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11640"/>
  </bookViews>
  <sheets>
    <sheet name="Подвоз" sheetId="1" r:id="rId1"/>
    <sheet name="Прочее" sheetId="2" r:id="rId2"/>
    <sheet name="Лист3" sheetId="3" r:id="rId3"/>
  </sheets>
  <definedNames>
    <definedName name="_xlnm.Print_Area" localSheetId="0">Подвоз!$A$1:$H$112</definedName>
  </definedNames>
  <calcPr calcId="124519"/>
</workbook>
</file>

<file path=xl/calcChain.xml><?xml version="1.0" encoding="utf-8"?>
<calcChain xmlns="http://schemas.openxmlformats.org/spreadsheetml/2006/main">
  <c r="H93" i="1"/>
  <c r="H91"/>
  <c r="H25"/>
  <c r="H23"/>
  <c r="H20"/>
  <c r="H19"/>
  <c r="H11"/>
  <c r="H12"/>
  <c r="H13"/>
  <c r="H14"/>
  <c r="H15"/>
  <c r="H18"/>
  <c r="H21"/>
  <c r="H22"/>
  <c r="H24"/>
  <c r="H26"/>
  <c r="H27"/>
  <c r="H28"/>
  <c r="H29"/>
  <c r="H30"/>
  <c r="H31"/>
  <c r="H32"/>
  <c r="H33"/>
  <c r="H37"/>
  <c r="H38"/>
  <c r="H39"/>
  <c r="H40"/>
  <c r="H41"/>
  <c r="H42"/>
  <c r="H43"/>
  <c r="H44"/>
  <c r="H45"/>
  <c r="H46"/>
  <c r="H47"/>
  <c r="H48"/>
  <c r="H51"/>
  <c r="H52"/>
  <c r="H77" s="1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9"/>
  <c r="H80"/>
  <c r="H81"/>
  <c r="H82"/>
  <c r="H83"/>
  <c r="H84"/>
  <c r="H85"/>
  <c r="H86"/>
  <c r="H87"/>
  <c r="H90"/>
  <c r="H92"/>
  <c r="H94"/>
  <c r="H95"/>
  <c r="H96"/>
  <c r="H100"/>
  <c r="H101"/>
  <c r="H102"/>
  <c r="H103"/>
  <c r="H104"/>
  <c r="H105"/>
  <c r="H106"/>
  <c r="H107"/>
  <c r="H24" i="2"/>
  <c r="H4"/>
  <c r="H13"/>
  <c r="H12"/>
  <c r="H29"/>
  <c r="H44"/>
  <c r="H43"/>
  <c r="H39"/>
  <c r="H40" s="1"/>
  <c r="H38"/>
  <c r="H35"/>
  <c r="H34"/>
  <c r="H30"/>
  <c r="H28"/>
  <c r="H27"/>
  <c r="H26"/>
  <c r="H25"/>
  <c r="H31" s="1"/>
  <c r="H21"/>
  <c r="H20"/>
  <c r="H15"/>
  <c r="H14"/>
  <c r="H11"/>
  <c r="H6"/>
  <c r="H5"/>
  <c r="H36"/>
  <c r="H22"/>
  <c r="H7"/>
  <c r="H97" i="1" l="1"/>
  <c r="H16"/>
  <c r="H49"/>
  <c r="H88"/>
  <c r="H34"/>
  <c r="H45" i="2"/>
  <c r="H16"/>
</calcChain>
</file>

<file path=xl/sharedStrings.xml><?xml version="1.0" encoding="utf-8"?>
<sst xmlns="http://schemas.openxmlformats.org/spreadsheetml/2006/main" count="255" uniqueCount="102">
  <si>
    <t>наименование маршрута</t>
  </si>
  <si>
    <t>вид ТС</t>
  </si>
  <si>
    <t>расстояние</t>
  </si>
  <si>
    <t>количество рейсов</t>
  </si>
  <si>
    <t>норма расхода топлива</t>
  </si>
  <si>
    <t>цена за 1 литр ГСМ</t>
  </si>
  <si>
    <t>количество дней</t>
  </si>
  <si>
    <t>стоимость</t>
  </si>
  <si>
    <t>Расчеты по данным  МКОУ "Чайкинская СОШ"</t>
  </si>
  <si>
    <t>Паз-32053</t>
  </si>
  <si>
    <t>прогрев</t>
  </si>
  <si>
    <t>Всего</t>
  </si>
  <si>
    <t>итого</t>
  </si>
  <si>
    <t>Расчеты по данным МБОУ "Аспинская СОШ"</t>
  </si>
  <si>
    <t>ПЕЖО-222335</t>
  </si>
  <si>
    <t>ГАЗ-322171</t>
  </si>
  <si>
    <t>Аспа-Малая Аспа-Аспа</t>
  </si>
  <si>
    <t>Аспа-Уинск-Аспа (заправка 1р/неделю)</t>
  </si>
  <si>
    <t>прогрев на подвозе</t>
  </si>
  <si>
    <t>Суда-Усановка-Суда</t>
  </si>
  <si>
    <t>ПАЗ 32053-70</t>
  </si>
  <si>
    <t>Расчеты по данным МБОУ "Судинская СОШ"</t>
  </si>
  <si>
    <t xml:space="preserve">прогрев двигателя </t>
  </si>
  <si>
    <t>Расчеты по данным МБОУ "Уинская СОШ"</t>
  </si>
  <si>
    <t xml:space="preserve">Прогрев двигателя </t>
  </si>
  <si>
    <t>ПАЗ 32053-70 А-405 ЕВ (22п.м.)</t>
  </si>
  <si>
    <t>Прогрев</t>
  </si>
  <si>
    <t>Воскресенское- Уинск-Воскресенское заправка 2 раза в неделю</t>
  </si>
  <si>
    <t>Чайка-Уинск-Чайка (заправка)</t>
  </si>
  <si>
    <t>Суда-Уинское-Суда заправка 2 раза в неделю</t>
  </si>
  <si>
    <t>ПАЗ</t>
  </si>
  <si>
    <t>Расчеты по данным МБОУ "Ломовская СОШ"</t>
  </si>
  <si>
    <t>Ломь - Уинское - Ломь (заправка 2 раза в мес)</t>
  </si>
  <si>
    <t>Барсаи -Усть-Телес-Телес-Воскресенское</t>
  </si>
  <si>
    <t>Аспа-Большой Ась-Малый Усекай-Аспа</t>
  </si>
  <si>
    <t>Уинское(гараж)-Кочешовка-Уинское(школа-гараж)</t>
  </si>
  <si>
    <t>Уинское(гараж-школа)-Кочешовка-Уинское(гараж)</t>
  </si>
  <si>
    <t>Уинское(гараж-школа)-В-Сып-Чесноковка-Забродовка-Уинское(школа-гараж)</t>
  </si>
  <si>
    <t>Уинское(гараж-школа)-Салаваты-Екатериновка-Уинское(школа-гараж)</t>
  </si>
  <si>
    <t>Гараж-Школа-ул.Гагарина,д.41-ул.Гагарина д.2-Школа-гараж</t>
  </si>
  <si>
    <t>Гараж-Школа-Мечеть-Школа-гараж</t>
  </si>
  <si>
    <t>Гараж-Школа-Юникс-Школа-гараж</t>
  </si>
  <si>
    <t>Гараж- Школа-Юникс-Школа -гараж</t>
  </si>
  <si>
    <t>Гараж-Школа-Центральная площадь-школа-гараж</t>
  </si>
  <si>
    <t>Гараж-Школа-Ветстанция-Школа-гараж</t>
  </si>
  <si>
    <t>гараж-Школа-Ветстанция-Школа-гараж</t>
  </si>
  <si>
    <t>Чайка-Усть-Телес-Чайка</t>
  </si>
  <si>
    <t>Суда-Иштеряки-Воскресенское-Барсаи-Суда</t>
  </si>
  <si>
    <t>Расчеты по данным МКОУ "Воскресенская ООШ"</t>
  </si>
  <si>
    <t>ГАЗ 322121</t>
  </si>
  <si>
    <t>Расчеты по данным МКОУ "Нижне - Сыповская ООШ"</t>
  </si>
  <si>
    <t xml:space="preserve">ПАЗ 32053-70 </t>
  </si>
  <si>
    <t xml:space="preserve">ГАЗ-322121 </t>
  </si>
  <si>
    <t>ГАЗ-322121</t>
  </si>
  <si>
    <t>к постановлению администрации</t>
  </si>
  <si>
    <t>Уинского муниципального района</t>
  </si>
  <si>
    <t>от                       №</t>
  </si>
  <si>
    <t>Приложение 2</t>
  </si>
  <si>
    <t>Расчеты по данным  МКОУ "Чайкинская СОШ" им. Сигабатуллина Л.С.</t>
  </si>
  <si>
    <t>Чайка-Уинск-Чайка (экзамены)</t>
  </si>
  <si>
    <t>Проф обучение</t>
  </si>
  <si>
    <t>МТЗ-80</t>
  </si>
  <si>
    <t>Чайка-Уинск-Чайка (совещания, соревнования РМО)</t>
  </si>
  <si>
    <t>Аспа-Уинск-Аспа экзамены</t>
  </si>
  <si>
    <t xml:space="preserve">Аспа-Уинское-Аспа совещания соревн олим </t>
  </si>
  <si>
    <t>Аспа-Малый Усекай-Б.Ась-Аспа (лето)</t>
  </si>
  <si>
    <t>Мерроприятия(соревнования,олимпиады,совещания,сдача денег в банк,мерроприятия)</t>
  </si>
  <si>
    <t>ГАЗ-322121 А 132 ЕВ (11п.м.)</t>
  </si>
  <si>
    <t>Мерроприятия(соревнования,олимпиады,мерроприятия)</t>
  </si>
  <si>
    <t>ПАЗ 32053-70 Р-108 УЕ(22п.м.)</t>
  </si>
  <si>
    <t>ПАЗ 32053-70 Р-183 ХМ(22п.м.)</t>
  </si>
  <si>
    <t>Гараж-АЗС</t>
  </si>
  <si>
    <t>Расчеты по данным МКОУ "Воскресенская СОШ"</t>
  </si>
  <si>
    <t>ГИА Уинское</t>
  </si>
  <si>
    <t>Воскресенское- Уинск-Воскресенское соревнования, совещания РМО, олимпиады</t>
  </si>
  <si>
    <t>Расчеты по данным МБОУ "Ломовская  СОШ"</t>
  </si>
  <si>
    <t>Ломь - Уинское(экзамены)</t>
  </si>
  <si>
    <t>Суда-Уинское-Суда заправка 1 раз в неделю</t>
  </si>
  <si>
    <t>Воскресенск - Барсаи -Усть-Телес-Телес-Воскресенское</t>
  </si>
  <si>
    <t>Воскресенское- Иштеряки Воскресенское</t>
  </si>
  <si>
    <t>Нижний Сып - Средний Сып - Чесноковка -Нижний Сып</t>
  </si>
  <si>
    <t>Нижний Сып - Уинское (заправка 1 раз в неделю)</t>
  </si>
  <si>
    <t>Суда-Уинское-Суда - экзамены</t>
  </si>
  <si>
    <t>Суда-Уинское школа-Суда  соревнования совещания РМО</t>
  </si>
  <si>
    <t>Расчеты по данным МКОУ "Нижнесыповская ООШ"</t>
  </si>
  <si>
    <t>Н-Сып - Уинское(экзамены)</t>
  </si>
  <si>
    <t>ГАЗ-322121 Р 124 ХУ (11п.м.)</t>
  </si>
  <si>
    <t>Аспа-Сосновка-Аспа экзамены</t>
  </si>
  <si>
    <t>Экономическое обоснование  использования транспортных средств при осуществлении перевозок на  2018-2019 уч.год</t>
  </si>
  <si>
    <t>Нижний Сып -Чесноковка - Средний -Сып - Нижний Сып</t>
  </si>
  <si>
    <t>Нижний Сып - Чесноковка- Средний- Сып -Нижний Сып</t>
  </si>
  <si>
    <t>Воскресенск - Барсаи -Телес-Усть-Телес-Барсаи</t>
  </si>
  <si>
    <t>Суда-Барсаи-Воскресенское-Иштеряки-Суда</t>
  </si>
  <si>
    <t>Аспа-Сосновка-В.Тулва-Красногорка-Аспа</t>
  </si>
  <si>
    <t>Аспа-Красногорка-В.Тулва-Сосновка-Аспа</t>
  </si>
  <si>
    <t>Гараж-Школа-Ветстанция-Мечеть-Школа-гараж</t>
  </si>
  <si>
    <t>гараж-Школа-Ветстанция- Мечеть- Школа-гараж</t>
  </si>
  <si>
    <t>Экономическое обоснование  использования транспортных средств при осуществлении перевозок (прочее) на  2018-2019 уч.год</t>
  </si>
  <si>
    <t>Аспа-Малый Усекай-Большой Ась-Аспа</t>
  </si>
  <si>
    <t>Митрохи-Курмакаш - Ломь</t>
  </si>
  <si>
    <t>Ломь-Курмакаш - Митрохи</t>
  </si>
  <si>
    <t>от    24.08.2018     №372-259-01-03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</si>
</sst>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 Cyr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Fill="1" applyBorder="1"/>
    <xf numFmtId="2" fontId="3" fillId="0" borderId="1" xfId="0" applyNumberFormat="1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2" fontId="5" fillId="0" borderId="4" xfId="0" applyNumberFormat="1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0" fillId="0" borderId="1" xfId="0" applyFill="1" applyBorder="1"/>
    <xf numFmtId="2" fontId="9" fillId="0" borderId="1" xfId="0" applyNumberFormat="1" applyFont="1" applyFill="1" applyBorder="1"/>
    <xf numFmtId="0" fontId="6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/>
    <xf numFmtId="0" fontId="0" fillId="0" borderId="0" xfId="0" applyFill="1"/>
    <xf numFmtId="2" fontId="9" fillId="0" borderId="0" xfId="0" applyNumberFormat="1" applyFont="1" applyFill="1"/>
    <xf numFmtId="2" fontId="4" fillId="0" borderId="1" xfId="0" applyNumberFormat="1" applyFont="1" applyFill="1" applyBorder="1"/>
    <xf numFmtId="0" fontId="11" fillId="0" borderId="0" xfId="0" applyFont="1" applyFill="1"/>
    <xf numFmtId="0" fontId="14" fillId="0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2" fontId="4" fillId="0" borderId="0" xfId="0" applyNumberFormat="1" applyFont="1" applyFill="1"/>
    <xf numFmtId="0" fontId="4" fillId="0" borderId="1" xfId="0" applyFont="1" applyFill="1" applyBorder="1"/>
    <xf numFmtId="0" fontId="12" fillId="0" borderId="0" xfId="0" applyFont="1" applyFill="1" applyAlignment="1"/>
    <xf numFmtId="0" fontId="0" fillId="0" borderId="0" xfId="0" applyFill="1" applyAlignment="1"/>
    <xf numFmtId="0" fontId="12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view="pageBreakPreview" topLeftCell="A7" workbookViewId="0">
      <pane ySplit="3" topLeftCell="A10" activePane="bottomLeft" state="frozen"/>
      <selection activeCell="A7" sqref="A7"/>
      <selection pane="bottomLeft" activeCell="F4" sqref="F4"/>
    </sheetView>
  </sheetViews>
  <sheetFormatPr defaultRowHeight="12.75"/>
  <cols>
    <col min="1" max="1" width="51.7109375" style="27" customWidth="1"/>
    <col min="2" max="2" width="25.42578125" style="27" customWidth="1"/>
    <col min="3" max="3" width="17" style="27" customWidth="1"/>
    <col min="4" max="4" width="16.42578125" style="27" customWidth="1"/>
    <col min="5" max="5" width="11.85546875" style="27" customWidth="1"/>
    <col min="6" max="6" width="17.85546875" style="27" customWidth="1"/>
    <col min="7" max="7" width="16.5703125" style="27" customWidth="1"/>
    <col min="8" max="8" width="16.42578125" style="27" customWidth="1"/>
    <col min="9" max="9" width="10.7109375" style="27" bestFit="1" customWidth="1"/>
    <col min="10" max="10" width="12.85546875" style="27" customWidth="1"/>
    <col min="11" max="16384" width="9.140625" style="27"/>
  </cols>
  <sheetData>
    <row r="1" spans="1:21" ht="15.75">
      <c r="F1" s="36" t="s">
        <v>57</v>
      </c>
      <c r="G1" s="37"/>
    </row>
    <row r="2" spans="1:21" ht="15.75">
      <c r="F2" s="38" t="s">
        <v>54</v>
      </c>
      <c r="U2" s="38" t="s">
        <v>54</v>
      </c>
    </row>
    <row r="3" spans="1:21" ht="15.75">
      <c r="F3" s="38" t="s">
        <v>55</v>
      </c>
      <c r="U3" s="38" t="s">
        <v>55</v>
      </c>
    </row>
    <row r="4" spans="1:21" ht="15.75">
      <c r="F4" s="38" t="s">
        <v>101</v>
      </c>
      <c r="U4" s="38" t="s">
        <v>56</v>
      </c>
    </row>
    <row r="8" spans="1:21" ht="18.75">
      <c r="A8" s="44" t="s">
        <v>88</v>
      </c>
      <c r="B8" s="44"/>
      <c r="C8" s="44"/>
      <c r="D8" s="44"/>
      <c r="E8" s="44"/>
      <c r="F8" s="44"/>
      <c r="G8" s="44"/>
      <c r="H8" s="44"/>
    </row>
    <row r="9" spans="1:21" ht="56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</row>
    <row r="10" spans="1:21" ht="18.75">
      <c r="A10" s="41" t="s">
        <v>58</v>
      </c>
      <c r="B10" s="42"/>
      <c r="C10" s="42"/>
      <c r="D10" s="42"/>
      <c r="E10" s="42"/>
      <c r="F10" s="42"/>
      <c r="G10" s="42"/>
      <c r="H10" s="43"/>
    </row>
    <row r="11" spans="1:21" ht="14.25" customHeight="1">
      <c r="A11" s="1" t="s">
        <v>46</v>
      </c>
      <c r="B11" s="9" t="s">
        <v>9</v>
      </c>
      <c r="C11" s="9">
        <v>20</v>
      </c>
      <c r="D11" s="9">
        <v>2</v>
      </c>
      <c r="E11" s="9">
        <v>0.32329999999999998</v>
      </c>
      <c r="F11" s="9">
        <v>43.9</v>
      </c>
      <c r="G11" s="9">
        <v>48</v>
      </c>
      <c r="H11" s="10">
        <f>C11*D11*E11*F11*G11</f>
        <v>27250.310399999998</v>
      </c>
    </row>
    <row r="12" spans="1:21" ht="14.25" customHeight="1">
      <c r="A12" s="1" t="s">
        <v>46</v>
      </c>
      <c r="B12" s="9" t="s">
        <v>9</v>
      </c>
      <c r="C12" s="9">
        <v>20</v>
      </c>
      <c r="D12" s="9">
        <v>2</v>
      </c>
      <c r="E12" s="9">
        <v>0.3533</v>
      </c>
      <c r="F12" s="9">
        <v>43.9</v>
      </c>
      <c r="G12" s="9">
        <v>117</v>
      </c>
      <c r="H12" s="10">
        <f>C12*D12*E12*F12*G12</f>
        <v>72586.191599999991</v>
      </c>
    </row>
    <row r="13" spans="1:21" ht="15.75">
      <c r="A13" s="1" t="s">
        <v>28</v>
      </c>
      <c r="B13" s="9" t="s">
        <v>9</v>
      </c>
      <c r="C13" s="9">
        <v>32</v>
      </c>
      <c r="D13" s="9">
        <v>1</v>
      </c>
      <c r="E13" s="9">
        <v>0.32329999999999998</v>
      </c>
      <c r="F13" s="9">
        <v>43.9</v>
      </c>
      <c r="G13" s="9">
        <v>16</v>
      </c>
      <c r="H13" s="10">
        <f>C13*D13*E13*F13*G13</f>
        <v>7266.7494399999996</v>
      </c>
    </row>
    <row r="14" spans="1:21" ht="15.75">
      <c r="A14" s="1" t="s">
        <v>28</v>
      </c>
      <c r="B14" s="9" t="s">
        <v>9</v>
      </c>
      <c r="C14" s="9">
        <v>32</v>
      </c>
      <c r="D14" s="9">
        <v>1</v>
      </c>
      <c r="E14" s="9">
        <v>0.3533</v>
      </c>
      <c r="F14" s="9">
        <v>43.9</v>
      </c>
      <c r="G14" s="9">
        <v>39</v>
      </c>
      <c r="H14" s="10">
        <f>C14*D14*E14*F14*G14</f>
        <v>19356.317759999998</v>
      </c>
    </row>
    <row r="15" spans="1:21" ht="15.75">
      <c r="A15" s="1" t="s">
        <v>10</v>
      </c>
      <c r="B15" s="9" t="s">
        <v>9</v>
      </c>
      <c r="C15" s="9">
        <v>10</v>
      </c>
      <c r="D15" s="9">
        <v>1</v>
      </c>
      <c r="E15" s="9">
        <v>0.3533</v>
      </c>
      <c r="F15" s="9">
        <v>43.9</v>
      </c>
      <c r="G15" s="9">
        <v>117</v>
      </c>
      <c r="H15" s="10">
        <f>C15*D15*E15*F15*G15</f>
        <v>18146.547899999998</v>
      </c>
    </row>
    <row r="16" spans="1:21" ht="15.75">
      <c r="A16" s="3" t="s">
        <v>11</v>
      </c>
      <c r="B16" s="11"/>
      <c r="C16" s="12"/>
      <c r="D16" s="12"/>
      <c r="E16" s="12"/>
      <c r="F16" s="12"/>
      <c r="G16" s="12"/>
      <c r="H16" s="13">
        <f>SUM(H11:H15)</f>
        <v>144606.1171</v>
      </c>
      <c r="I16" s="13"/>
      <c r="J16" s="13"/>
    </row>
    <row r="17" spans="1:8" ht="15.75">
      <c r="A17" s="45" t="s">
        <v>13</v>
      </c>
      <c r="B17" s="46"/>
      <c r="C17" s="46"/>
      <c r="D17" s="46"/>
      <c r="E17" s="46"/>
      <c r="F17" s="46"/>
      <c r="G17" s="46"/>
      <c r="H17" s="47"/>
    </row>
    <row r="18" spans="1:8" ht="15.75">
      <c r="A18" s="4" t="s">
        <v>93</v>
      </c>
      <c r="B18" s="5" t="s">
        <v>14</v>
      </c>
      <c r="C18" s="9">
        <v>43</v>
      </c>
      <c r="D18" s="9">
        <v>1</v>
      </c>
      <c r="E18" s="9">
        <v>0.12</v>
      </c>
      <c r="F18" s="9">
        <v>47</v>
      </c>
      <c r="G18" s="9">
        <v>48</v>
      </c>
      <c r="H18" s="10">
        <f t="shared" ref="H18:H27" si="0">C18*D18*E18*F18*G18</f>
        <v>11640.960000000001</v>
      </c>
    </row>
    <row r="19" spans="1:8" ht="15.75">
      <c r="A19" s="4" t="s">
        <v>94</v>
      </c>
      <c r="B19" s="5" t="s">
        <v>14</v>
      </c>
      <c r="C19" s="9">
        <v>43</v>
      </c>
      <c r="D19" s="9">
        <v>1</v>
      </c>
      <c r="E19" s="9">
        <v>0.12</v>
      </c>
      <c r="F19" s="9">
        <v>47</v>
      </c>
      <c r="G19" s="9">
        <v>48</v>
      </c>
      <c r="H19" s="10">
        <f t="shared" si="0"/>
        <v>11640.960000000001</v>
      </c>
    </row>
    <row r="20" spans="1:8" ht="15.75">
      <c r="A20" s="4" t="s">
        <v>93</v>
      </c>
      <c r="B20" s="5" t="s">
        <v>14</v>
      </c>
      <c r="C20" s="9">
        <v>43</v>
      </c>
      <c r="D20" s="9">
        <v>1</v>
      </c>
      <c r="E20" s="9">
        <v>0.13200000000000001</v>
      </c>
      <c r="F20" s="9">
        <v>47</v>
      </c>
      <c r="G20" s="9">
        <v>117</v>
      </c>
      <c r="H20" s="10">
        <f t="shared" si="0"/>
        <v>31212.324000000001</v>
      </c>
    </row>
    <row r="21" spans="1:8" ht="15.75">
      <c r="A21" s="4" t="s">
        <v>94</v>
      </c>
      <c r="B21" s="5" t="s">
        <v>14</v>
      </c>
      <c r="C21" s="9">
        <v>43</v>
      </c>
      <c r="D21" s="9">
        <v>1</v>
      </c>
      <c r="E21" s="9">
        <v>0.13200000000000001</v>
      </c>
      <c r="F21" s="9">
        <v>47</v>
      </c>
      <c r="G21" s="9">
        <v>117</v>
      </c>
      <c r="H21" s="10">
        <f t="shared" si="0"/>
        <v>31212.324000000001</v>
      </c>
    </row>
    <row r="22" spans="1:8" ht="15.75">
      <c r="A22" s="4" t="s">
        <v>34</v>
      </c>
      <c r="B22" s="5" t="s">
        <v>15</v>
      </c>
      <c r="C22" s="9">
        <v>20</v>
      </c>
      <c r="D22" s="9">
        <v>2</v>
      </c>
      <c r="E22" s="9">
        <v>0.18099999999999999</v>
      </c>
      <c r="F22" s="9">
        <v>43.9</v>
      </c>
      <c r="G22" s="9">
        <v>48</v>
      </c>
      <c r="H22" s="10">
        <f>C22*D22*E22*F22*G22</f>
        <v>15256.128000000001</v>
      </c>
    </row>
    <row r="23" spans="1:8" ht="15.75">
      <c r="A23" s="4" t="s">
        <v>98</v>
      </c>
      <c r="B23" s="5" t="s">
        <v>15</v>
      </c>
      <c r="C23" s="9">
        <v>20</v>
      </c>
      <c r="D23" s="9">
        <v>2</v>
      </c>
      <c r="E23" s="9">
        <v>0.18099999999999999</v>
      </c>
      <c r="F23" s="9">
        <v>43.9</v>
      </c>
      <c r="G23" s="9">
        <v>48</v>
      </c>
      <c r="H23" s="10">
        <f>C23*D23*E23*F23*G23</f>
        <v>15256.128000000001</v>
      </c>
    </row>
    <row r="24" spans="1:8" ht="15.75">
      <c r="A24" s="4" t="s">
        <v>34</v>
      </c>
      <c r="B24" s="5" t="s">
        <v>15</v>
      </c>
      <c r="C24" s="9">
        <v>20</v>
      </c>
      <c r="D24" s="9">
        <v>2</v>
      </c>
      <c r="E24" s="9">
        <v>0.1991</v>
      </c>
      <c r="F24" s="9">
        <v>43.9</v>
      </c>
      <c r="G24" s="9">
        <v>117</v>
      </c>
      <c r="H24" s="10">
        <f t="shared" si="0"/>
        <v>40905.493199999997</v>
      </c>
    </row>
    <row r="25" spans="1:8" ht="15.75">
      <c r="A25" s="4" t="s">
        <v>98</v>
      </c>
      <c r="B25" s="5" t="s">
        <v>15</v>
      </c>
      <c r="C25" s="9">
        <v>20</v>
      </c>
      <c r="D25" s="9">
        <v>2</v>
      </c>
      <c r="E25" s="9">
        <v>0.1991</v>
      </c>
      <c r="F25" s="9">
        <v>43.9</v>
      </c>
      <c r="G25" s="9">
        <v>117</v>
      </c>
      <c r="H25" s="10">
        <f t="shared" si="0"/>
        <v>40905.493199999997</v>
      </c>
    </row>
    <row r="26" spans="1:8" ht="15.75">
      <c r="A26" s="4" t="s">
        <v>16</v>
      </c>
      <c r="B26" s="5" t="s">
        <v>14</v>
      </c>
      <c r="C26" s="9">
        <v>12</v>
      </c>
      <c r="D26" s="9">
        <v>2</v>
      </c>
      <c r="E26" s="9">
        <v>0.12</v>
      </c>
      <c r="F26" s="9">
        <v>47</v>
      </c>
      <c r="G26" s="9">
        <v>48</v>
      </c>
      <c r="H26" s="10">
        <f t="shared" si="0"/>
        <v>6497.2799999999988</v>
      </c>
    </row>
    <row r="27" spans="1:8" ht="15.75">
      <c r="A27" s="4" t="s">
        <v>16</v>
      </c>
      <c r="B27" s="5" t="s">
        <v>14</v>
      </c>
      <c r="C27" s="9">
        <v>12</v>
      </c>
      <c r="D27" s="9">
        <v>2</v>
      </c>
      <c r="E27" s="9">
        <v>0.13200000000000001</v>
      </c>
      <c r="F27" s="9">
        <v>47</v>
      </c>
      <c r="G27" s="9">
        <v>117</v>
      </c>
      <c r="H27" s="10">
        <f t="shared" si="0"/>
        <v>17420.832000000002</v>
      </c>
    </row>
    <row r="28" spans="1:8" ht="15.75">
      <c r="A28" s="4" t="s">
        <v>17</v>
      </c>
      <c r="B28" s="5" t="s">
        <v>14</v>
      </c>
      <c r="C28" s="9">
        <v>38</v>
      </c>
      <c r="D28" s="9">
        <v>1</v>
      </c>
      <c r="E28" s="9">
        <v>0.12</v>
      </c>
      <c r="F28" s="9">
        <v>47</v>
      </c>
      <c r="G28" s="9">
        <v>20</v>
      </c>
      <c r="H28" s="10">
        <f>C28*D28*E28*F28*G28</f>
        <v>4286.3999999999996</v>
      </c>
    </row>
    <row r="29" spans="1:8" ht="15.75">
      <c r="A29" s="4" t="s">
        <v>17</v>
      </c>
      <c r="B29" s="5" t="s">
        <v>14</v>
      </c>
      <c r="C29" s="9">
        <v>38</v>
      </c>
      <c r="D29" s="9">
        <v>1</v>
      </c>
      <c r="E29" s="9">
        <v>0.13200000000000001</v>
      </c>
      <c r="F29" s="9">
        <v>47</v>
      </c>
      <c r="G29" s="9">
        <v>23</v>
      </c>
      <c r="H29" s="10">
        <f>C29*D29*E29*F29*G29</f>
        <v>5422.2960000000003</v>
      </c>
    </row>
    <row r="30" spans="1:8" ht="15.75">
      <c r="A30" s="4" t="s">
        <v>17</v>
      </c>
      <c r="B30" s="5" t="s">
        <v>15</v>
      </c>
      <c r="C30" s="9">
        <v>38</v>
      </c>
      <c r="D30" s="9">
        <v>1</v>
      </c>
      <c r="E30" s="9">
        <v>0.18099999999999999</v>
      </c>
      <c r="F30" s="9">
        <v>43.9</v>
      </c>
      <c r="G30" s="9">
        <v>20</v>
      </c>
      <c r="H30" s="10">
        <f>C30*D30*E30*F30*G30</f>
        <v>6038.884</v>
      </c>
    </row>
    <row r="31" spans="1:8" ht="15.75">
      <c r="A31" s="4" t="s">
        <v>17</v>
      </c>
      <c r="B31" s="5" t="s">
        <v>15</v>
      </c>
      <c r="C31" s="9">
        <v>38</v>
      </c>
      <c r="D31" s="9">
        <v>1</v>
      </c>
      <c r="E31" s="9">
        <v>0.1991</v>
      </c>
      <c r="F31" s="9">
        <v>43.9</v>
      </c>
      <c r="G31" s="9">
        <v>23</v>
      </c>
      <c r="H31" s="10">
        <f>C31*D31*E31*F31*G31</f>
        <v>7639.1882599999999</v>
      </c>
    </row>
    <row r="32" spans="1:8" ht="15.75">
      <c r="A32" s="1" t="s">
        <v>18</v>
      </c>
      <c r="B32" s="5" t="s">
        <v>15</v>
      </c>
      <c r="C32" s="9">
        <v>10</v>
      </c>
      <c r="D32" s="9">
        <v>1</v>
      </c>
      <c r="E32" s="9">
        <v>0.1991</v>
      </c>
      <c r="F32" s="9">
        <v>43.9</v>
      </c>
      <c r="G32" s="9">
        <v>117</v>
      </c>
      <c r="H32" s="10">
        <f>D32*E32*F32*G32*C32</f>
        <v>10226.373299999999</v>
      </c>
    </row>
    <row r="33" spans="1:10" ht="15.75">
      <c r="A33" s="1" t="s">
        <v>18</v>
      </c>
      <c r="B33" s="5" t="s">
        <v>14</v>
      </c>
      <c r="C33" s="9">
        <v>10</v>
      </c>
      <c r="D33" s="9">
        <v>1</v>
      </c>
      <c r="E33" s="9">
        <v>0.13200000000000001</v>
      </c>
      <c r="F33" s="9">
        <v>47</v>
      </c>
      <c r="G33" s="9">
        <v>117</v>
      </c>
      <c r="H33" s="10">
        <f>D33*E33*F33*G33*C33</f>
        <v>7258.68</v>
      </c>
    </row>
    <row r="34" spans="1:10" ht="15.75">
      <c r="A34" s="1" t="s">
        <v>12</v>
      </c>
      <c r="B34" s="1"/>
      <c r="C34" s="1"/>
      <c r="D34" s="1"/>
      <c r="E34" s="1"/>
      <c r="F34" s="1"/>
      <c r="G34" s="1"/>
      <c r="H34" s="6">
        <f>SUM(H18:H33)</f>
        <v>262819.74395999999</v>
      </c>
      <c r="I34" s="6"/>
      <c r="J34" s="6"/>
    </row>
    <row r="35" spans="1:10" ht="15.75">
      <c r="A35" s="45" t="s">
        <v>21</v>
      </c>
      <c r="B35" s="46"/>
      <c r="C35" s="46"/>
      <c r="D35" s="46"/>
      <c r="E35" s="46"/>
      <c r="F35" s="46"/>
      <c r="G35" s="46"/>
      <c r="H35" s="47"/>
    </row>
    <row r="36" spans="1:10" ht="15.75">
      <c r="A36" s="14"/>
      <c r="B36" s="14"/>
      <c r="C36" s="14"/>
      <c r="D36" s="14"/>
      <c r="E36" s="14"/>
      <c r="F36" s="15"/>
      <c r="G36" s="14"/>
      <c r="H36" s="14"/>
    </row>
    <row r="37" spans="1:10" ht="15.75">
      <c r="A37" s="1" t="s">
        <v>19</v>
      </c>
      <c r="B37" s="9" t="s">
        <v>49</v>
      </c>
      <c r="C37" s="9">
        <v>20</v>
      </c>
      <c r="D37" s="9">
        <v>2</v>
      </c>
      <c r="E37" s="9">
        <v>0.17799999999999999</v>
      </c>
      <c r="F37" s="9">
        <v>43.9</v>
      </c>
      <c r="G37" s="9">
        <v>48</v>
      </c>
      <c r="H37" s="10">
        <f t="shared" ref="H37:H48" si="1">C37*D37*E37*F37*G37</f>
        <v>15003.263999999999</v>
      </c>
    </row>
    <row r="38" spans="1:10" ht="15.75">
      <c r="A38" s="1" t="s">
        <v>47</v>
      </c>
      <c r="B38" s="9" t="s">
        <v>20</v>
      </c>
      <c r="C38" s="9">
        <v>50</v>
      </c>
      <c r="D38" s="9">
        <v>1</v>
      </c>
      <c r="E38" s="9">
        <v>0.32</v>
      </c>
      <c r="F38" s="9">
        <v>43.9</v>
      </c>
      <c r="G38" s="9">
        <v>24</v>
      </c>
      <c r="H38" s="10">
        <f t="shared" ref="H38" si="2">C38*D38*E38*F38*G38</f>
        <v>16857.599999999999</v>
      </c>
    </row>
    <row r="39" spans="1:10" ht="15.75">
      <c r="A39" s="1" t="s">
        <v>92</v>
      </c>
      <c r="B39" s="9" t="s">
        <v>20</v>
      </c>
      <c r="C39" s="9">
        <v>50</v>
      </c>
      <c r="D39" s="9">
        <v>1</v>
      </c>
      <c r="E39" s="9">
        <v>0.32</v>
      </c>
      <c r="F39" s="9">
        <v>43.9</v>
      </c>
      <c r="G39" s="9">
        <v>24</v>
      </c>
      <c r="H39" s="10">
        <f t="shared" si="1"/>
        <v>16857.599999999999</v>
      </c>
    </row>
    <row r="40" spans="1:10" ht="15.75">
      <c r="A40" s="1" t="s">
        <v>19</v>
      </c>
      <c r="B40" s="9" t="s">
        <v>49</v>
      </c>
      <c r="C40" s="9">
        <v>20</v>
      </c>
      <c r="D40" s="9">
        <v>2</v>
      </c>
      <c r="E40" s="9">
        <v>0.19689999999999999</v>
      </c>
      <c r="F40" s="9">
        <v>43.9</v>
      </c>
      <c r="G40" s="9">
        <v>117</v>
      </c>
      <c r="H40" s="10">
        <f t="shared" si="1"/>
        <v>40453.498800000001</v>
      </c>
    </row>
    <row r="41" spans="1:10" ht="15.75">
      <c r="A41" s="1" t="s">
        <v>47</v>
      </c>
      <c r="B41" s="9" t="s">
        <v>20</v>
      </c>
      <c r="C41" s="9">
        <v>50</v>
      </c>
      <c r="D41" s="9">
        <v>1</v>
      </c>
      <c r="E41" s="9">
        <v>0.35199999999999998</v>
      </c>
      <c r="F41" s="9">
        <v>43.9</v>
      </c>
      <c r="G41" s="9">
        <v>59</v>
      </c>
      <c r="H41" s="10">
        <f t="shared" si="1"/>
        <v>45585.759999999995</v>
      </c>
    </row>
    <row r="42" spans="1:10" ht="15.75">
      <c r="A42" s="1" t="s">
        <v>92</v>
      </c>
      <c r="B42" s="9" t="s">
        <v>20</v>
      </c>
      <c r="C42" s="9">
        <v>50</v>
      </c>
      <c r="D42" s="9">
        <v>1</v>
      </c>
      <c r="E42" s="9">
        <v>0.35199999999999998</v>
      </c>
      <c r="F42" s="9">
        <v>43.9</v>
      </c>
      <c r="G42" s="9">
        <v>59</v>
      </c>
      <c r="H42" s="10">
        <f t="shared" si="1"/>
        <v>45585.759999999995</v>
      </c>
    </row>
    <row r="43" spans="1:10" ht="15.75">
      <c r="A43" s="1" t="s">
        <v>29</v>
      </c>
      <c r="B43" s="9" t="s">
        <v>20</v>
      </c>
      <c r="C43" s="9">
        <v>40</v>
      </c>
      <c r="D43" s="9">
        <v>1</v>
      </c>
      <c r="E43" s="9">
        <v>0.32</v>
      </c>
      <c r="F43" s="9">
        <v>43.9</v>
      </c>
      <c r="G43" s="9">
        <v>20</v>
      </c>
      <c r="H43" s="10">
        <f t="shared" si="1"/>
        <v>11238.4</v>
      </c>
    </row>
    <row r="44" spans="1:10" ht="15.75">
      <c r="A44" s="1" t="s">
        <v>29</v>
      </c>
      <c r="B44" s="9" t="s">
        <v>20</v>
      </c>
      <c r="C44" s="9">
        <v>40</v>
      </c>
      <c r="D44" s="9">
        <v>1</v>
      </c>
      <c r="E44" s="9">
        <v>0.35199999999999998</v>
      </c>
      <c r="F44" s="9">
        <v>43.9</v>
      </c>
      <c r="G44" s="9">
        <v>47</v>
      </c>
      <c r="H44" s="10">
        <f t="shared" si="1"/>
        <v>29051.263999999992</v>
      </c>
    </row>
    <row r="45" spans="1:10" ht="15.75">
      <c r="A45" s="1" t="s">
        <v>77</v>
      </c>
      <c r="B45" s="9" t="s">
        <v>49</v>
      </c>
      <c r="C45" s="9">
        <v>40</v>
      </c>
      <c r="D45" s="9">
        <v>1</v>
      </c>
      <c r="E45" s="9">
        <v>0.17799999999999999</v>
      </c>
      <c r="F45" s="9">
        <v>43.9</v>
      </c>
      <c r="G45" s="9">
        <v>7</v>
      </c>
      <c r="H45" s="10">
        <f t="shared" si="1"/>
        <v>2187.9759999999997</v>
      </c>
    </row>
    <row r="46" spans="1:10" s="39" customFormat="1" ht="15.75">
      <c r="A46" s="1" t="s">
        <v>77</v>
      </c>
      <c r="B46" s="9" t="s">
        <v>49</v>
      </c>
      <c r="C46" s="9">
        <v>40</v>
      </c>
      <c r="D46" s="9">
        <v>1</v>
      </c>
      <c r="E46" s="9">
        <v>0.19689999999999999</v>
      </c>
      <c r="F46" s="9">
        <v>43.9</v>
      </c>
      <c r="G46" s="9">
        <v>17</v>
      </c>
      <c r="H46" s="10">
        <f t="shared" si="1"/>
        <v>5877.8588</v>
      </c>
    </row>
    <row r="47" spans="1:10" ht="13.5" customHeight="1">
      <c r="A47" s="1" t="s">
        <v>22</v>
      </c>
      <c r="B47" s="9" t="s">
        <v>20</v>
      </c>
      <c r="C47" s="9">
        <v>10</v>
      </c>
      <c r="D47" s="9">
        <v>1</v>
      </c>
      <c r="E47" s="9">
        <v>0.35199999999999998</v>
      </c>
      <c r="F47" s="9">
        <v>43.9</v>
      </c>
      <c r="G47" s="9">
        <v>117</v>
      </c>
      <c r="H47" s="10">
        <f t="shared" si="1"/>
        <v>18079.775999999994</v>
      </c>
    </row>
    <row r="48" spans="1:10" ht="14.25" customHeight="1">
      <c r="A48" s="1" t="s">
        <v>22</v>
      </c>
      <c r="B48" s="9" t="s">
        <v>49</v>
      </c>
      <c r="C48" s="9">
        <v>10</v>
      </c>
      <c r="D48" s="9">
        <v>1</v>
      </c>
      <c r="E48" s="9">
        <v>0.19689999999999999</v>
      </c>
      <c r="F48" s="9">
        <v>43.9</v>
      </c>
      <c r="G48" s="9">
        <v>117</v>
      </c>
      <c r="H48" s="10">
        <f t="shared" si="1"/>
        <v>10113.3747</v>
      </c>
    </row>
    <row r="49" spans="1:10" ht="18.75" customHeight="1">
      <c r="A49" s="3" t="s">
        <v>12</v>
      </c>
      <c r="B49" s="1"/>
      <c r="C49" s="1"/>
      <c r="D49" s="1"/>
      <c r="E49" s="1"/>
      <c r="F49" s="1"/>
      <c r="G49" s="1"/>
      <c r="H49" s="6">
        <f>SUM(H37:H48)</f>
        <v>256892.13229999994</v>
      </c>
      <c r="I49" s="6"/>
      <c r="J49" s="6"/>
    </row>
    <row r="50" spans="1:10" ht="36" customHeight="1">
      <c r="A50" s="45" t="s">
        <v>23</v>
      </c>
      <c r="B50" s="46"/>
      <c r="C50" s="46"/>
      <c r="D50" s="46"/>
      <c r="E50" s="46"/>
      <c r="F50" s="46"/>
      <c r="G50" s="46"/>
      <c r="H50" s="47"/>
    </row>
    <row r="51" spans="1:10" ht="36" customHeight="1">
      <c r="A51" s="7" t="s">
        <v>35</v>
      </c>
      <c r="B51" s="5" t="s">
        <v>51</v>
      </c>
      <c r="C51" s="9">
        <v>36</v>
      </c>
      <c r="D51" s="9">
        <v>2</v>
      </c>
      <c r="E51" s="9">
        <v>0.36959999999999998</v>
      </c>
      <c r="F51" s="9">
        <v>43.9</v>
      </c>
      <c r="G51" s="9">
        <v>48</v>
      </c>
      <c r="H51" s="10">
        <f>C51*D51*E51*F51*G51</f>
        <v>56075.120639999994</v>
      </c>
    </row>
    <row r="52" spans="1:10" ht="36" customHeight="1">
      <c r="A52" s="7" t="s">
        <v>36</v>
      </c>
      <c r="B52" s="5" t="s">
        <v>51</v>
      </c>
      <c r="C52" s="9">
        <v>36</v>
      </c>
      <c r="D52" s="9">
        <v>2</v>
      </c>
      <c r="E52" s="9">
        <v>0.40649999999999997</v>
      </c>
      <c r="F52" s="9">
        <v>43.9</v>
      </c>
      <c r="G52" s="9">
        <v>117</v>
      </c>
      <c r="H52" s="10">
        <f>C52*D52*E52*F52*G52</f>
        <v>150329.22839999996</v>
      </c>
    </row>
    <row r="53" spans="1:10" ht="36" customHeight="1">
      <c r="A53" s="7" t="s">
        <v>37</v>
      </c>
      <c r="B53" s="5" t="s">
        <v>52</v>
      </c>
      <c r="C53" s="9">
        <v>74</v>
      </c>
      <c r="D53" s="9">
        <v>2</v>
      </c>
      <c r="E53" s="9">
        <v>0.18790000000000001</v>
      </c>
      <c r="F53" s="9">
        <v>43.9</v>
      </c>
      <c r="G53" s="9">
        <v>62</v>
      </c>
      <c r="H53" s="10">
        <f t="shared" ref="H53:H75" si="3">C53*D53*E53*F53*G53</f>
        <v>75691.080560000002</v>
      </c>
    </row>
    <row r="54" spans="1:10" ht="36" customHeight="1">
      <c r="A54" s="7" t="s">
        <v>37</v>
      </c>
      <c r="B54" s="5" t="s">
        <v>53</v>
      </c>
      <c r="C54" s="9">
        <v>74</v>
      </c>
      <c r="D54" s="9">
        <v>2</v>
      </c>
      <c r="E54" s="9">
        <v>0.20660000000000001</v>
      </c>
      <c r="F54" s="9">
        <v>43.9</v>
      </c>
      <c r="G54" s="9">
        <v>136</v>
      </c>
      <c r="H54" s="10">
        <f>C54*D54*E54*F54*G54</f>
        <v>182555.72672000001</v>
      </c>
    </row>
    <row r="55" spans="1:10" ht="36" customHeight="1">
      <c r="A55" s="7" t="s">
        <v>38</v>
      </c>
      <c r="B55" s="5" t="s">
        <v>52</v>
      </c>
      <c r="C55" s="9">
        <v>32</v>
      </c>
      <c r="D55" s="9">
        <v>2</v>
      </c>
      <c r="E55" s="9">
        <v>0.18790000000000001</v>
      </c>
      <c r="F55" s="9">
        <v>43.9</v>
      </c>
      <c r="G55" s="9">
        <v>48</v>
      </c>
      <c r="H55" s="10">
        <f t="shared" si="3"/>
        <v>25340.344320000004</v>
      </c>
    </row>
    <row r="56" spans="1:10" ht="36" customHeight="1">
      <c r="A56" s="7" t="s">
        <v>38</v>
      </c>
      <c r="B56" s="5" t="s">
        <v>52</v>
      </c>
      <c r="C56" s="9">
        <v>32</v>
      </c>
      <c r="D56" s="9">
        <v>2</v>
      </c>
      <c r="E56" s="9">
        <v>0.20660000000000001</v>
      </c>
      <c r="F56" s="9">
        <v>43.9</v>
      </c>
      <c r="G56" s="9">
        <v>117</v>
      </c>
      <c r="H56" s="10">
        <f>C56*D56*E56*F56*G56</f>
        <v>67914.21312</v>
      </c>
    </row>
    <row r="57" spans="1:10" ht="36" customHeight="1">
      <c r="A57" s="7" t="s">
        <v>39</v>
      </c>
      <c r="B57" s="5" t="s">
        <v>51</v>
      </c>
      <c r="C57" s="9">
        <v>9</v>
      </c>
      <c r="D57" s="9">
        <v>1</v>
      </c>
      <c r="E57" s="9">
        <v>0.36959999999999998</v>
      </c>
      <c r="F57" s="9">
        <v>43.9</v>
      </c>
      <c r="G57" s="9">
        <v>48</v>
      </c>
      <c r="H57" s="10">
        <f>C57*D57*E57*F57*G57</f>
        <v>7009.3900799999992</v>
      </c>
    </row>
    <row r="58" spans="1:10" ht="36" customHeight="1">
      <c r="A58" s="7" t="s">
        <v>39</v>
      </c>
      <c r="B58" s="5" t="s">
        <v>51</v>
      </c>
      <c r="C58" s="9">
        <v>9</v>
      </c>
      <c r="D58" s="9">
        <v>1</v>
      </c>
      <c r="E58" s="9">
        <v>0.40649999999999997</v>
      </c>
      <c r="F58" s="9">
        <v>43.9</v>
      </c>
      <c r="G58" s="9">
        <v>117</v>
      </c>
      <c r="H58" s="10">
        <f>C58*D58*E58*F58*G58</f>
        <v>18791.153549999995</v>
      </c>
    </row>
    <row r="59" spans="1:10" ht="36" customHeight="1">
      <c r="A59" s="7" t="s">
        <v>40</v>
      </c>
      <c r="B59" s="5" t="s">
        <v>51</v>
      </c>
      <c r="C59" s="9">
        <v>12</v>
      </c>
      <c r="D59" s="9">
        <v>1</v>
      </c>
      <c r="E59" s="9">
        <v>0.36959999999999998</v>
      </c>
      <c r="F59" s="9">
        <v>43.9</v>
      </c>
      <c r="G59" s="9">
        <v>48</v>
      </c>
      <c r="H59" s="10">
        <f t="shared" si="3"/>
        <v>9345.853439999999</v>
      </c>
    </row>
    <row r="60" spans="1:10" ht="36" customHeight="1">
      <c r="A60" s="7" t="s">
        <v>40</v>
      </c>
      <c r="B60" s="5" t="s">
        <v>51</v>
      </c>
      <c r="C60" s="9">
        <v>12</v>
      </c>
      <c r="D60" s="9">
        <v>1</v>
      </c>
      <c r="E60" s="9">
        <v>0.40649999999999997</v>
      </c>
      <c r="F60" s="9">
        <v>43.9</v>
      </c>
      <c r="G60" s="9">
        <v>117</v>
      </c>
      <c r="H60" s="10">
        <f>C60*D60*E60*F60*G60</f>
        <v>25054.8714</v>
      </c>
    </row>
    <row r="61" spans="1:10" ht="36" customHeight="1">
      <c r="A61" s="7" t="s">
        <v>41</v>
      </c>
      <c r="B61" s="5" t="s">
        <v>52</v>
      </c>
      <c r="C61" s="9">
        <v>9</v>
      </c>
      <c r="D61" s="9">
        <v>3</v>
      </c>
      <c r="E61" s="9">
        <v>0.17799999999999999</v>
      </c>
      <c r="F61" s="9">
        <v>43.9</v>
      </c>
      <c r="G61" s="9">
        <v>48</v>
      </c>
      <c r="H61" s="10">
        <f t="shared" si="3"/>
        <v>10127.2032</v>
      </c>
    </row>
    <row r="62" spans="1:10" ht="36" customHeight="1">
      <c r="A62" s="7" t="s">
        <v>42</v>
      </c>
      <c r="B62" s="5" t="s">
        <v>52</v>
      </c>
      <c r="C62" s="9">
        <v>9</v>
      </c>
      <c r="D62" s="9">
        <v>3</v>
      </c>
      <c r="E62" s="9">
        <v>0.19689999999999999</v>
      </c>
      <c r="F62" s="9">
        <v>43.9</v>
      </c>
      <c r="G62" s="9">
        <v>117</v>
      </c>
      <c r="H62" s="10">
        <f>C62*D62*E62*F62*G62</f>
        <v>27306.111690000002</v>
      </c>
    </row>
    <row r="63" spans="1:10" ht="36" customHeight="1">
      <c r="A63" s="7" t="s">
        <v>41</v>
      </c>
      <c r="B63" s="5" t="s">
        <v>51</v>
      </c>
      <c r="C63" s="9">
        <v>9</v>
      </c>
      <c r="D63" s="9">
        <v>1</v>
      </c>
      <c r="E63" s="9">
        <v>0.36959999999999998</v>
      </c>
      <c r="F63" s="9">
        <v>43.9</v>
      </c>
      <c r="G63" s="9">
        <v>48</v>
      </c>
      <c r="H63" s="10">
        <f>C63*D63*E63*F63*G63</f>
        <v>7009.3900799999992</v>
      </c>
    </row>
    <row r="64" spans="1:10" ht="36" customHeight="1">
      <c r="A64" s="7" t="s">
        <v>42</v>
      </c>
      <c r="B64" s="5" t="s">
        <v>51</v>
      </c>
      <c r="C64" s="9">
        <v>9</v>
      </c>
      <c r="D64" s="9">
        <v>1</v>
      </c>
      <c r="E64" s="9">
        <v>0.40649999999999997</v>
      </c>
      <c r="F64" s="9">
        <v>43.9</v>
      </c>
      <c r="G64" s="9">
        <v>117</v>
      </c>
      <c r="H64" s="10">
        <f>C64*D64*E64*F64*G64</f>
        <v>18791.153549999995</v>
      </c>
      <c r="I64" s="40"/>
    </row>
    <row r="65" spans="1:9" ht="36" customHeight="1">
      <c r="A65" s="7" t="s">
        <v>43</v>
      </c>
      <c r="B65" s="5" t="s">
        <v>51</v>
      </c>
      <c r="C65" s="9">
        <v>11</v>
      </c>
      <c r="D65" s="9">
        <v>1</v>
      </c>
      <c r="E65" s="9">
        <v>0.36959999999999998</v>
      </c>
      <c r="F65" s="9">
        <v>43.9</v>
      </c>
      <c r="G65" s="9">
        <v>48</v>
      </c>
      <c r="H65" s="10">
        <f t="shared" si="3"/>
        <v>8567.0323200000003</v>
      </c>
      <c r="I65" s="40"/>
    </row>
    <row r="66" spans="1:9" ht="36" customHeight="1">
      <c r="A66" s="7" t="s">
        <v>43</v>
      </c>
      <c r="B66" s="5" t="s">
        <v>51</v>
      </c>
      <c r="C66" s="9">
        <v>11</v>
      </c>
      <c r="D66" s="9">
        <v>1</v>
      </c>
      <c r="E66" s="9">
        <v>0.40649999999999997</v>
      </c>
      <c r="F66" s="9">
        <v>43.9</v>
      </c>
      <c r="G66" s="9">
        <v>117</v>
      </c>
      <c r="H66" s="10">
        <f t="shared" si="3"/>
        <v>22966.96545</v>
      </c>
    </row>
    <row r="67" spans="1:9" ht="36" customHeight="1">
      <c r="A67" s="7" t="s">
        <v>43</v>
      </c>
      <c r="B67" s="5" t="s">
        <v>51</v>
      </c>
      <c r="C67" s="9">
        <v>11</v>
      </c>
      <c r="D67" s="9">
        <v>1</v>
      </c>
      <c r="E67" s="9">
        <v>0.36959999999999998</v>
      </c>
      <c r="F67" s="9">
        <v>43.9</v>
      </c>
      <c r="G67" s="9">
        <v>48</v>
      </c>
      <c r="H67" s="10">
        <f t="shared" si="3"/>
        <v>8567.0323200000003</v>
      </c>
    </row>
    <row r="68" spans="1:9" ht="36" customHeight="1">
      <c r="A68" s="7" t="s">
        <v>43</v>
      </c>
      <c r="B68" s="5" t="s">
        <v>51</v>
      </c>
      <c r="C68" s="9">
        <v>11</v>
      </c>
      <c r="D68" s="9">
        <v>1</v>
      </c>
      <c r="E68" s="9">
        <v>0.40649999999999997</v>
      </c>
      <c r="F68" s="9">
        <v>43.9</v>
      </c>
      <c r="G68" s="9">
        <v>117</v>
      </c>
      <c r="H68" s="10">
        <f t="shared" si="3"/>
        <v>22966.96545</v>
      </c>
    </row>
    <row r="69" spans="1:9" ht="36" customHeight="1">
      <c r="A69" s="7" t="s">
        <v>44</v>
      </c>
      <c r="B69" s="5" t="s">
        <v>51</v>
      </c>
      <c r="C69" s="9">
        <v>12</v>
      </c>
      <c r="D69" s="9">
        <v>1</v>
      </c>
      <c r="E69" s="9">
        <v>0.36959999999999998</v>
      </c>
      <c r="F69" s="9">
        <v>43.9</v>
      </c>
      <c r="G69" s="9">
        <v>48</v>
      </c>
      <c r="H69" s="10">
        <f t="shared" si="3"/>
        <v>9345.853439999999</v>
      </c>
    </row>
    <row r="70" spans="1:9" ht="36" customHeight="1">
      <c r="A70" s="7" t="s">
        <v>45</v>
      </c>
      <c r="B70" s="5" t="s">
        <v>51</v>
      </c>
      <c r="C70" s="9">
        <v>12</v>
      </c>
      <c r="D70" s="9">
        <v>1</v>
      </c>
      <c r="E70" s="9">
        <v>0.40649999999999997</v>
      </c>
      <c r="F70" s="9">
        <v>43.9</v>
      </c>
      <c r="G70" s="9">
        <v>117</v>
      </c>
      <c r="H70" s="10">
        <f t="shared" si="3"/>
        <v>25054.8714</v>
      </c>
    </row>
    <row r="71" spans="1:9" ht="36" customHeight="1">
      <c r="A71" s="7" t="s">
        <v>95</v>
      </c>
      <c r="B71" s="5" t="s">
        <v>51</v>
      </c>
      <c r="C71" s="9">
        <v>14</v>
      </c>
      <c r="D71" s="9">
        <v>1</v>
      </c>
      <c r="E71" s="9">
        <v>0.36959999999999998</v>
      </c>
      <c r="F71" s="9">
        <v>43.9</v>
      </c>
      <c r="G71" s="9">
        <v>48</v>
      </c>
      <c r="H71" s="10">
        <f t="shared" ref="H71:H72" si="4">C71*D71*E71*F71*G71</f>
        <v>10903.495679999998</v>
      </c>
    </row>
    <row r="72" spans="1:9" ht="36" customHeight="1">
      <c r="A72" s="7" t="s">
        <v>96</v>
      </c>
      <c r="B72" s="5" t="s">
        <v>51</v>
      </c>
      <c r="C72" s="9">
        <v>14</v>
      </c>
      <c r="D72" s="9">
        <v>1</v>
      </c>
      <c r="E72" s="9">
        <v>0.40649999999999997</v>
      </c>
      <c r="F72" s="9">
        <v>43.9</v>
      </c>
      <c r="G72" s="9">
        <v>117</v>
      </c>
      <c r="H72" s="10">
        <f t="shared" si="4"/>
        <v>29230.683299999997</v>
      </c>
    </row>
    <row r="73" spans="1:9" ht="36" customHeight="1">
      <c r="A73" s="7" t="s">
        <v>24</v>
      </c>
      <c r="B73" s="5" t="s">
        <v>52</v>
      </c>
      <c r="C73" s="9">
        <v>10</v>
      </c>
      <c r="D73" s="9">
        <v>1</v>
      </c>
      <c r="E73" s="9">
        <v>0.19689999999999999</v>
      </c>
      <c r="F73" s="9">
        <v>43.9</v>
      </c>
      <c r="G73" s="9">
        <v>117</v>
      </c>
      <c r="H73" s="10">
        <f>C73*D73*E73*F73*G73</f>
        <v>10113.3747</v>
      </c>
    </row>
    <row r="74" spans="1:9" ht="36" customHeight="1">
      <c r="A74" s="7" t="s">
        <v>24</v>
      </c>
      <c r="B74" s="5" t="s">
        <v>52</v>
      </c>
      <c r="C74" s="9">
        <v>10</v>
      </c>
      <c r="D74" s="9">
        <v>1</v>
      </c>
      <c r="E74" s="9">
        <v>0.19689999999999999</v>
      </c>
      <c r="F74" s="9">
        <v>43.9</v>
      </c>
      <c r="G74" s="9">
        <v>117</v>
      </c>
      <c r="H74" s="10">
        <f t="shared" si="3"/>
        <v>10113.3747</v>
      </c>
    </row>
    <row r="75" spans="1:9" ht="36" customHeight="1">
      <c r="A75" s="7" t="s">
        <v>24</v>
      </c>
      <c r="B75" s="5" t="s">
        <v>51</v>
      </c>
      <c r="C75" s="9">
        <v>10</v>
      </c>
      <c r="D75" s="9">
        <v>1</v>
      </c>
      <c r="E75" s="9">
        <v>0.40649999999999997</v>
      </c>
      <c r="F75" s="9">
        <v>43.9</v>
      </c>
      <c r="G75" s="9">
        <v>117</v>
      </c>
      <c r="H75" s="10">
        <f t="shared" si="3"/>
        <v>20879.059499999996</v>
      </c>
    </row>
    <row r="76" spans="1:9" ht="36" customHeight="1">
      <c r="A76" s="7" t="s">
        <v>24</v>
      </c>
      <c r="B76" s="5" t="s">
        <v>51</v>
      </c>
      <c r="C76" s="9">
        <v>10</v>
      </c>
      <c r="D76" s="9">
        <v>1</v>
      </c>
      <c r="E76" s="9">
        <v>0.40649999999999997</v>
      </c>
      <c r="F76" s="9">
        <v>43.9</v>
      </c>
      <c r="G76" s="9">
        <v>117</v>
      </c>
      <c r="H76" s="10">
        <f>C76*D76*E76*F76*G76</f>
        <v>20879.059499999996</v>
      </c>
    </row>
    <row r="77" spans="1:9" s="39" customFormat="1" ht="15.75">
      <c r="A77" s="16"/>
      <c r="B77" s="17"/>
      <c r="C77" s="18"/>
      <c r="D77" s="18"/>
      <c r="E77" s="18"/>
      <c r="F77" s="18"/>
      <c r="G77" s="18"/>
      <c r="H77" s="19">
        <f>SUM(H51:H76)</f>
        <v>880928.60851000017</v>
      </c>
      <c r="I77" s="40"/>
    </row>
    <row r="78" spans="1:9">
      <c r="A78" s="48" t="s">
        <v>48</v>
      </c>
      <c r="B78" s="49"/>
      <c r="C78" s="49"/>
      <c r="D78" s="49"/>
      <c r="E78" s="49"/>
      <c r="F78" s="49"/>
      <c r="G78" s="49"/>
      <c r="H78" s="50"/>
    </row>
    <row r="79" spans="1:9" ht="33" customHeight="1">
      <c r="A79" s="20" t="s">
        <v>33</v>
      </c>
      <c r="B79" s="5" t="s">
        <v>25</v>
      </c>
      <c r="C79" s="21">
        <v>21</v>
      </c>
      <c r="D79" s="21">
        <v>1</v>
      </c>
      <c r="E79" s="21">
        <v>0.33600000000000002</v>
      </c>
      <c r="F79" s="21">
        <v>43.9</v>
      </c>
      <c r="G79" s="21">
        <v>48</v>
      </c>
      <c r="H79" s="10">
        <f t="shared" ref="H79:H87" si="5">C79*D79*E79*F79*G79</f>
        <v>14868.403200000001</v>
      </c>
    </row>
    <row r="80" spans="1:9" ht="31.5" customHeight="1">
      <c r="A80" s="20" t="s">
        <v>79</v>
      </c>
      <c r="B80" s="5" t="s">
        <v>25</v>
      </c>
      <c r="C80" s="21">
        <v>34</v>
      </c>
      <c r="D80" s="21">
        <v>1</v>
      </c>
      <c r="E80" s="21">
        <v>0.33600000000000002</v>
      </c>
      <c r="F80" s="21">
        <v>43.9</v>
      </c>
      <c r="G80" s="21">
        <v>48</v>
      </c>
      <c r="H80" s="10">
        <f t="shared" si="5"/>
        <v>24072.652800000003</v>
      </c>
    </row>
    <row r="81" spans="1:10" ht="32.25" customHeight="1">
      <c r="A81" s="20" t="s">
        <v>91</v>
      </c>
      <c r="B81" s="5" t="s">
        <v>25</v>
      </c>
      <c r="C81" s="21">
        <v>37</v>
      </c>
      <c r="D81" s="21">
        <v>1</v>
      </c>
      <c r="E81" s="21">
        <v>0.33600000000000002</v>
      </c>
      <c r="F81" s="21">
        <v>43.9</v>
      </c>
      <c r="G81" s="21">
        <v>48</v>
      </c>
      <c r="H81" s="10">
        <f>C81*D81*E81*F81*G81</f>
        <v>26196.710400000004</v>
      </c>
    </row>
    <row r="82" spans="1:10" ht="29.25" customHeight="1">
      <c r="A82" s="20" t="s">
        <v>33</v>
      </c>
      <c r="B82" s="5" t="s">
        <v>25</v>
      </c>
      <c r="C82" s="21">
        <v>21</v>
      </c>
      <c r="D82" s="21">
        <v>1</v>
      </c>
      <c r="E82" s="21">
        <v>0.3695</v>
      </c>
      <c r="F82" s="21">
        <v>43.9</v>
      </c>
      <c r="G82" s="21">
        <v>117</v>
      </c>
      <c r="H82" s="10">
        <f>C82*D82*E82*F82*G82</f>
        <v>39855.119849999995</v>
      </c>
    </row>
    <row r="83" spans="1:10" ht="33" customHeight="1">
      <c r="A83" s="20" t="s">
        <v>79</v>
      </c>
      <c r="B83" s="5" t="s">
        <v>25</v>
      </c>
      <c r="C83" s="21">
        <v>34</v>
      </c>
      <c r="D83" s="21">
        <v>1</v>
      </c>
      <c r="E83" s="21">
        <v>0.3695</v>
      </c>
      <c r="F83" s="21">
        <v>43.9</v>
      </c>
      <c r="G83" s="21">
        <v>117</v>
      </c>
      <c r="H83" s="10">
        <f>C83*D83*E83*F83*G83</f>
        <v>64527.336900000002</v>
      </c>
    </row>
    <row r="84" spans="1:10" ht="33" customHeight="1">
      <c r="A84" s="20" t="s">
        <v>78</v>
      </c>
      <c r="B84" s="5" t="s">
        <v>25</v>
      </c>
      <c r="C84" s="21">
        <v>36</v>
      </c>
      <c r="D84" s="21">
        <v>1</v>
      </c>
      <c r="E84" s="21">
        <v>0.3695</v>
      </c>
      <c r="F84" s="21">
        <v>38.4</v>
      </c>
      <c r="G84" s="21">
        <v>117</v>
      </c>
      <c r="H84" s="10">
        <f>C84*D84*E84*F84*G84</f>
        <v>59763.225599999998</v>
      </c>
    </row>
    <row r="85" spans="1:10" ht="33" customHeight="1">
      <c r="A85" s="20" t="s">
        <v>27</v>
      </c>
      <c r="B85" s="5" t="s">
        <v>25</v>
      </c>
      <c r="C85" s="21">
        <v>65</v>
      </c>
      <c r="D85" s="21">
        <v>1</v>
      </c>
      <c r="E85" s="21">
        <v>0.33600000000000002</v>
      </c>
      <c r="F85" s="21">
        <v>43.9</v>
      </c>
      <c r="G85" s="21">
        <v>15</v>
      </c>
      <c r="H85" s="10">
        <f>C85*D85*E85*F85*G85</f>
        <v>14381.64</v>
      </c>
    </row>
    <row r="86" spans="1:10" ht="33" customHeight="1">
      <c r="A86" s="20" t="s">
        <v>27</v>
      </c>
      <c r="B86" s="5" t="s">
        <v>25</v>
      </c>
      <c r="C86" s="21">
        <v>65</v>
      </c>
      <c r="D86" s="21">
        <v>1</v>
      </c>
      <c r="E86" s="21">
        <v>0.3695</v>
      </c>
      <c r="F86" s="21">
        <v>43.9</v>
      </c>
      <c r="G86" s="21">
        <v>30</v>
      </c>
      <c r="H86" s="10">
        <f t="shared" si="5"/>
        <v>31631.047500000001</v>
      </c>
    </row>
    <row r="87" spans="1:10" ht="33" customHeight="1">
      <c r="A87" s="20" t="s">
        <v>26</v>
      </c>
      <c r="B87" s="5" t="s">
        <v>25</v>
      </c>
      <c r="C87" s="21">
        <v>10</v>
      </c>
      <c r="D87" s="21">
        <v>1</v>
      </c>
      <c r="E87" s="21">
        <v>0.3695</v>
      </c>
      <c r="F87" s="21">
        <v>43.9</v>
      </c>
      <c r="G87" s="21">
        <v>117</v>
      </c>
      <c r="H87" s="10">
        <f t="shared" si="5"/>
        <v>18978.628499999999</v>
      </c>
    </row>
    <row r="88" spans="1:10">
      <c r="A88" s="22"/>
      <c r="B88" s="22"/>
      <c r="C88" s="22"/>
      <c r="D88" s="22"/>
      <c r="E88" s="22"/>
      <c r="F88" s="22"/>
      <c r="G88" s="22"/>
      <c r="H88" s="23">
        <f>SUM(H79:H87)</f>
        <v>294274.76474999997</v>
      </c>
      <c r="I88" s="23"/>
      <c r="J88" s="23"/>
    </row>
    <row r="89" spans="1:10" ht="18.75">
      <c r="A89" s="41" t="s">
        <v>31</v>
      </c>
      <c r="B89" s="42"/>
      <c r="C89" s="42"/>
      <c r="D89" s="42"/>
      <c r="E89" s="42"/>
      <c r="F89" s="42"/>
      <c r="G89" s="42"/>
      <c r="H89" s="43"/>
    </row>
    <row r="90" spans="1:10" ht="18.75">
      <c r="A90" s="24" t="s">
        <v>99</v>
      </c>
      <c r="B90" s="25" t="s">
        <v>30</v>
      </c>
      <c r="C90" s="25">
        <v>18</v>
      </c>
      <c r="D90" s="25">
        <v>1</v>
      </c>
      <c r="E90" s="25">
        <v>0.32</v>
      </c>
      <c r="F90" s="25">
        <v>43.9</v>
      </c>
      <c r="G90" s="25">
        <v>48</v>
      </c>
      <c r="H90" s="26">
        <f t="shared" ref="H90:H96" si="6">C90*D90*E90*F90*G90</f>
        <v>12137.471999999998</v>
      </c>
    </row>
    <row r="91" spans="1:10" ht="18.75">
      <c r="A91" s="24" t="s">
        <v>100</v>
      </c>
      <c r="B91" s="25" t="s">
        <v>30</v>
      </c>
      <c r="C91" s="25">
        <v>18</v>
      </c>
      <c r="D91" s="25">
        <v>1</v>
      </c>
      <c r="E91" s="25">
        <v>0.32</v>
      </c>
      <c r="F91" s="25">
        <v>43.9</v>
      </c>
      <c r="G91" s="25">
        <v>48</v>
      </c>
      <c r="H91" s="26">
        <f t="shared" si="6"/>
        <v>12137.471999999998</v>
      </c>
    </row>
    <row r="92" spans="1:10" ht="18.75">
      <c r="A92" s="24" t="s">
        <v>99</v>
      </c>
      <c r="B92" s="25" t="s">
        <v>30</v>
      </c>
      <c r="C92" s="25">
        <v>18</v>
      </c>
      <c r="D92" s="25">
        <v>1</v>
      </c>
      <c r="E92" s="25">
        <v>0.35199999999999998</v>
      </c>
      <c r="F92" s="25">
        <v>43.9</v>
      </c>
      <c r="G92" s="25">
        <v>117</v>
      </c>
      <c r="H92" s="26">
        <f t="shared" si="6"/>
        <v>32543.596799999999</v>
      </c>
    </row>
    <row r="93" spans="1:10" ht="18.75">
      <c r="A93" s="24" t="s">
        <v>100</v>
      </c>
      <c r="B93" s="25" t="s">
        <v>30</v>
      </c>
      <c r="C93" s="25">
        <v>18</v>
      </c>
      <c r="D93" s="25">
        <v>1</v>
      </c>
      <c r="E93" s="25">
        <v>0.35199999999999998</v>
      </c>
      <c r="F93" s="25">
        <v>43.9</v>
      </c>
      <c r="G93" s="25">
        <v>117</v>
      </c>
      <c r="H93" s="26">
        <f t="shared" si="6"/>
        <v>32543.596799999999</v>
      </c>
    </row>
    <row r="94" spans="1:10" ht="18.75">
      <c r="A94" s="24" t="s">
        <v>32</v>
      </c>
      <c r="B94" s="25" t="s">
        <v>30</v>
      </c>
      <c r="C94" s="25">
        <v>100</v>
      </c>
      <c r="D94" s="25">
        <v>1</v>
      </c>
      <c r="E94" s="25">
        <v>0.32</v>
      </c>
      <c r="F94" s="25">
        <v>43.9</v>
      </c>
      <c r="G94" s="25">
        <v>6</v>
      </c>
      <c r="H94" s="26">
        <f t="shared" si="6"/>
        <v>8428.7999999999993</v>
      </c>
    </row>
    <row r="95" spans="1:10" ht="18.75">
      <c r="A95" s="24" t="s">
        <v>32</v>
      </c>
      <c r="B95" s="25" t="s">
        <v>30</v>
      </c>
      <c r="C95" s="25">
        <v>100</v>
      </c>
      <c r="D95" s="25">
        <v>1</v>
      </c>
      <c r="E95" s="25">
        <v>0.35199999999999998</v>
      </c>
      <c r="F95" s="25">
        <v>43.9</v>
      </c>
      <c r="G95" s="25">
        <v>12</v>
      </c>
      <c r="H95" s="26">
        <f t="shared" si="6"/>
        <v>18543.359999999997</v>
      </c>
    </row>
    <row r="96" spans="1:10" ht="18.75">
      <c r="A96" s="24" t="s">
        <v>10</v>
      </c>
      <c r="B96" s="25" t="s">
        <v>30</v>
      </c>
      <c r="C96" s="25">
        <v>10</v>
      </c>
      <c r="D96" s="25">
        <v>1</v>
      </c>
      <c r="E96" s="25">
        <v>0.35199999999999998</v>
      </c>
      <c r="F96" s="25">
        <v>43.9</v>
      </c>
      <c r="G96" s="25">
        <v>117</v>
      </c>
      <c r="H96" s="26">
        <f t="shared" si="6"/>
        <v>18079.775999999994</v>
      </c>
    </row>
    <row r="97" spans="1:10">
      <c r="H97" s="28">
        <f>SUM(H90:H96)</f>
        <v>134414.07359999997</v>
      </c>
      <c r="I97" s="28"/>
      <c r="J97" s="28"/>
    </row>
    <row r="99" spans="1:10" ht="18.75">
      <c r="A99" s="41" t="s">
        <v>50</v>
      </c>
      <c r="B99" s="42"/>
      <c r="C99" s="42"/>
      <c r="D99" s="42"/>
      <c r="E99" s="42"/>
      <c r="F99" s="42"/>
      <c r="G99" s="42"/>
      <c r="H99" s="43"/>
    </row>
    <row r="100" spans="1:10" ht="18.75">
      <c r="A100" s="24" t="s">
        <v>80</v>
      </c>
      <c r="B100" s="9" t="s">
        <v>49</v>
      </c>
      <c r="C100" s="25">
        <v>19</v>
      </c>
      <c r="D100" s="25">
        <v>1</v>
      </c>
      <c r="E100" s="25">
        <v>0.17899999999999999</v>
      </c>
      <c r="F100" s="25">
        <v>43.9</v>
      </c>
      <c r="G100" s="25">
        <v>24</v>
      </c>
      <c r="H100" s="26">
        <f t="shared" ref="H100:H106" si="7">C100*D100*E100*F100*G100</f>
        <v>3583.2936</v>
      </c>
    </row>
    <row r="101" spans="1:10" ht="18.75">
      <c r="A101" s="24" t="s">
        <v>89</v>
      </c>
      <c r="B101" s="9" t="s">
        <v>49</v>
      </c>
      <c r="C101" s="25">
        <v>19</v>
      </c>
      <c r="D101" s="25">
        <v>1</v>
      </c>
      <c r="E101" s="25">
        <v>0.17899999999999999</v>
      </c>
      <c r="F101" s="25">
        <v>43.9</v>
      </c>
      <c r="G101" s="25">
        <v>24</v>
      </c>
      <c r="H101" s="26">
        <f t="shared" si="7"/>
        <v>3583.2936</v>
      </c>
    </row>
    <row r="102" spans="1:10" ht="18.75">
      <c r="A102" s="24" t="s">
        <v>80</v>
      </c>
      <c r="B102" s="9" t="s">
        <v>49</v>
      </c>
      <c r="C102" s="25">
        <v>19</v>
      </c>
      <c r="D102" s="25">
        <v>1</v>
      </c>
      <c r="E102" s="25">
        <v>0.19689999999999999</v>
      </c>
      <c r="F102" s="25">
        <v>43.9</v>
      </c>
      <c r="G102" s="25">
        <v>59</v>
      </c>
      <c r="H102" s="26">
        <f t="shared" si="7"/>
        <v>9689.8231099999994</v>
      </c>
    </row>
    <row r="103" spans="1:10" ht="18.75">
      <c r="A103" s="24" t="s">
        <v>90</v>
      </c>
      <c r="B103" s="9" t="s">
        <v>49</v>
      </c>
      <c r="C103" s="25">
        <v>19</v>
      </c>
      <c r="D103" s="25">
        <v>1</v>
      </c>
      <c r="E103" s="25">
        <v>0.19689999999999999</v>
      </c>
      <c r="F103" s="25">
        <v>43.9</v>
      </c>
      <c r="G103" s="25">
        <v>59</v>
      </c>
      <c r="H103" s="26">
        <f t="shared" si="7"/>
        <v>9689.8231099999994</v>
      </c>
    </row>
    <row r="104" spans="1:10" ht="18.75">
      <c r="A104" s="24" t="s">
        <v>81</v>
      </c>
      <c r="B104" s="9" t="s">
        <v>49</v>
      </c>
      <c r="C104" s="25">
        <v>13</v>
      </c>
      <c r="D104" s="25">
        <v>1</v>
      </c>
      <c r="E104" s="25">
        <v>0.17899999999999999</v>
      </c>
      <c r="F104" s="25">
        <v>43.9</v>
      </c>
      <c r="G104" s="25">
        <v>7</v>
      </c>
      <c r="H104" s="26">
        <f t="shared" si="7"/>
        <v>715.08709999999996</v>
      </c>
    </row>
    <row r="105" spans="1:10" ht="18.75">
      <c r="A105" s="24" t="s">
        <v>81</v>
      </c>
      <c r="B105" s="9" t="s">
        <v>49</v>
      </c>
      <c r="C105" s="25">
        <v>13</v>
      </c>
      <c r="D105" s="25">
        <v>1</v>
      </c>
      <c r="E105" s="25">
        <v>0.19689999999999999</v>
      </c>
      <c r="F105" s="25">
        <v>43.9</v>
      </c>
      <c r="G105" s="25">
        <v>17</v>
      </c>
      <c r="H105" s="26">
        <f t="shared" si="7"/>
        <v>1910.3041099999998</v>
      </c>
    </row>
    <row r="106" spans="1:10" ht="18.75">
      <c r="A106" s="24" t="s">
        <v>10</v>
      </c>
      <c r="B106" s="9" t="s">
        <v>49</v>
      </c>
      <c r="C106" s="25">
        <v>10</v>
      </c>
      <c r="D106" s="25">
        <v>1</v>
      </c>
      <c r="E106" s="25">
        <v>0.19689999999999999</v>
      </c>
      <c r="F106" s="25">
        <v>43.9</v>
      </c>
      <c r="G106" s="25">
        <v>117</v>
      </c>
      <c r="H106" s="26">
        <f t="shared" si="7"/>
        <v>10113.3747</v>
      </c>
    </row>
    <row r="107" spans="1:10">
      <c r="H107" s="28">
        <f>SUM(H100:H106)</f>
        <v>39284.999329999999</v>
      </c>
    </row>
  </sheetData>
  <mergeCells count="8">
    <mergeCell ref="A99:H99"/>
    <mergeCell ref="A8:H8"/>
    <mergeCell ref="A10:H10"/>
    <mergeCell ref="A17:H17"/>
    <mergeCell ref="A89:H89"/>
    <mergeCell ref="A35:H35"/>
    <mergeCell ref="A78:H78"/>
    <mergeCell ref="A50:H50"/>
  </mergeCells>
  <phoneticPr fontId="2" type="noConversion"/>
  <pageMargins left="0.75" right="0.75" top="1" bottom="1" header="0.5" footer="0.5"/>
  <pageSetup paperSize="9" scale="50" orientation="portrait" r:id="rId1"/>
  <headerFooter alignWithMargins="0"/>
  <rowBreaks count="1" manualBreakCount="1"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pane ySplit="2" topLeftCell="A3" activePane="bottomLeft" state="frozen"/>
      <selection pane="bottomLeft" activeCell="C4" sqref="C4"/>
    </sheetView>
  </sheetViews>
  <sheetFormatPr defaultRowHeight="15"/>
  <cols>
    <col min="1" max="1" width="59.5703125" style="30" customWidth="1"/>
    <col min="2" max="2" width="14" style="30" customWidth="1"/>
    <col min="3" max="3" width="17" style="30" customWidth="1"/>
    <col min="4" max="4" width="16.42578125" style="30" customWidth="1"/>
    <col min="5" max="5" width="11.85546875" style="30" customWidth="1"/>
    <col min="6" max="6" width="17.85546875" style="30" customWidth="1"/>
    <col min="7" max="7" width="16.5703125" style="30" customWidth="1"/>
    <col min="8" max="8" width="16.42578125" style="30" customWidth="1"/>
    <col min="9" max="16384" width="9.140625" style="30"/>
  </cols>
  <sheetData>
    <row r="1" spans="1:8" ht="15.75">
      <c r="A1" s="54" t="s">
        <v>97</v>
      </c>
      <c r="B1" s="54"/>
      <c r="C1" s="54"/>
      <c r="D1" s="54"/>
      <c r="E1" s="54"/>
      <c r="F1" s="54"/>
      <c r="G1" s="54"/>
      <c r="H1" s="54"/>
    </row>
    <row r="2" spans="1:8" ht="47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15.75">
      <c r="A3" s="45" t="s">
        <v>8</v>
      </c>
      <c r="B3" s="46"/>
      <c r="C3" s="46"/>
      <c r="D3" s="46"/>
      <c r="E3" s="46"/>
      <c r="F3" s="46"/>
      <c r="G3" s="46"/>
      <c r="H3" s="47"/>
    </row>
    <row r="4" spans="1:8" ht="16.5" customHeight="1">
      <c r="A4" s="1" t="s">
        <v>59</v>
      </c>
      <c r="B4" s="1" t="s">
        <v>9</v>
      </c>
      <c r="C4" s="1">
        <v>36</v>
      </c>
      <c r="D4" s="1">
        <v>1</v>
      </c>
      <c r="E4" s="1">
        <v>0.32329999999999998</v>
      </c>
      <c r="F4" s="1">
        <v>43.9</v>
      </c>
      <c r="G4" s="1">
        <v>15</v>
      </c>
      <c r="H4" s="2">
        <f>C4*D4*E4*F4*G4</f>
        <v>7664.1497999999992</v>
      </c>
    </row>
    <row r="5" spans="1:8" ht="16.5" customHeight="1">
      <c r="A5" s="1" t="s">
        <v>60</v>
      </c>
      <c r="B5" s="1" t="s">
        <v>61</v>
      </c>
      <c r="C5" s="1">
        <v>1.37</v>
      </c>
      <c r="D5" s="1">
        <v>1</v>
      </c>
      <c r="E5" s="1">
        <v>2.5</v>
      </c>
      <c r="F5" s="1">
        <v>47</v>
      </c>
      <c r="G5" s="1">
        <v>165</v>
      </c>
      <c r="H5" s="2">
        <f>C5*D5*E5*F5*G5</f>
        <v>26560.875000000004</v>
      </c>
    </row>
    <row r="6" spans="1:8" ht="18.75" customHeight="1">
      <c r="A6" s="1" t="s">
        <v>62</v>
      </c>
      <c r="B6" s="1" t="s">
        <v>9</v>
      </c>
      <c r="C6" s="1">
        <v>36</v>
      </c>
      <c r="D6" s="1">
        <v>1</v>
      </c>
      <c r="E6" s="1">
        <v>0.32329999999999998</v>
      </c>
      <c r="F6" s="1">
        <v>43.9</v>
      </c>
      <c r="G6" s="1">
        <v>40</v>
      </c>
      <c r="H6" s="2">
        <f>C6*D6*E6*F6*G6</f>
        <v>20437.732799999998</v>
      </c>
    </row>
    <row r="7" spans="1:8" ht="15.75">
      <c r="A7" s="3" t="s">
        <v>11</v>
      </c>
      <c r="B7" s="11"/>
      <c r="C7" s="11"/>
      <c r="D7" s="11"/>
      <c r="E7" s="11"/>
      <c r="F7" s="11"/>
      <c r="G7" s="11"/>
      <c r="H7" s="29">
        <f>SUM(H4:H6)</f>
        <v>54662.757599999997</v>
      </c>
    </row>
    <row r="8" spans="1:8" ht="15.75">
      <c r="A8" s="45"/>
      <c r="B8" s="46"/>
      <c r="C8" s="46"/>
      <c r="D8" s="46"/>
      <c r="E8" s="46"/>
      <c r="F8" s="46"/>
      <c r="G8" s="46"/>
      <c r="H8" s="47"/>
    </row>
    <row r="10" spans="1:8" ht="15.75">
      <c r="A10" s="45" t="s">
        <v>13</v>
      </c>
      <c r="B10" s="46"/>
      <c r="C10" s="46"/>
      <c r="D10" s="46"/>
      <c r="E10" s="46"/>
      <c r="F10" s="46"/>
      <c r="G10" s="46"/>
      <c r="H10" s="47"/>
    </row>
    <row r="11" spans="1:8" ht="15.75">
      <c r="A11" s="4" t="s">
        <v>63</v>
      </c>
      <c r="B11" s="5" t="s">
        <v>15</v>
      </c>
      <c r="C11" s="1">
        <v>38</v>
      </c>
      <c r="D11" s="1">
        <v>1</v>
      </c>
      <c r="E11" s="1">
        <v>0.18099999999999999</v>
      </c>
      <c r="F11" s="1">
        <v>43.9</v>
      </c>
      <c r="G11" s="1">
        <v>12</v>
      </c>
      <c r="H11" s="2">
        <f>C11*D11*E11*F11*G11</f>
        <v>3623.3304000000003</v>
      </c>
    </row>
    <row r="12" spans="1:8" ht="31.5">
      <c r="A12" s="4" t="s">
        <v>63</v>
      </c>
      <c r="B12" s="5" t="s">
        <v>14</v>
      </c>
      <c r="C12" s="1">
        <v>38</v>
      </c>
      <c r="D12" s="1">
        <v>1</v>
      </c>
      <c r="E12" s="1">
        <v>0.12</v>
      </c>
      <c r="F12" s="1">
        <v>47</v>
      </c>
      <c r="G12" s="1">
        <v>5</v>
      </c>
      <c r="H12" s="2">
        <f>C12*D12*E12*F12*G12</f>
        <v>1071.5999999999999</v>
      </c>
    </row>
    <row r="13" spans="1:8" ht="15.75">
      <c r="A13" s="4" t="s">
        <v>87</v>
      </c>
      <c r="B13" s="5" t="s">
        <v>15</v>
      </c>
      <c r="C13" s="1">
        <v>43</v>
      </c>
      <c r="D13" s="1">
        <v>2</v>
      </c>
      <c r="E13" s="1">
        <v>0.18099999999999999</v>
      </c>
      <c r="F13" s="1">
        <v>43.9</v>
      </c>
      <c r="G13" s="1">
        <v>5</v>
      </c>
      <c r="H13" s="2">
        <f>C13*D13*E13*F13*G13</f>
        <v>3416.7369999999992</v>
      </c>
    </row>
    <row r="14" spans="1:8" ht="15.75">
      <c r="A14" s="4" t="s">
        <v>64</v>
      </c>
      <c r="B14" s="5" t="s">
        <v>15</v>
      </c>
      <c r="C14" s="1">
        <v>38</v>
      </c>
      <c r="D14" s="1">
        <v>1</v>
      </c>
      <c r="E14" s="1">
        <v>0.18099999999999999</v>
      </c>
      <c r="F14" s="1">
        <v>43.9</v>
      </c>
      <c r="G14" s="1">
        <v>40</v>
      </c>
      <c r="H14" s="2">
        <f>C14*D14*E14*F14*G14</f>
        <v>12077.768</v>
      </c>
    </row>
    <row r="15" spans="1:8" ht="31.5">
      <c r="A15" s="5" t="s">
        <v>65</v>
      </c>
      <c r="B15" s="5" t="s">
        <v>14</v>
      </c>
      <c r="C15" s="1">
        <v>12</v>
      </c>
      <c r="D15" s="1">
        <v>2</v>
      </c>
      <c r="E15" s="1">
        <v>0.12</v>
      </c>
      <c r="F15" s="1">
        <v>47</v>
      </c>
      <c r="G15" s="1">
        <v>18</v>
      </c>
      <c r="H15" s="2">
        <f>C15*D15*E15*F15*G15</f>
        <v>2436.4799999999996</v>
      </c>
    </row>
    <row r="16" spans="1:8" ht="15.75">
      <c r="A16" s="1" t="s">
        <v>12</v>
      </c>
      <c r="B16" s="1"/>
      <c r="C16" s="1"/>
      <c r="D16" s="1"/>
      <c r="E16" s="1"/>
      <c r="F16" s="1"/>
      <c r="G16" s="1"/>
      <c r="H16" s="6">
        <f>SUM(H11:H15)</f>
        <v>22625.915399999998</v>
      </c>
    </row>
    <row r="17" spans="1:8" ht="15.75">
      <c r="A17" s="45" t="s">
        <v>21</v>
      </c>
      <c r="B17" s="46"/>
      <c r="C17" s="46"/>
      <c r="D17" s="46"/>
      <c r="E17" s="46"/>
      <c r="F17" s="46"/>
      <c r="G17" s="46"/>
      <c r="H17" s="47"/>
    </row>
    <row r="18" spans="1:8" ht="15.75">
      <c r="F18" s="31"/>
    </row>
    <row r="19" spans="1:8" ht="15.75">
      <c r="A19" s="1"/>
      <c r="B19" s="1"/>
      <c r="C19" s="1"/>
      <c r="D19" s="1"/>
      <c r="E19" s="1"/>
      <c r="F19" s="1"/>
      <c r="G19" s="1"/>
      <c r="H19" s="2"/>
    </row>
    <row r="20" spans="1:8" ht="15.75">
      <c r="A20" s="1" t="s">
        <v>82</v>
      </c>
      <c r="B20" s="1" t="s">
        <v>20</v>
      </c>
      <c r="C20" s="1">
        <v>50</v>
      </c>
      <c r="D20" s="1">
        <v>1</v>
      </c>
      <c r="E20" s="1">
        <v>0.32</v>
      </c>
      <c r="F20" s="1">
        <v>43.9</v>
      </c>
      <c r="G20" s="1">
        <v>15</v>
      </c>
      <c r="H20" s="2">
        <f>C20*D20*E20*F20*G20</f>
        <v>10536</v>
      </c>
    </row>
    <row r="21" spans="1:8" ht="15.75">
      <c r="A21" s="1" t="s">
        <v>83</v>
      </c>
      <c r="B21" s="1" t="s">
        <v>20</v>
      </c>
      <c r="C21" s="1">
        <v>50</v>
      </c>
      <c r="D21" s="1">
        <v>1</v>
      </c>
      <c r="E21" s="1">
        <v>0.32</v>
      </c>
      <c r="F21" s="1">
        <v>43.9</v>
      </c>
      <c r="G21" s="1">
        <v>40</v>
      </c>
      <c r="H21" s="2">
        <f>C21*D21*E21*F21*G21</f>
        <v>28096</v>
      </c>
    </row>
    <row r="22" spans="1:8" ht="15.75">
      <c r="A22" s="3" t="s">
        <v>12</v>
      </c>
      <c r="B22" s="1"/>
      <c r="C22" s="1"/>
      <c r="D22" s="1"/>
      <c r="E22" s="1"/>
      <c r="F22" s="1"/>
      <c r="G22" s="1"/>
      <c r="H22" s="6">
        <f>SUM(H20:H21)</f>
        <v>38632</v>
      </c>
    </row>
    <row r="23" spans="1:8" ht="15.75">
      <c r="A23" s="45" t="s">
        <v>23</v>
      </c>
      <c r="B23" s="46"/>
      <c r="C23" s="46"/>
      <c r="D23" s="46"/>
      <c r="E23" s="46"/>
      <c r="F23" s="46"/>
      <c r="G23" s="46"/>
      <c r="H23" s="47"/>
    </row>
    <row r="24" spans="1:8" ht="47.25">
      <c r="A24" s="32" t="s">
        <v>66</v>
      </c>
      <c r="B24" s="7" t="s">
        <v>67</v>
      </c>
      <c r="C24" s="1">
        <v>2500</v>
      </c>
      <c r="D24" s="1"/>
      <c r="E24" s="1">
        <v>0.18790000000000001</v>
      </c>
      <c r="F24" s="1">
        <v>43.9</v>
      </c>
      <c r="G24" s="1"/>
      <c r="H24" s="2">
        <f>C24*E24*F24</f>
        <v>20622.025000000001</v>
      </c>
    </row>
    <row r="25" spans="1:8" ht="47.25">
      <c r="A25" s="32" t="s">
        <v>68</v>
      </c>
      <c r="B25" s="7" t="s">
        <v>69</v>
      </c>
      <c r="C25" s="1">
        <v>2000</v>
      </c>
      <c r="D25" s="1"/>
      <c r="E25" s="1">
        <v>0.36959999999999998</v>
      </c>
      <c r="F25" s="1">
        <v>43.9</v>
      </c>
      <c r="G25" s="1"/>
      <c r="H25" s="2">
        <f t="shared" ref="H25:H30" si="0">C25*E25*F25</f>
        <v>32450.879999999997</v>
      </c>
    </row>
    <row r="26" spans="1:8" ht="47.25">
      <c r="A26" s="32" t="s">
        <v>68</v>
      </c>
      <c r="B26" s="7" t="s">
        <v>70</v>
      </c>
      <c r="C26" s="1">
        <v>2000</v>
      </c>
      <c r="D26" s="1"/>
      <c r="E26" s="1">
        <v>0.36959999999999998</v>
      </c>
      <c r="F26" s="1">
        <v>43.9</v>
      </c>
      <c r="G26" s="1"/>
      <c r="H26" s="2">
        <f t="shared" si="0"/>
        <v>32450.879999999997</v>
      </c>
    </row>
    <row r="27" spans="1:8" ht="47.25">
      <c r="A27" s="32" t="s">
        <v>71</v>
      </c>
      <c r="B27" s="7" t="s">
        <v>69</v>
      </c>
      <c r="C27" s="1">
        <v>384</v>
      </c>
      <c r="D27" s="1"/>
      <c r="E27" s="1">
        <v>0.36959999999999998</v>
      </c>
      <c r="F27" s="1">
        <v>43.9</v>
      </c>
      <c r="G27" s="1"/>
      <c r="H27" s="2">
        <f t="shared" si="0"/>
        <v>6230.5689599999996</v>
      </c>
    </row>
    <row r="28" spans="1:8" ht="47.25">
      <c r="A28" s="32" t="s">
        <v>71</v>
      </c>
      <c r="B28" s="7" t="s">
        <v>67</v>
      </c>
      <c r="C28" s="1">
        <v>384</v>
      </c>
      <c r="D28" s="1"/>
      <c r="E28" s="1">
        <v>0.18790000000000001</v>
      </c>
      <c r="F28" s="1">
        <v>43.9</v>
      </c>
      <c r="G28" s="1"/>
      <c r="H28" s="2">
        <f t="shared" si="0"/>
        <v>3167.5430400000005</v>
      </c>
    </row>
    <row r="29" spans="1:8" ht="47.25">
      <c r="A29" s="32" t="s">
        <v>71</v>
      </c>
      <c r="B29" s="7" t="s">
        <v>86</v>
      </c>
      <c r="C29" s="1">
        <v>384</v>
      </c>
      <c r="D29" s="1"/>
      <c r="E29" s="1">
        <v>0.20660000000000001</v>
      </c>
      <c r="F29" s="1">
        <v>43.9</v>
      </c>
      <c r="G29" s="1"/>
      <c r="H29" s="2">
        <f t="shared" si="0"/>
        <v>3482.7801599999998</v>
      </c>
    </row>
    <row r="30" spans="1:8" ht="47.25">
      <c r="A30" s="32" t="s">
        <v>71</v>
      </c>
      <c r="B30" s="7" t="s">
        <v>70</v>
      </c>
      <c r="C30" s="1">
        <v>384</v>
      </c>
      <c r="D30" s="1"/>
      <c r="E30" s="1">
        <v>0.36959999999999998</v>
      </c>
      <c r="F30" s="1">
        <v>43.9</v>
      </c>
      <c r="G30" s="1"/>
      <c r="H30" s="2">
        <f t="shared" si="0"/>
        <v>6230.5689599999996</v>
      </c>
    </row>
    <row r="31" spans="1:8" ht="46.5" customHeight="1">
      <c r="A31" s="32"/>
      <c r="B31" s="7"/>
      <c r="C31" s="11"/>
      <c r="D31" s="11"/>
      <c r="E31" s="11"/>
      <c r="F31" s="11"/>
      <c r="G31" s="11"/>
      <c r="H31" s="29">
        <f>SUM(H24:H30)</f>
        <v>104635.24612000001</v>
      </c>
    </row>
    <row r="33" spans="1:8" ht="15.75">
      <c r="A33" s="51" t="s">
        <v>72</v>
      </c>
      <c r="B33" s="52"/>
      <c r="C33" s="52"/>
      <c r="D33" s="52"/>
      <c r="E33" s="52"/>
      <c r="F33" s="52"/>
      <c r="G33" s="52"/>
      <c r="H33" s="53"/>
    </row>
    <row r="34" spans="1:8" ht="47.25">
      <c r="A34" s="11" t="s">
        <v>73</v>
      </c>
      <c r="B34" s="7" t="s">
        <v>25</v>
      </c>
      <c r="C34" s="11">
        <v>65</v>
      </c>
      <c r="D34" s="11">
        <v>1</v>
      </c>
      <c r="E34" s="11">
        <v>0.32</v>
      </c>
      <c r="F34" s="1">
        <v>43.9</v>
      </c>
      <c r="G34" s="11">
        <v>8</v>
      </c>
      <c r="H34" s="2">
        <f>C34*D34*E34*F34*G34</f>
        <v>7304.96</v>
      </c>
    </row>
    <row r="35" spans="1:8" ht="47.25">
      <c r="A35" s="33" t="s">
        <v>74</v>
      </c>
      <c r="B35" s="7" t="s">
        <v>25</v>
      </c>
      <c r="C35" s="11">
        <v>65</v>
      </c>
      <c r="D35" s="11">
        <v>1</v>
      </c>
      <c r="E35" s="11">
        <v>0.32</v>
      </c>
      <c r="F35" s="1">
        <v>43.9</v>
      </c>
      <c r="G35" s="11">
        <v>20</v>
      </c>
      <c r="H35" s="11">
        <f>C35*D35*E35*F35*G35</f>
        <v>18262.400000000001</v>
      </c>
    </row>
    <row r="36" spans="1:8" ht="15.75">
      <c r="H36" s="34">
        <f>SUM(H34:H35)</f>
        <v>25567.360000000001</v>
      </c>
    </row>
    <row r="37" spans="1:8" ht="15.75">
      <c r="A37" s="45" t="s">
        <v>75</v>
      </c>
      <c r="B37" s="46"/>
      <c r="C37" s="46"/>
      <c r="D37" s="46"/>
      <c r="E37" s="46"/>
      <c r="F37" s="46"/>
      <c r="G37" s="46"/>
      <c r="H37" s="47"/>
    </row>
    <row r="38" spans="1:8" ht="15.75">
      <c r="A38" s="1" t="s">
        <v>76</v>
      </c>
      <c r="B38" s="1" t="s">
        <v>30</v>
      </c>
      <c r="C38" s="1">
        <v>100</v>
      </c>
      <c r="D38" s="1">
        <v>1</v>
      </c>
      <c r="E38" s="1">
        <v>0.32</v>
      </c>
      <c r="F38" s="1">
        <v>43.9</v>
      </c>
      <c r="G38" s="1">
        <v>15</v>
      </c>
      <c r="H38" s="11">
        <f>C38*D38*E38*F38*G38</f>
        <v>21072</v>
      </c>
    </row>
    <row r="39" spans="1:8" ht="31.5">
      <c r="A39" s="32" t="s">
        <v>66</v>
      </c>
      <c r="B39" s="1" t="s">
        <v>30</v>
      </c>
      <c r="C39" s="11">
        <v>100</v>
      </c>
      <c r="D39" s="11">
        <v>1</v>
      </c>
      <c r="E39" s="11">
        <v>0.32</v>
      </c>
      <c r="F39" s="1">
        <v>43.9</v>
      </c>
      <c r="G39" s="11">
        <v>40</v>
      </c>
      <c r="H39" s="11">
        <f>C39*D39*E39*F39*G39</f>
        <v>56192</v>
      </c>
    </row>
    <row r="40" spans="1:8" ht="15.75">
      <c r="A40" s="11"/>
      <c r="B40" s="11"/>
      <c r="C40" s="11"/>
      <c r="D40" s="11"/>
      <c r="E40" s="11"/>
      <c r="F40" s="11"/>
      <c r="G40" s="11"/>
      <c r="H40" s="35">
        <f>SUM(H38:H39)</f>
        <v>77264</v>
      </c>
    </row>
    <row r="42" spans="1:8" ht="15.75">
      <c r="A42" s="45" t="s">
        <v>84</v>
      </c>
      <c r="B42" s="46"/>
      <c r="C42" s="46"/>
      <c r="D42" s="46"/>
      <c r="E42" s="46"/>
      <c r="F42" s="46"/>
      <c r="G42" s="46"/>
      <c r="H42" s="47"/>
    </row>
    <row r="43" spans="1:8" ht="15.75">
      <c r="A43" s="1" t="s">
        <v>85</v>
      </c>
      <c r="B43" s="9" t="s">
        <v>49</v>
      </c>
      <c r="C43" s="1">
        <v>13</v>
      </c>
      <c r="D43" s="1">
        <v>1</v>
      </c>
      <c r="E43" s="1">
        <v>0.17899999999999999</v>
      </c>
      <c r="F43" s="1">
        <v>43.9</v>
      </c>
      <c r="G43" s="1">
        <v>10</v>
      </c>
      <c r="H43" s="11">
        <f>C43*D43*E43*F43*G43</f>
        <v>1021.553</v>
      </c>
    </row>
    <row r="44" spans="1:8" ht="31.5">
      <c r="A44" s="32" t="s">
        <v>66</v>
      </c>
      <c r="B44" s="9" t="s">
        <v>49</v>
      </c>
      <c r="C44" s="11">
        <v>13</v>
      </c>
      <c r="D44" s="11">
        <v>1</v>
      </c>
      <c r="E44" s="11">
        <v>0.17899999999999999</v>
      </c>
      <c r="F44" s="1">
        <v>43.9</v>
      </c>
      <c r="G44" s="11">
        <v>40</v>
      </c>
      <c r="H44" s="11">
        <f>C44*D44*E44*F44*G44</f>
        <v>4086.212</v>
      </c>
    </row>
    <row r="45" spans="1:8" ht="15.75">
      <c r="A45" s="11"/>
      <c r="B45" s="11"/>
      <c r="C45" s="11"/>
      <c r="D45" s="11"/>
      <c r="E45" s="11"/>
      <c r="F45" s="11"/>
      <c r="G45" s="11"/>
      <c r="H45" s="35">
        <f>SUM(H43:H44)</f>
        <v>5107.7650000000003</v>
      </c>
    </row>
  </sheetData>
  <mergeCells count="9">
    <mergeCell ref="A33:H33"/>
    <mergeCell ref="A37:H37"/>
    <mergeCell ref="A42:H42"/>
    <mergeCell ref="A1:H1"/>
    <mergeCell ref="A3:H3"/>
    <mergeCell ref="A8:H8"/>
    <mergeCell ref="A10:H10"/>
    <mergeCell ref="A17:H17"/>
    <mergeCell ref="A23:H23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Подвоз</vt:lpstr>
      <vt:lpstr>Прочее</vt:lpstr>
      <vt:lpstr>Лист3</vt:lpstr>
      <vt:lpstr>Подвоз!Область_печати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borodina</cp:lastModifiedBy>
  <cp:lastPrinted>2018-08-24T07:33:05Z</cp:lastPrinted>
  <dcterms:created xsi:type="dcterms:W3CDTF">2015-11-10T05:38:06Z</dcterms:created>
  <dcterms:modified xsi:type="dcterms:W3CDTF">2018-08-24T07:34:32Z</dcterms:modified>
</cp:coreProperties>
</file>