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20" windowWidth="15450" windowHeight="7050"/>
  </bookViews>
  <sheets>
    <sheet name="Лист1" sheetId="1" r:id="rId1"/>
    <sheet name="Лист2" sheetId="2" r:id="rId2"/>
  </sheets>
  <definedNames>
    <definedName name="_xlnm._FilterDatabase" localSheetId="0" hidden="1">Лист1!$A$6:$S$131</definedName>
    <definedName name="_xlnm.Print_Titles" localSheetId="0">Лист1!$6:$9</definedName>
    <definedName name="_xlnm.Print_Area" localSheetId="0">Лист1!$A$1:$S$413</definedName>
  </definedNames>
  <calcPr calcId="124519"/>
</workbook>
</file>

<file path=xl/calcChain.xml><?xml version="1.0" encoding="utf-8"?>
<calcChain xmlns="http://schemas.openxmlformats.org/spreadsheetml/2006/main">
  <c r="S213" i="1"/>
  <c r="R213"/>
  <c r="Q213"/>
  <c r="S240"/>
  <c r="R240"/>
  <c r="Q240"/>
  <c r="S406" l="1"/>
  <c r="S403" s="1"/>
  <c r="S399" s="1"/>
  <c r="R406"/>
  <c r="R403" s="1"/>
  <c r="R399" s="1"/>
  <c r="Q406"/>
  <c r="Q403" s="1"/>
  <c r="S313"/>
  <c r="R313"/>
  <c r="Q313"/>
  <c r="S59"/>
  <c r="R59"/>
  <c r="Q59"/>
  <c r="S28"/>
  <c r="R28"/>
  <c r="Q28"/>
  <c r="S43"/>
  <c r="R43"/>
  <c r="Q43"/>
  <c r="S39"/>
  <c r="R39"/>
  <c r="Q39"/>
  <c r="Q189"/>
  <c r="S380"/>
  <c r="R380"/>
  <c r="S373"/>
  <c r="R373"/>
  <c r="S363"/>
  <c r="R363"/>
  <c r="S354"/>
  <c r="R354"/>
  <c r="S347"/>
  <c r="R347"/>
  <c r="S339"/>
  <c r="R339"/>
  <c r="S306"/>
  <c r="R306"/>
  <c r="S301"/>
  <c r="R301"/>
  <c r="S189"/>
  <c r="R189"/>
  <c r="S148"/>
  <c r="R148"/>
  <c r="S139"/>
  <c r="R139"/>
  <c r="S119"/>
  <c r="R119"/>
  <c r="S112"/>
  <c r="R112"/>
  <c r="S12"/>
  <c r="R12"/>
  <c r="Q380"/>
  <c r="Q373"/>
  <c r="Q212"/>
  <c r="Q119"/>
  <c r="Q354"/>
  <c r="Q347"/>
  <c r="Q339"/>
  <c r="Q306"/>
  <c r="Q148"/>
  <c r="Q139"/>
  <c r="Q112"/>
  <c r="Q12"/>
  <c r="Q363"/>
  <c r="Q301"/>
  <c r="Q399" l="1"/>
  <c r="S293"/>
  <c r="S292" s="1"/>
  <c r="R293"/>
  <c r="R292" s="1"/>
  <c r="S11"/>
  <c r="R11"/>
  <c r="S212"/>
  <c r="R212"/>
  <c r="Q11"/>
  <c r="Q293"/>
  <c r="Q292" s="1"/>
  <c r="R10" l="1"/>
  <c r="R412" s="1"/>
  <c r="S10"/>
  <c r="S412" s="1"/>
  <c r="Q10"/>
  <c r="Q412" s="1"/>
</calcChain>
</file>

<file path=xl/sharedStrings.xml><?xml version="1.0" encoding="utf-8"?>
<sst xmlns="http://schemas.openxmlformats.org/spreadsheetml/2006/main" count="2858" uniqueCount="768">
  <si>
    <t/>
  </si>
  <si>
    <t xml:space="preserve">Правовое основание финансового обеспечения и расходования средств (нормативные правовые акты, договоры, соглашения) </t>
  </si>
  <si>
    <t xml:space="preserve">Код расхода по БК </t>
  </si>
  <si>
    <t>Российской Федерации</t>
  </si>
  <si>
    <t>субъекта Российской Федерации</t>
  </si>
  <si>
    <t>плановый период</t>
  </si>
  <si>
    <t>Код строки</t>
  </si>
  <si>
    <t>Наименование, номер и дата</t>
  </si>
  <si>
    <t>Номер статьи (подстатьи), пункта (подпункта)</t>
  </si>
  <si>
    <t>Дата вступления в силу и срок действия</t>
  </si>
  <si>
    <t>1</t>
  </si>
  <si>
    <t>2</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</si>
  <si>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</si>
  <si>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</si>
  <si>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</si>
  <si>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</si>
  <si>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</si>
  <si>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</si>
  <si>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1002</t>
  </si>
  <si>
    <t>Федеральный закон от 06.10.2003 № 131-ФЗ "Об общих принципах организации местного самоуправления в Российской Федерации"</t>
  </si>
  <si>
    <t>06.10.2003 - не установ</t>
  </si>
  <si>
    <t>Закон Пермского края от 04.05.2008 № 228-ПК "О муниципальной службе в Пермском крае"</t>
  </si>
  <si>
    <t>Ст. 19</t>
  </si>
  <si>
    <t>Ст. в целом</t>
  </si>
  <si>
    <t>Постановление Правительства Пермского края от 30.11.2015 № 1029-п О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муниципальных служащих и содержание органов местного самоуправления муниципальных образований Пермского края на 2016 год и на плановый период 2017-2018 годов</t>
  </si>
  <si>
    <t>07.12.2015 - не установ</t>
  </si>
  <si>
    <t>Федеральный закон РФ от 02.03.2007 № 25-ФЗ «О муниципальной службе в Российской Федерации»</t>
  </si>
  <si>
    <t>1.1.3. владение, пользование и распоряжение имуществом, находящимся в муниципальной собственности муниципального района</t>
  </si>
  <si>
    <t>1004</t>
  </si>
  <si>
    <t>1.1.4.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</si>
  <si>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1005</t>
  </si>
  <si>
    <t>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</si>
  <si>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1006</t>
  </si>
  <si>
    <t>Закон Пермского края от 14.11.2008 № 326-ПК «Об автомобильных дорогах и дорожной деятельности»</t>
  </si>
  <si>
    <t>Федеральный закон РФ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</si>
  <si>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Постановление Правительства ПК от 23.12.2011 № 1114-п "Об утверждении порядка формирования и использования бюджетных ассигнований дорожного фонда Пермского края"</t>
  </si>
  <si>
    <t>1007</t>
  </si>
  <si>
    <t>Закон Пермского края от 12.10.2006 № 19-КЗ "Об основах организации транспортного обслуживания населения на территории Пермского края"</t>
  </si>
  <si>
    <t>Закон Пермского края от 17.10.2006 № 20-КЗ «О передаче органам местного самоуправления Пермского края государственных полномочий  по  регулированию тарифов  на  перевозки пассажиров и багажа автомобильным и городским электрическим транспортом на поселенческих, районных и межмуниципальных маршрутах городского, пригородного и междугородного сообщений»</t>
  </si>
  <si>
    <t>1.1.9. участие в предупреждении и ликвидации последствий чрезвычайных ситуаций на территории муниципального района</t>
  </si>
  <si>
    <t>1010</t>
  </si>
  <si>
    <t>1.1.14.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</si>
  <si>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1015</t>
  </si>
  <si>
    <t>Закон РФ от 29.12.2012 № 273-ФЗ «Об образовании в Российской Федерации»</t>
  </si>
  <si>
    <t>01.01.2013 - не установ</t>
  </si>
  <si>
    <t>19.04.2010 - не установ</t>
  </si>
  <si>
    <t>1.1.15.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</si>
  <si>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1016</t>
  </si>
  <si>
    <t>1017</t>
  </si>
  <si>
    <t>Федеральный закон  от 30.03.1999 № 52-ФЗ "О санитарно-эпидемиологическом благополучии населения"</t>
  </si>
  <si>
    <t>05.04.1999 - не установ</t>
  </si>
  <si>
    <t>Закон Пермского края от 03.09.2009 № 483-ПК "Об охране окружающей среды Пермского края"</t>
  </si>
  <si>
    <t>18.09.2009 - не установ</t>
  </si>
  <si>
    <t>Федеральный закон от 24.06.1998 № 89-ФЗ «Об отходах производства и потребления»</t>
  </si>
  <si>
    <t>Федеральный закон РФ от 10.01.2002 № 7-ФЗ «Об охране окружающей среды»</t>
  </si>
  <si>
    <t>1.1.22.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</si>
  <si>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1023</t>
  </si>
  <si>
    <t>Закон  Пермского  края от 05.03.2008 № 205-ПК «О библиотечном деле в Пермском крае»</t>
  </si>
  <si>
    <t xml:space="preserve">08    01
</t>
  </si>
  <si>
    <t>Федеральный закон РФ от 29.12.1994 № 78-ФЗ "О библиотечном деле"</t>
  </si>
  <si>
    <t>1.1.23.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</si>
  <si>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1024</t>
  </si>
  <si>
    <t>Закон Пермской области от 07.04.1999 № 458-66 «О государственной политике в сфере культуры, искусства и кинематографии»</t>
  </si>
  <si>
    <t>Ст. 11</t>
  </si>
  <si>
    <t>1.1.30.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</si>
  <si>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1031</t>
  </si>
  <si>
    <t>Федеральный  закон РФ от 24.07.2007 № 209-ФЗ «О развитии малого и среднего предпринимательства в Российской Федерации»</t>
  </si>
  <si>
    <t>Закон Пермского края от 26.02.2009 № 392-ПК «О развитии малого и среднего предпринимательства в Пермском крае»</t>
  </si>
  <si>
    <t>Федеральный закон РФ от 29.12.2006 № 264-ФЗ «О развитии сельского хозяйства»</t>
  </si>
  <si>
    <t>1.1.31. 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</si>
  <si>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1032</t>
  </si>
  <si>
    <t>Закон  Пермской  области от 20.07.1995 № 288-50 «О физической культуре и спорте»</t>
  </si>
  <si>
    <t>Федеральный закон РФ от 04.12.2007 № 329-ФЗ "О физической культуре и спорте в Российской Федерации"</t>
  </si>
  <si>
    <t>1.1.33.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</si>
  <si>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1034</t>
  </si>
  <si>
    <t>1.1.66.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поселения</t>
  </si>
  <si>
    <t>1067</t>
  </si>
  <si>
    <t>Постановление Правительства РФ от 17.12.2010 № 1050 "О федеральной целевой Программе "Жилище" на 2011-2015 годы"</t>
  </si>
  <si>
    <t>01.01.2011 - не установ</t>
  </si>
  <si>
    <t xml:space="preserve">10    03
</t>
  </si>
  <si>
    <t>Ст. 15;П/пункт 4</t>
  </si>
  <si>
    <t>1.1.68. 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</si>
  <si>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1069</t>
  </si>
  <si>
    <t>1072</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</si>
  <si>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всего</t>
  </si>
  <si>
    <t>1100</t>
  </si>
  <si>
    <t>1.2.1. функционирование органов местного самоуправления</t>
  </si>
  <si>
    <t>1101</t>
  </si>
  <si>
    <t>Закон Пермского края от 09.12.2009 № 545-ПК "О пенсии за выслугу лет лицам, замещавшим должности государственной гражданской и муниципальной службы Пермской области, Коми-Пермяцкого автономного округа, Пермского края"</t>
  </si>
  <si>
    <t>1.2.2. финансирование муниципальных учреждений</t>
  </si>
  <si>
    <t>1102</t>
  </si>
  <si>
    <t>Закон Пермского края от 01.04.2015 № 461-ПК Об обеспечении работников государственных и муниципальных учреждений Пермского края путевками на санаторно-курортное лечение и оздоровление</t>
  </si>
  <si>
    <t>Ст. 3;Пункт 3</t>
  </si>
  <si>
    <t>17.04.2015 - 31.12.2017</t>
  </si>
  <si>
    <t>1.2.13.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</si>
  <si>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1113</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</si>
  <si>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</si>
  <si>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1500</t>
  </si>
  <si>
    <t>1.4.1. за счет субвенций, предоставленных из федерального бюджета или бюджета субъекта Российской Федерации, всего</t>
  </si>
  <si>
    <t>1501</t>
  </si>
  <si>
    <t>X</t>
  </si>
  <si>
    <t>1.4.1.1. на государственную регистрацию актов гражданского состояния</t>
  </si>
  <si>
    <t>1502</t>
  </si>
  <si>
    <t>15.04.2005 - не установ</t>
  </si>
  <si>
    <t>Закон Пермского края от 12.03.2007 № 18-ПК «О наделении органов местного самоуправления Пермского края полномочиями на государственную регистрацию актов гражданского состояния»</t>
  </si>
  <si>
    <t>31.03.2007 - не установ</t>
  </si>
  <si>
    <t>1.4.1.2. по составлению списков кандидатов в присяжные заседатели</t>
  </si>
  <si>
    <t>1503</t>
  </si>
  <si>
    <t>Закон Пермского края от 03.02.2008 № 189-ПК "Об утверждении методики распределения субвенций на осуществление полномочий по составлению списков кандидатов в присяжные заседатели федеральных судов общей юрисдикции Российской Федерации"</t>
  </si>
  <si>
    <t>Федеральный закон от 20.08.2004 № 113-ФЗ "О присяжных заседателях федеральных судов общей юрисдикции в Российской Федерации"</t>
  </si>
  <si>
    <t>1.4.1.3. на формирование и содержание архивных фондов субъекта Российской Федерации</t>
  </si>
  <si>
    <t>1504</t>
  </si>
  <si>
    <t>Закон Пермского края от 06.03.2007 № 11-ПК «Об архивном деле в Пермском крае»</t>
  </si>
  <si>
    <t>Федеральный закон РФ от 22.10.2004 № 125-ФЗ "Об архивном деле в РФ"</t>
  </si>
  <si>
    <t>1.4.1.9.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</si>
  <si>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1510</t>
  </si>
  <si>
    <t>Закон Пермского края от 07.06.2013 № 209-ПК "О передаче органам местного самоуправления Пермского края отдельных государственных полномочий по поддержке сельскохозяйственного производства"</t>
  </si>
  <si>
    <t>1.4.1.20.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</si>
  <si>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1521</t>
  </si>
  <si>
    <t>Закон Пермского края от 03.02.2008 № 194-ПК «О наделении органов местного самоуправления Пермского края государственными полномочиями по выплате вознаграждения за выполнение функций классного руководителя педагогическим работникам муниципальных образовательных учреждений»</t>
  </si>
  <si>
    <t>Закон Пермского края от 23.12.2006 № 46-КЗ «О наделении органов местного самоуправления Пермского края отдельными госуда'рственными полномочиями в сфере образования»</t>
  </si>
  <si>
    <t>Постановление Правительства Пермского края  от 03.10.2013 № 1318-п "Об утверждении государственной программы Пермского края " Развитие образования и науки"</t>
  </si>
  <si>
    <t>1.4.1.38.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</si>
  <si>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1539</t>
  </si>
  <si>
    <t>Закон РФ от 18.10.1991 № 1761-1 «О реабилитации жертв политических репрессий»</t>
  </si>
  <si>
    <t>Закон Пермской области от 09.09.1996 № 533-83 «Об охране семьи, материнства, отцовства и детства»</t>
  </si>
  <si>
    <t>1.4.1.39.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</si>
  <si>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1540</t>
  </si>
  <si>
    <t>Закон  Пермской  области от 05.09.2005 № 2441-539 «О комиссиях по делам несовершеннолетних и защите их прав»</t>
  </si>
  <si>
    <t>1.4.1.41. на организацию и обеспечение отдыха и оздоровления детей (за исключением организации отдыха детей в каникулярное время)</t>
  </si>
  <si>
    <t>1542</t>
  </si>
  <si>
    <t>1.4.1.67. на установление подлежащих государственному регулированию цен (тарифов) на товары (услуги) в соответствии с законодательством Российской Федерации</t>
  </si>
  <si>
    <t>1568</t>
  </si>
  <si>
    <t>1.4.1.91. на распоряжение земельными участками, государственная собственность на которые не разграничена</t>
  </si>
  <si>
    <t>1592</t>
  </si>
  <si>
    <t>Постановление Правительства Пермского края от 03.10.2013 № 1314-п "Об утверждении государственной программы Пермского края "Управление земельными ресурсами и имуществом Пермского края"</t>
  </si>
  <si>
    <t>1.4.1.92. на 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t>
  </si>
  <si>
    <t>1593</t>
  </si>
  <si>
    <t>Постановление Правительства РФ от 10.12.2002 № 879 «Об утверждении Положения о регистрации и учете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t>
  </si>
  <si>
    <t>Закон Пермского края от 18.12.2007 № 159-ПК «О наделении органов местного самоуправления муниципальных районов и городских округов Пермского края государственными полномочиями по постановке на учет граждан, имеющих право на получение жилищных субсидий в связи с переселением из районов Крайнего Севера и приравненных к ним местностей»</t>
  </si>
  <si>
    <t>Постановление Правительства Пермского края от 21.12.2007 № 357-п "Об утверждении Порядка передачи и расходования субвенций, предоставляемых из бюджета Пермского края бюджетам муниципальных районов и городских округов Пермского края для осуществления государственных полномочий Пермского края по постановке на учет граждан, имеющих право на получение жилищных субсидий в связи с переселением из районов Крайнего Севера и приравненных к ним местностей"</t>
  </si>
  <si>
    <t>Федеральный закон РФ от 25.10.2002 № 125-ФЗ "О жилищных субсидиях гражданам, выезжающим из районов Крайнего Севера и приравненных к ним местностей"</t>
  </si>
  <si>
    <t>1.4.1.93. на обеспечение жильем отдельных категорий граждан, установленных Федеральным законом от 12 января 1995 г. № 5-ФЗ "О ветеранах", в соответствии с Указом Президента Российской Федерации от 7 мая 2008 г. № 714 "Об обеспечении жильем ветеранов Великой Отечественной войны 1941 - 1945 годов" ,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(федеральный бюджет)</t>
  </si>
  <si>
    <t>1594</t>
  </si>
  <si>
    <t>Указ Президента РФ от 07.05.2008 № 714 «Об обеспечении жильем ветеранов Великой Отечественной войны 1941-1945 годов»</t>
  </si>
  <si>
    <t>Постановление Правительства Пермского края от 02.03.2007 № 21-п "Об утверждении Порядка предоставления мер социальной поддержки по обеспечению жильем ветеранов, инвалидов и семей, имеющих детей-инвалидов, нуждающихся в улучшении жилищных условий"</t>
  </si>
  <si>
    <t>Федеральный закон РФ от 12.01.1995 № 5-ФЗ «О ветеранах»</t>
  </si>
  <si>
    <t>1.4.1.94. на предоставление выплаты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</si>
  <si>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1595</t>
  </si>
  <si>
    <t>1.4.1.96. на предоставление дополнительных мер социальной поддержки и социальной помощи для отдельных категорий граждан</t>
  </si>
  <si>
    <t>1597</t>
  </si>
  <si>
    <t>18.06.2010 - не установ</t>
  </si>
  <si>
    <t>Закон Пермской области от 30.11.2004 № 1845-395 «О социальной поддержке отдельных категорий граждан, работающих и проживающих в сельской местности и поселках городского типа (рабочих поселках), по оплате жилищно-коммунальных услуг»</t>
  </si>
  <si>
    <t>1.5.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</si>
  <si>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1700</t>
  </si>
  <si>
    <t>1.5.1. по предоставлению дотаций на выравнивание бюджетной обеспеченности городских, сельских поселений, всего</t>
  </si>
  <si>
    <t>1701</t>
  </si>
  <si>
    <t>1.5.4. по предоставлению иных межбюджетных трансфертов, всего</t>
  </si>
  <si>
    <t>1800</t>
  </si>
  <si>
    <t>1.5.4.2. в иных случаях, не связанных с заключением соглашений, предусмотренных в подпункте 1.5.4.1, всего</t>
  </si>
  <si>
    <t>1900</t>
  </si>
  <si>
    <t>1.5.4.2.24. иные межбюджетные трансферты  на оказание целевой финансовой помощи органам местного самоуправления поселений (организация библиотечного обслуживания населения, комплектование и обеспечение сохранности библиотечных фондов библиотек поселения; создание условий для организации досуга и обеспечения жителей поселения услугами организаций культуры)</t>
  </si>
  <si>
    <t>1924</t>
  </si>
  <si>
    <t>Ст. 65;Пункт 3</t>
  </si>
  <si>
    <t>1.5.4.2.26. иные межбюджетные трансферты  на оказание целевой финансовой помощи органам местного самоуправления поселений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</si>
  <si>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1926</t>
  </si>
  <si>
    <t xml:space="preserve">Приложение 2                                                         к Порядку ведения реестра расходных обязательств Уинского муниципального района, утвержденному Постановлением администрации Уинского муниципального района от 14.03.2016 № 61-01-01-03          </t>
  </si>
  <si>
    <t>очередной финансовый год</t>
  </si>
  <si>
    <t>финансовый год +1</t>
  </si>
  <si>
    <t>финансовый год +2</t>
  </si>
  <si>
    <t>Объем средств на исполнение расходного обязательства (тыс.руб.)</t>
  </si>
  <si>
    <t>Администратор поступлений и выбытий</t>
  </si>
  <si>
    <t>муниципального образования</t>
  </si>
  <si>
    <t>раздел</t>
  </si>
  <si>
    <t>подраздел</t>
  </si>
  <si>
    <t>код целевой статьи</t>
  </si>
  <si>
    <t>код вида расходов</t>
  </si>
  <si>
    <t>х</t>
  </si>
  <si>
    <t>1.1.2. установление, изменение и отмена местныйх налогов и сборов муниципального района</t>
  </si>
  <si>
    <t>1.1.7.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</si>
  <si>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1.1.8. разработка и осуществление мер, направленных на укрепление межнационального и межконфессионального согласия, поддержку и развитие языков культуры и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</si>
  <si>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1.1.10. организация охраны общественного порядка на территории муниципального района муниципальной милицией</t>
  </si>
  <si>
    <t>1.1.11. 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</si>
  <si>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1.1.12. до 01 января 2017 года предоставление сотруднику, замещающему должность участкогового уполномоченного полиции, и членам его семьи жилого помещения на период выполнения сотрудником обязанностей по указанной должности</t>
  </si>
  <si>
    <t>1.1.13. организация мероприятий межпоселенческого характера по охране окружающей среды</t>
  </si>
  <si>
    <t>1.1.17.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</si>
  <si>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1.1.18. 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</si>
  <si>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1.1.19. формирование и содержание муниципального архива, включая хранение архивных фондов поселений</t>
  </si>
  <si>
    <t>1.1.20. содержание на территории муниципального района межпоселенческих мест захоронения, организация ритуальных услуг</t>
  </si>
  <si>
    <t>1.1.21. 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</si>
  <si>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1.1.25. 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</si>
  <si>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1.1.26.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</si>
  <si>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1.1.27. 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</si>
  <si>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1.1.28. 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</si>
  <si>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1.1.29. осуществление мероприятий по обеспечению безопасности людей на водных объектах, охране их жизни и здоровья</t>
  </si>
  <si>
    <t>1.1.32. организация и осуществление мероприятий межпоселенческого характера по работе с детьми и молодежью</t>
  </si>
  <si>
    <t>1.1.34. осуществление муниципального лесного контроля</t>
  </si>
  <si>
    <t>1.1.35. 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</si>
  <si>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 xml:space="preserve"> 1.1.36. осуществление мер по противодействию коррупции в границах муниципального района</t>
  </si>
  <si>
    <t>1.1.37.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</si>
  <si>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1.1.38. осуществление муниципального земельного контроля на межселенной территории муниципального района</t>
  </si>
  <si>
    <t>1.1.39. 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</si>
  <si>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1.1.40.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</si>
  <si>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1.1.41.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</si>
  <si>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1.1.42.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</si>
  <si>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1.1.43. 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</si>
  <si>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1.1.44. 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</si>
  <si>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1.1.45.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 на территории сельского поселения</t>
  </si>
  <si>
    <t>1.1.46. участие в предупреждении и ликвидации последствий чрезвычайных ситуаций в границах сельского поселения</t>
  </si>
  <si>
    <t>1.1.47. организация библиотечного обслуживания населения, комплектование и обеспечение сохранности библиотечных фондов библиотек сельского поселения</t>
  </si>
  <si>
    <t>1.1.48. 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</si>
  <si>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1.1.49. 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 на территории сельского поселения</t>
  </si>
  <si>
    <t>1.1.50.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территории сельского поселения</t>
  </si>
  <si>
    <t>1.1.51. использование, охрана, защита, воспроизводство лесов, лесов особо охраняемых природных территорий, расположенных в границах населенных пунктов сельского поселения</t>
  </si>
  <si>
    <t>1.1.52.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</si>
  <si>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1.1.53. организация ритуальных услуг и содержание мест захоронения на территории сельского поселения</t>
  </si>
  <si>
    <t>1.1.54. 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 на территории сельского поселения</t>
  </si>
  <si>
    <t>1.1.55. 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</si>
  <si>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1.1.56. осуществление мероприятий по обеспечению безопасности людей на водных объектах, охране их жизни и здоровья на территории сельского поселения</t>
  </si>
  <si>
    <t>1.1.57. 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 на территории сельского поселения</t>
  </si>
  <si>
    <t>1.1.58.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на территории сельского поселения</t>
  </si>
  <si>
    <t>1.1.59. осуществление муниципального лесного контроля на территории сельского поселения</t>
  </si>
  <si>
    <t>1.1.60. 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 на территории сельского поселения</t>
  </si>
  <si>
    <t>1.1.61. 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 на территории сельского поселения на территории сельского поселения</t>
  </si>
  <si>
    <t>1.1.62. 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 на территории сельского поселения</t>
  </si>
  <si>
    <t>1.1.63. 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 на территории сельского поселения</t>
  </si>
  <si>
    <t>1.1.64. осуществление мер по противодействию коррупции в границах сельского поселения</t>
  </si>
  <si>
    <t>1.1.65. 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 на территории сельского поселения</t>
  </si>
  <si>
    <t>1103 - 1.2.3. принятие устава муниципального образования и внесение в него изменений и дополнений, издание муниципальных правовых актов</t>
  </si>
  <si>
    <t>1104 - 1.2.4. установление официальных символов муниципального образования</t>
  </si>
  <si>
    <t>1105 - 1.2.5. 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</si>
  <si>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1106 - 1.2.6.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</si>
  <si>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1107 - 1.2.7.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</si>
  <si>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1108 - 1.2.8. полномочиями по организации теплоснабжения, предусмотренными Федеральным законом «О теплоснабжении»</t>
  </si>
  <si>
    <t>1109 - 1.2.9. полномочиями в сфере водоснабжения и водоотведения, предусмотренными Федеральным законом «О водоснабжении и водоотведении»</t>
  </si>
  <si>
    <t>1.2.10.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</si>
  <si>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1.2.11. 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</si>
  <si>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1.2.12. 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</si>
  <si>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1.2.14. осуществление международных и внешнеэкономических связей в соответствии с федеральными законами</t>
  </si>
  <si>
    <t>1.2.15.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</si>
  <si>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1.2.16.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</si>
  <si>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1.2.17. реализация органом местного самоуправления муниципального района прав и полномочий органов местного самоуправления поселения на межселенных территориях</t>
  </si>
  <si>
    <r>
      <t xml:space="preserve">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t>
    </r>
    <r>
      <rPr>
        <b/>
        <u/>
        <sz val="10"/>
        <color rgb="FF000000"/>
        <rFont val="Arial"/>
        <family val="2"/>
        <charset val="204"/>
      </rPr>
      <t>прав на решение вопросов, не отнесенных к вопросам местного значения</t>
    </r>
    <r>
      <rPr>
        <b/>
        <sz val="10"/>
        <color rgb="FF000000"/>
        <rFont val="Arial"/>
        <family val="2"/>
        <charset val="204"/>
      </rPr>
      <t xml:space="preserve"> муниципального района, всего</t>
    </r>
  </si>
  <si>
    <t>1.3.1.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</si>
  <si>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1.3.1.1. создание музеев муниципального района</t>
  </si>
  <si>
    <t>1.3.1.2. участие в осуществлении деятельности по опеке и попечительству</t>
  </si>
  <si>
    <t>1.3.1.3. 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</si>
  <si>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1.3.1.6. создание условий для развития туризма</t>
  </si>
  <si>
    <t>1.3.1.5. 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</si>
  <si>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1.3.1.4.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</si>
  <si>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1.3.1.7. 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</si>
  <si>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1.3.1.8.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</si>
  <si>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1.3.1.10. 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</si>
  <si>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1.3.1.9. осуществление мероприятий, предусмотренных Федеральным законом «О донорстве крови и ее компонентов»</t>
  </si>
  <si>
    <t>1.3.1.11.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</si>
  <si>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1.3.2.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</si>
  <si>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</si>
  <si>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1.3.2.1. дополнительные меры социальной поддержки и социальной помощи отдельных категорий граждан</t>
  </si>
  <si>
    <t>1.3.2.2. дополнительные меры социальной поддержки педагогических работников</t>
  </si>
  <si>
    <t>1.3.2.3. распоряжение земельными участками, государственная собственность на которые не разграничена,  в отношении земельных участков, расположенных на территории поселения, входящего в состав муниципального района, при отсутствии утвержденных правил землепользования и застройки поселения, а также в отношении земельных участков, расположенных на межселенных территориях муниципального района</t>
  </si>
  <si>
    <t>1.4.2. за счет собственных доходов и источников финансирования дефицита бюджета муниципального района, всего</t>
  </si>
  <si>
    <t>1.5.2. по предоставлению субсидий в бюджет субъекта Российской Федерации, всего</t>
  </si>
  <si>
    <t>1.5.3.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</si>
  <si>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1.5.4.1.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</si>
  <si>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t>
  </si>
  <si>
    <t>037</t>
  </si>
  <si>
    <t>01</t>
  </si>
  <si>
    <t>06</t>
  </si>
  <si>
    <t>3410100090</t>
  </si>
  <si>
    <t>100</t>
  </si>
  <si>
    <t>200</t>
  </si>
  <si>
    <t>3410105030</t>
  </si>
  <si>
    <t>3410503040</t>
  </si>
  <si>
    <t>808</t>
  </si>
  <si>
    <t>8100000090</t>
  </si>
  <si>
    <t>8100000020</t>
  </si>
  <si>
    <t>8100005020</t>
  </si>
  <si>
    <t>041</t>
  </si>
  <si>
    <t>05</t>
  </si>
  <si>
    <t>3700206020</t>
  </si>
  <si>
    <t>809</t>
  </si>
  <si>
    <t>04</t>
  </si>
  <si>
    <t>09</t>
  </si>
  <si>
    <t>3820107020</t>
  </si>
  <si>
    <t>08</t>
  </si>
  <si>
    <t>3820307040</t>
  </si>
  <si>
    <t>800</t>
  </si>
  <si>
    <t>1.1.6.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(иные бюджетные ассигнования)</t>
  </si>
  <si>
    <t>039</t>
  </si>
  <si>
    <t>07</t>
  </si>
  <si>
    <t>3210100110</t>
  </si>
  <si>
    <t>Содержание деятельности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</si>
  <si>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деятельности органов местного самоуправления (закупка товаров, работ и услуг для обеспечения государственных (муниципальных) нужд)</t>
  </si>
  <si>
    <t>Передача части отдельных полномочий органов местного самоуправления по организации исполнения бюджета сельского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</si>
  <si>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части отдельных полномочий органов местного самоуправления по организации исполнения бюджета сельского поселения (закупка товаров, работ и услуг для обеспечения государственных (муниципальных) нужд)</t>
  </si>
  <si>
    <t>Передача полномочий по осуществлению внутреннего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</si>
  <si>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по осуществлению внутреннего муниципального финансового контроля (закупка товаров, работ и услуг для обеспечения государственных (муниципальных) нужд)</t>
  </si>
  <si>
    <t>Руководитель Контрольно-счетной палаты муниципального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</si>
  <si>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Руководитель Контрольно-счетной палаты муниципального образования (закупка товаров, работ и услуг для обеспечения государственных (муниципальных) нужд)</t>
  </si>
  <si>
    <t>Передача полномочий по внешнему финансовому контролю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</si>
  <si>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по внешнему финансовому контролю (закупка товаров, работ и услуг для обеспечения государственных (муниципальных) нужд)</t>
  </si>
  <si>
    <t>ч.9 ст.34; п.1 ч.1 ст.15</t>
  </si>
  <si>
    <t>Решение Земского Собрания Уинского муниципального района от 18.06.2009 N 42 "Об утверждении Положения об оплате труда муниципальных служащих Уинского муниципального района"</t>
  </si>
  <si>
    <t>Решение Земского Собрания Уинского муниципального района от 28.02.2006 N 118 "Об утверждении Положения о финансовом управлении администрации Уинского муниципального района Пермского края"</t>
  </si>
  <si>
    <t>в полном объеме</t>
  </si>
  <si>
    <t xml:space="preserve">Решение Земского Собрания Уинского муниципального района от 23.04.2015 N 67 "О принятии на уровень района отдельных полномочий органов местного самоуправления по организации исполения бюджета сельского поселения" </t>
  </si>
  <si>
    <t>с 01.01.2015, не установлен</t>
  </si>
  <si>
    <t>Решение Земского Собрания Уинского муниципального района от 26.03.2015 N 61 О принятии на уровень района полномочий в части осуществления внутреннего муниципального финансового контроля</t>
  </si>
  <si>
    <t>ч.9 ст.34; п.1 ч.1 ст.15, ст.38</t>
  </si>
  <si>
    <t>Федеральный закон от 07.02.2011 № 6-ФЗ "Об общих принципах организации и  деятельности контрольно-счетных органов субъектов Российской федерации и муниципальных образований"</t>
  </si>
  <si>
    <t xml:space="preserve">Решение Земского Собрания Уинского муниципального района от 22.09.2011 N 415 "Об утверждении Положения о Контрольно-счетной палате Уинского муниципального района Пермского края" </t>
  </si>
  <si>
    <t xml:space="preserve">в полном объеме;       </t>
  </si>
  <si>
    <t xml:space="preserve">Решение Земского Собрания Уинского муниципального района от 18.06.2009 N 42 "Об утверждении Положения об оплате труда муниципальных служащих Уинского муниципального района" </t>
  </si>
  <si>
    <t>с 01.01.2011, не установлен</t>
  </si>
  <si>
    <t xml:space="preserve"> 01.01.2012, не утановлен</t>
  </si>
  <si>
    <t>Ст. 15 п.1 пп. 5</t>
  </si>
  <si>
    <t>в целом</t>
  </si>
  <si>
    <t>Средства на ремонт автомобильных дорог общего пользования (закупка товаров, работ и услуг для обеспечения государственных (муниципальных) нужд)</t>
  </si>
  <si>
    <t>Средства на содержание автомобильных дорог общего пользования (закупка товаров, работ и услуг для обеспечения государственных (муниципальных) нужд)</t>
  </si>
  <si>
    <t>Постановление администрации Уинского муниципального района Пермского края от 04.09.2012 № 493"Об утверждении нормативов финансовых затрат,праил расчета размера ассигнований бюджета Уинского муниципального района на капитальный  ремонт и содержание муниципальных автомобильных дорог и содержание мостовых переходов на муниципальных автомобильных дорогах"</t>
  </si>
  <si>
    <t>Решение Земского Собрания Уинского муниципального района от 24.10.2013 № 591 "О создании муниципального дорожного фонда Уинского района"</t>
  </si>
  <si>
    <t>п.6 ч.1 ст.15</t>
  </si>
  <si>
    <t xml:space="preserve">в полном объеме.           </t>
  </si>
  <si>
    <t xml:space="preserve">Решение Земского Собрания Уинского муниципального района от 22.05.2014 № 659 "Об утверждении порядка организации транспортного обслуживания населения автомобильным транспортом общего пользования на районных маршрутах Уинского муниципального района"                                                                                  </t>
  </si>
  <si>
    <t>Обеспечение деятельности (оказания услуг, выполнения работ) муниципальных учреждений (закупка товаров, работ и услуг для обеспечения государственных (муниципальных) нужд)</t>
  </si>
  <si>
    <t>Обеспечение деятельности (оказания услуг, выполнения работ) муниципальных учреждений (иные бюджетные ассигнования)</t>
  </si>
  <si>
    <t>03</t>
  </si>
  <si>
    <t>3820207010</t>
  </si>
  <si>
    <t>1.1.16.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 (Закупка товаров, работ и услуг для обеспечения государственных (муниципальных) нужд)</t>
  </si>
  <si>
    <t xml:space="preserve">пп.14 п.1 ст.15 </t>
  </si>
  <si>
    <t>п.2 ст.8</t>
  </si>
  <si>
    <t>п.2 ст.7</t>
  </si>
  <si>
    <t>038</t>
  </si>
  <si>
    <t>3510200110</t>
  </si>
  <si>
    <t>Обеспечение деятельности (оказания услуг, выполнения работ)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</si>
  <si>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(оказания услуг, выполнения работ) муниципальных учреждений (Закупка товаров, работ и услуг для обеспечения государственных (муниципальных) нужд)</t>
  </si>
  <si>
    <t>Обеспечение деятельности (оказания услуг, выполнения работ) муниципальных учреждений (Иные бюджетные ассигнования)</t>
  </si>
  <si>
    <t>пп.19 п.1 ст.15</t>
  </si>
  <si>
    <t xml:space="preserve">Решение Земского Собрания от 28.02.2006 № 117  "Об утверждении Положения об управлении культуры, спорта и молодежной политики администрации Уинского  муниципального района Пермского края"; </t>
  </si>
  <si>
    <t xml:space="preserve">абз.1 пп.3.17 п.3;                   </t>
  </si>
  <si>
    <t>Постановление главы Уинского муниципального района от 13.11.2009 № 614 "Об утверждении Положения о системе оплаты труда работников муниципальных учреждений культуры, искусства, спорта и молодежной политики Уинского муниципального района Пермского края"</t>
  </si>
  <si>
    <t>3510100110</t>
  </si>
  <si>
    <t>600</t>
  </si>
  <si>
    <t>Обеспечение деятельности (оказания услуг, выполнения работ) муниципальных учреждений (Предоставление субсидий бюджетным, автономным учреждениям и иным некоммерческим организациям)</t>
  </si>
  <si>
    <t>пп.19.1 ч.1 ст.15</t>
  </si>
  <si>
    <t xml:space="preserve">абз.2 пп.3.17 п.3;                    </t>
  </si>
  <si>
    <t>Постановаление администрации Уинского муниципального района от 16.09.2016 № 253-01-01-03 "Об утверждении порядка формирования муниципального задания на оказание муниципальных услуг (выполнение работ) и его финансового обеспечения, порядка проведения мониторинга исполнения муниципального задания на оказание муниципальных услуг (выполнение работ) и внесения изменений в муниципальное задание на оказание муниципальных услуг (выполнение работ) и объем его финансового обеспечения, порядка определения объема и условий предоставления субсидий муниципальным бюджетным и автономным учреждениям на иные цели"</t>
  </si>
  <si>
    <t>1.1.24. создание условий для развития местного традиционного народного художественного творчества в поселениях, входящих в состав муниципального района (Закупка товаров, работ и услуг для обеспечения государственных (муниципальных) нужд)</t>
  </si>
  <si>
    <t>3510300110</t>
  </si>
  <si>
    <t>3510404010</t>
  </si>
  <si>
    <t>Организация и проведение мероприятий в сфере культуры и искусства (Закупка товаров, работ и услуг для обеспечения государственных (муниципальных) нужд)</t>
  </si>
  <si>
    <t>Организация и проведение мероприятий в сфере культуры и искусства (Предоставление субсидий бюджетным, автономным учреждениям и иным некоммерческим организациям)</t>
  </si>
  <si>
    <t>Организация и проведение мероприятий в сфере культуры и молодёжной политики (Закупка товаров, работ и услуг для обеспечения государственных (муниципальных) нужд)</t>
  </si>
  <si>
    <t>3550304020</t>
  </si>
  <si>
    <t>Развитите отрасли растениеводства (Иные бюджетные ассигнования)</t>
  </si>
  <si>
    <t>3610105010</t>
  </si>
  <si>
    <t>п.25 ч.1 ст.15</t>
  </si>
  <si>
    <t xml:space="preserve"> в целом</t>
  </si>
  <si>
    <t>Постановление администрации Уинского муниципального района от 23.06.2015  № 178-01-01-03 "Об утверждении Порядка предоставления субсидий на возмещение части затрат на производство и реализацию продукции растениеводства"</t>
  </si>
  <si>
    <t>3610105020</t>
  </si>
  <si>
    <t>Поддержка малых форм хозяйствования (Иные бюджетные ассигнования)</t>
  </si>
  <si>
    <t>3610105030</t>
  </si>
  <si>
    <t>Развитие кадрового потенциала (Закупка товаров, работ и услуг для обеспечения государственных (муниципальных) нужд)</t>
  </si>
  <si>
    <t>12</t>
  </si>
  <si>
    <t>3620105040</t>
  </si>
  <si>
    <t>Мероприятия по поддержке малого и среднего предпринимательства (Иные бюджетные ассигнования)</t>
  </si>
  <si>
    <t>11</t>
  </si>
  <si>
    <t>3250101030</t>
  </si>
  <si>
    <t>Проведение физкультурных мероприятий и массовых спортивных мероприятий (Закупка товаров, работ и услуг для обеспечения государственных (муниципальных) нужд)</t>
  </si>
  <si>
    <t>Организация и проведение значимых мероприятий в сфере физической культуры (Закупка товаров, работ и услуг для обеспечения государственных (муниципальных) нужд)</t>
  </si>
  <si>
    <t>п.26 ч.1 ст.15</t>
  </si>
  <si>
    <t>ст. 4</t>
  </si>
  <si>
    <t>целом</t>
  </si>
  <si>
    <t>02</t>
  </si>
  <si>
    <t>3320100010</t>
  </si>
  <si>
    <t>Глава муниципального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</si>
  <si>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ч.9 ст.34, п.1 ч.1 ст.15</t>
  </si>
  <si>
    <t>Решение Земского Собрания Уинского муниципального района от 26.11.2015 N 107 "Об утверждении Положения об оплате труда выборных должностных лиц Уинского муниципального района, осуществляющих свои полномочия на постоянной основе".</t>
  </si>
  <si>
    <t>в полном объеме;</t>
  </si>
  <si>
    <t>с 01.01.2016, срок не установлен</t>
  </si>
  <si>
    <t>804</t>
  </si>
  <si>
    <t>8100000030</t>
  </si>
  <si>
    <t>Председатель Земского Собрания муниципального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</si>
  <si>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8100000040</t>
  </si>
  <si>
    <t>Депутаты (члены) Земского Собрания муниципального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</si>
  <si>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Решение Земского Собрания Уинского муниципального района от 21.09.2006 N 200 "Об утверждении Положения о возмещении расходов, связанных с депутатской деятельностью"</t>
  </si>
  <si>
    <t>21.09.2006, не установлен</t>
  </si>
  <si>
    <t>Содержание деятельности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</si>
  <si>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деятельности органов местного самоуправления (Закупка товаров, работ и услуг для обеспечения государственных (муниципальных) нужд)</t>
  </si>
  <si>
    <t>Решение Земского Собрания Уинского муниципального района от 30.05.2006 № 154 "Об утверждении Положения о Земском Собрании Уинского района"</t>
  </si>
  <si>
    <t xml:space="preserve">Решение Земского Собрания Уинского муниципального района от 20.05.2010 № 179 "Об утверждении Положения о представительских расходах и расходах на мероприятия представительного органа местного самоуправления Уинского муниципального района" </t>
  </si>
  <si>
    <t>332010090</t>
  </si>
  <si>
    <t>Содержание деятельности органов местного самоуправления (Иные бюджетные ассигнования(</t>
  </si>
  <si>
    <t>ч.9 ст.34, п.1 ч.1 ст.15, п.7 ч.1 ст.15</t>
  </si>
  <si>
    <t>13</t>
  </si>
  <si>
    <t>3310102020</t>
  </si>
  <si>
    <t>Расходы на уплату членского взноса в Совет муниципальных образований (Иные бюджетные ассигнования)</t>
  </si>
  <si>
    <t>ч.9 ст.34</t>
  </si>
  <si>
    <t>3260100090</t>
  </si>
  <si>
    <t>3550100090</t>
  </si>
  <si>
    <t>10</t>
  </si>
  <si>
    <t>Расходы на выплату пенсии за выслугу лет лицам,замещавшим муниципальные должности, должности муниципальной службы в органах местного самоуправления</t>
  </si>
  <si>
    <t>300</t>
  </si>
  <si>
    <t>3320202040</t>
  </si>
  <si>
    <t>ст.24</t>
  </si>
  <si>
    <t>ст. 18</t>
  </si>
  <si>
    <t>ст. 19</t>
  </si>
  <si>
    <t>01.01.2010, не установлен</t>
  </si>
  <si>
    <t xml:space="preserve"> Решение Земского Собрания Уинского муниципального района от 30.10.2008 N 507 
"Об утверждении Положения об установлении, выплате и перерасчете пенсии за выслугу лет лицам, замещавшим муниципальные должности муниципальной службы в Уинском муниципальном районе"</t>
  </si>
  <si>
    <t>п.5.16-5.18</t>
  </si>
  <si>
    <t>Решение Земского Собрания Уинского муниципального района от 18.03.2010 N 146 "Об утверждении Положения о пенсии за выслугу лет лицам, замещавшим должности муниципальной службы Уинского района Пермской области, Уинского муниципального района Пермской области, Пермского края"</t>
  </si>
  <si>
    <t>3840100110</t>
  </si>
  <si>
    <t>п.3 ч.1 ст.17</t>
  </si>
  <si>
    <t>Решение Земского Собрания Уинского муниципального района от 22.12.2011 N 411 "Об утверждении Положения о муниципальном казенном учреждении "Управление по строительству, ЖКХ и содержанию дорог администрации Уинского муниципального района"</t>
  </si>
  <si>
    <t>Постановление главы муниципального района от 27.01.2010г. №32  "Об утверждении Положения об оплате труда работников муниципального казенного учреждения "Управление по строительству, ЖКХ и содержанию дорог администрации Уинского муниципального района"</t>
  </si>
  <si>
    <t>3840101110</t>
  </si>
  <si>
    <t>3840207050</t>
  </si>
  <si>
    <t>Взносы в СРО "Строители Урала" (Иные бюджетные ассигнования)</t>
  </si>
  <si>
    <t>3310102010</t>
  </si>
  <si>
    <t>Расходы на уплату взносов в АНО "Предуралье" (Иные бюджетные ассигнования)</t>
  </si>
  <si>
    <t>ст.34</t>
  </si>
  <si>
    <t>354022С070</t>
  </si>
  <si>
    <t>Обеспечение работников учреждений бюджетной сферы Пермского края путёвками на санаторно-курортное лечение и оздоровление</t>
  </si>
  <si>
    <t xml:space="preserve">Постановление Правительства Пермского края от 09.07.2015 №449-п "Об утверждении Порядка обеспечения работников государственных учреждений Пермского края путевками на санаторно-курортное лечение и оздоровление, Порядка предоставления из бюджета Пермского края бюджетам муниципальных районов Пермского края субсидий на приобретение путевок на санаторно-курортное лечение и оздоровление работников муниципальных учреждений.            </t>
  </si>
  <si>
    <t xml:space="preserve"> Закон Пермского края от 01.04.2015 №461-ПК "Об обеспечении работников государственных и муниципальных учреждений Пермского края путевками на санаторно-курортное лечение и оздоровление" </t>
  </si>
  <si>
    <t xml:space="preserve">  17.04.2015 - 31.12.2017</t>
  </si>
  <si>
    <t>с 20.07.2015, срок не установлен</t>
  </si>
  <si>
    <t>3550200110</t>
  </si>
  <si>
    <t>Закон Пермской области от 07.04.1999 № 458-66 "О государственной политике в сфере культуры, искусства и кинематографии"</t>
  </si>
  <si>
    <t>ст.11</t>
  </si>
  <si>
    <t>с 30.06.1999, срок не установлен</t>
  </si>
  <si>
    <t>Постановление администрации Уинского муниципального района от 13.02.2014 № 74-01-01-03 "Об оплате труда работников МКУ "Служба административно-хозяйственного и финансового обеспечения учреждений УУКС и МП"</t>
  </si>
  <si>
    <t>3310220030</t>
  </si>
  <si>
    <t>14</t>
  </si>
  <si>
    <t>3440103020</t>
  </si>
  <si>
    <t>500</t>
  </si>
  <si>
    <t>пп.20 п.1 ст.15</t>
  </si>
  <si>
    <t>Итого расходных обязательств муниципальных образований</t>
  </si>
  <si>
    <t>3320159300</t>
  </si>
  <si>
    <t>Государственная регистрация актов гражданского состояния</t>
  </si>
  <si>
    <t>3320151200</t>
  </si>
  <si>
    <t>ст.20, 19</t>
  </si>
  <si>
    <t>332012К080</t>
  </si>
  <si>
    <t>п.2 ст.19, ст.20</t>
  </si>
  <si>
    <t>п.5 ст.4</t>
  </si>
  <si>
    <t>332012У150</t>
  </si>
  <si>
    <t>Администрирование отдельных государственных полномочий по поддержке сельскохозяйственного производства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</si>
  <si>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Администрирование отдельных государственных полномочий по поддержке сельскохозяйственного производства (Закупка товаров, работ и услуг для обеспечения государственных (муниципальных) нужд)</t>
  </si>
  <si>
    <t>36102R0550</t>
  </si>
  <si>
    <t>Субсидии на возмещение части затрат на уплату процентов по долгосрочным, среднесрочным и краткосрочным кредитам (займам), взятым малыми формами хозяйствования (Иные бюджетные ассигнования)</t>
  </si>
  <si>
    <t>27.07.2013, не установлен</t>
  </si>
  <si>
    <t>321012Н020</t>
  </si>
  <si>
    <t>Обеспечение воспитания и обучения детей-инвалидов в муниципальных дошкольных образовательных организациях и на дому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</si>
  <si>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воспитания и обучения детей-инвалидов в муниципальных дошкольных образовательных организациях и на дому (Закупка товаров, работ и услуг для обеспечения государственных (муниципальных) нужд)</t>
  </si>
  <si>
    <t>Обеспечение воспитания и обучения детей-инвалидов в муниципальных дошкольных образовательных организациях и на дому (Социальное обеспечение и иные выплаты населению)</t>
  </si>
  <si>
    <t>321012Н030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</si>
  <si>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(Закупка товаров, работ и услуг для обеспечения государственных (муниципальных) нужд)</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</si>
  <si>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</si>
  <si>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322012Н070</t>
  </si>
  <si>
    <t>Предоставление общедоступного и бесплатного дошкольного, начального общего, основного общего, среднего общего образования, а также дополнительного образования в общеобразовательных организациях (Предоставление субсидий бюджетным, автономным учреждениям и иным некоммерческим организациям)</t>
  </si>
  <si>
    <t>Предоставление общедоступного и бесплатного дошкольного, начального общего, основного общего, среднего общего образования, а также дополнительного образования в общеобразовательных организациях (Закупка товаров, работ и услуг для обеспечения государственных (муниципальных) нужд)</t>
  </si>
  <si>
    <t>Предоставление общедоступного и бесплатного дошкольного, начального общего, основного общего, среднего общего образования, а также дополнительного образования в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</si>
  <si>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Выплата вознаграждения за выполнения функций классного руководителя педагогическим работникам образовательных организаций (Предоставление субсидий бюджетным, автономным учреждениям и иным некоммерческим организациям)</t>
  </si>
  <si>
    <t>Выплата вознаграждения за выполнения функций классного руководителя педагогическим работникам образовательных организаци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</si>
  <si>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пп.3  п.1 ст.8</t>
  </si>
  <si>
    <t>01.01.2014, не установлен</t>
  </si>
  <si>
    <t>332012П160</t>
  </si>
  <si>
    <t>Составление протоколов об административных правонарушениях</t>
  </si>
  <si>
    <t>332012Е110</t>
  </si>
  <si>
    <t>Образование комиссий по делам несовершеннолетних и защите их прав и организация их деятельности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</si>
  <si>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Образование комиссий по делам несовершеннолетних и защите их прав и организация их деятельности (Закупка товаров, работ и услуг для обеспечения государственных (муниципальных) нужд)</t>
  </si>
  <si>
    <t>01.01.2007, не установлен</t>
  </si>
  <si>
    <t>324012Е290</t>
  </si>
  <si>
    <t>Мероприятия по организации оздоровления и отдыха детей (Закупка товаров, работ и услуг для обеспечения государственных (муниципальных) нужд)</t>
  </si>
  <si>
    <t>Мероприятия по организации оздоровления и отдыха детей (Социальное обеспечение и иные выплаты населению)</t>
  </si>
  <si>
    <t>Мероприятия по организации оздоровления и отдыха детей (Предоставление субсидий бюджетным, автономным учреждениям и иным некоммерческим организациям)</t>
  </si>
  <si>
    <t>Мероприятия по организации оздоровления и отдыха детей (Иные бюджетные ассигнования)</t>
  </si>
  <si>
    <t>19.04.2010, не установлен</t>
  </si>
  <si>
    <t>п.2 ст.19, ст. 20</t>
  </si>
  <si>
    <t>322012Т110</t>
  </si>
  <si>
    <t>332012И030</t>
  </si>
  <si>
    <t>384012С080</t>
  </si>
  <si>
    <t>3830251350</t>
  </si>
  <si>
    <t>п.2 ст.19, 20</t>
  </si>
  <si>
    <t>пп.3 п.1 ст.15, пп.4 п.1 ст.14</t>
  </si>
  <si>
    <t>326370280</t>
  </si>
  <si>
    <t>3210370280</t>
  </si>
  <si>
    <t>Предоставление выплаты компенсации части родительской платы за присмотр и уход за ребёнком в образовательных организациях, реализующих общеобразовательную программу дошкольного образования (Социальное обеспечение и иные выплаты населению)</t>
  </si>
  <si>
    <t>п.5 ст.65</t>
  </si>
  <si>
    <t>322012Н230</t>
  </si>
  <si>
    <t>321022С010</t>
  </si>
  <si>
    <t>322022С010</t>
  </si>
  <si>
    <t>323032С010</t>
  </si>
  <si>
    <t>354012С010</t>
  </si>
  <si>
    <t>354012С020</t>
  </si>
  <si>
    <t>Предоставление мер социальной поддержки педагогическим работникам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</si>
  <si>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мер социальной поддержки педагогическим работникам образовательных организаций (Предоставление субсидий бюджетным, автономным учреждениям и иным некоммерческим организациям)</t>
  </si>
  <si>
    <t>Предоставление мер социальной поддержки педагогическим работникам образовательных муниципальных учреждений, работающим и проживающим в сельской местности и поселках городского типа (рабочих поселках), по оплате жилого помещения и коммунальных услуг</t>
  </si>
  <si>
    <t>Предоставление мер социальной поддержки педагогическим работникам образовательных муниципальных учреждений, работающим и проживающим в сельской местности и поселках городского типа (рабочих поселках), по оплате жилого помещения и коммунальных услуг (Социальное обеспечение и иные выплаты населению)</t>
  </si>
  <si>
    <t>Предоставление мер социальной поддержки педагогическим работникам образовательных муниципальных учреждений, работающим и проживающим в сельской местности и поселках городского типа (рабочих поселках), по оплате жилого помещения и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</si>
  <si>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мер социальной поддержки педагогическим работникам образовательных муниципальных учреждений, работающим и проживающим в сельской местности и поселках городского типа (рабочих поселках), по оплате жилого помещения и коммунальных услуг (Предоставление субсидий бюджетным, автономным учреждениям и иным некоммерческим организациям)</t>
  </si>
  <si>
    <t>Предоставление мер социальной поддержки отдельным категориям граждан, работающим и проживающим в сельской местности и поселках городского типа (рабочих поселках), по оплате жилого помещения и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</si>
  <si>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мер социальной поддержки отдельным категориям граждан, работающим и проживающим в сельской местности и поселках городского типа (рабочих поселках), по оплате жилого помещения и коммунальных услуг (Социальное обеспечение и иные выплаты населению)</t>
  </si>
  <si>
    <t>Предоставление мер социальной поддержки отдельным категориям граждан, работающим и проживающим в сельской местности и поселках городского типа (рабочих поселках), по оплате жилого помещения и коммунальных услуг (Предоставление субсидий бюджетным, автономным учреждениям и иным некоммерческим организациям)</t>
  </si>
  <si>
    <t xml:space="preserve">Наименование расходного обязательства, вопроса местного значения, полномочия, права муниципального образования             </t>
  </si>
  <si>
    <t>383012С030</t>
  </si>
  <si>
    <t>322032Е020</t>
  </si>
  <si>
    <t>322032Е030</t>
  </si>
  <si>
    <t>Предоставление мер социальной поддержки учащимся из многодетных малоимущих семей (Закупка товаров, работ и услуг для обеспечения государственных (муниципальных) нужд)</t>
  </si>
  <si>
    <t>Предоставление мер социальной поддержки учащимся из малоимущих семей (Закупка товаров, работ и услуг для обеспечения государственных (муниципальных) нужд)</t>
  </si>
  <si>
    <t>Обеспечение жилыми помещениями реабилитироваанных лиц, имеющих инвалидность или являющихся пенсионерами, и проживающих совместно членов их семей (Социальное обеспечение и иные выплаты населению)</t>
  </si>
  <si>
    <t>Предоставление мер социальной поддержки учащимся из многодетных малоимущих семей (Социальное обеспечение и иные выплаты населению)</t>
  </si>
  <si>
    <t>Предоставление мер социальной поддержки учащимся из многодетных малоимущих семей (Предоставление субсидий бюджетным, автономным учреждениям и иным некоммерческим организациям)</t>
  </si>
  <si>
    <t>Предоставление мер социальной поддержки учащимся из малоимущих семей (Предоставление субсидий бюджетным, автономным учреждениям и иным некоммерческим организациям)</t>
  </si>
  <si>
    <t>ст. 15, ст. 18.7</t>
  </si>
  <si>
    <t>3410105040</t>
  </si>
  <si>
    <t>3420103010</t>
  </si>
  <si>
    <t xml:space="preserve">Резервные фонды </t>
  </si>
  <si>
    <t>3520204030</t>
  </si>
  <si>
    <t>Обеспечение хранения, комплектования, учета и использования архивных документов государственной части документов архивного фонда Пермского края</t>
  </si>
  <si>
    <t>Обеспечение хранения, комплектования, учета и использования архивных документов государственной части документов архивного фонда Пермского края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</si>
  <si>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332012П180</t>
  </si>
  <si>
    <t>Осуществление полномочий по созданию и организации деятельности административных комиссий</t>
  </si>
  <si>
    <t>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 районных и межмуниципальных маршрутах городского, пригородного и междугородного сообщений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</si>
  <si>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 районных и межмуниципальных маршрутах городского, пригородного и междугородного сообщений (Закупка товаров, работ и услуг для обеспечения государственных (муниципальных) нужд)</t>
  </si>
  <si>
    <t>Управление объектами (инвентарные, кадастровые, оценочные, межевые работы) (Закупка товаров, работ и услуг для обеспечения государственных (муниципальных) нужд)</t>
  </si>
  <si>
    <t>3700106010</t>
  </si>
  <si>
    <t>3700306040</t>
  </si>
  <si>
    <t>пп.4 .1 ст.15</t>
  </si>
  <si>
    <t>Реализация муниципальных программ, приоритетных муниципальных проектов в рамках приоритетных региональных проектов, инвестиционных проектов муниципальных образований</t>
  </si>
  <si>
    <t>820002Р050</t>
  </si>
  <si>
    <t>8200001010</t>
  </si>
  <si>
    <t>Софинансирование расходов на реализацию муниципальных программ, приоритетных муниципальных проектов в рамках приоритетных региональных проектов, инвестиционных проектов муниципальных образований</t>
  </si>
  <si>
    <t>3520100110</t>
  </si>
  <si>
    <t>Предоставление мер социальной поддержки педагогическим работникам образовательных организаций (Закупка товаров, работ и услуг для обеспечения государственных (муниципальных) нужд)</t>
  </si>
  <si>
    <t>п.8 ст.47</t>
  </si>
  <si>
    <t>3220100110</t>
  </si>
  <si>
    <t>3230100110</t>
  </si>
  <si>
    <t>3230201010</t>
  </si>
  <si>
    <t>Мероприятия по проведению оздоровительной кампании детей (Закупка товаров, работ и услуг для обеспечения государственных (муниципальных) нужд)</t>
  </si>
  <si>
    <t>Мероприятия по проведению оздоровительной кампании детей (Предоставление субсидий бюджетным, автономным учреждениям и иным некоммерческим организациям)</t>
  </si>
  <si>
    <t>3240101020</t>
  </si>
  <si>
    <t>3260200110</t>
  </si>
  <si>
    <t>Обеспечение деятельности (оказания услуг, выполнения работ)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фондами0</t>
  </si>
  <si>
    <t>3260300110</t>
  </si>
  <si>
    <t>Предоставление выплаты компенсации части родительской платы за присмотр и уход за ребёнком в образовательных организациях, реализующих общеобразовательную программу дошкольного образования (администрирование)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</si>
  <si>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выплаты компенсации части родительской платы за присмотр и уход за ребёнком в образовательных организациях, реализующих общеобразовательную программу дошкольного образования (администрирование) (Закупка товаров, работ и услуг для обеспечения государственных (муниципальных) нужд)</t>
  </si>
  <si>
    <t>Организация и проведение прочих мероприятий в области образования (Закупка товаров, работ и услуг для обеспечения государственных (муниципальных) нужд)</t>
  </si>
  <si>
    <t>3260401040</t>
  </si>
  <si>
    <t>8200001020</t>
  </si>
  <si>
    <t>пп.11 ч.1 ст.15</t>
  </si>
  <si>
    <t>Закон Пермского края от 12.03.2014 №308-ПК "Об образовании в Пермском крае"</t>
  </si>
  <si>
    <t>ст.12</t>
  </si>
  <si>
    <t xml:space="preserve">в полном объеме;                                                </t>
  </si>
  <si>
    <t>01.01.2017-31.12.2019</t>
  </si>
  <si>
    <t xml:space="preserve">Постановление администрации Уинского муниципального района от 16.09.2016 № 253-01-01-03 "Об утверждении порядка формирования муниципального задания на оказание муниципальных услуг (выполнение работ) и его финансового обеспечения, порядка проведения мониторинга исполнения муниципального задания на оказание муниципальных услуг (выполнение работ) и внесения изменений в муниципальное задание на оказание муниципальные услуг (выполнение работ) и объеи его финансового обеспечения, порядка определения объема и условий предоставления субсидий муниципальным бюджетным и автономным учреждениям на иные цели"       </t>
  </si>
  <si>
    <t xml:space="preserve">Постановление администрации Уинского муниципального района от 05.03.2014г № 103-01-01-03  "Об утверждении Методики формирования системы оплаты труда и стимулирования работников муниципальных образовательных учреждений Уинского муниципального района Пермского края", реализующих государственные полномочия в сфере образования за счет бюджета Уинского       муниципального района.                                       </t>
  </si>
  <si>
    <t xml:space="preserve">в полном объеме.              </t>
  </si>
  <si>
    <t xml:space="preserve">Постановление администрации Уинского муниципального района от 17.02.2014 № 77-01-01-03 "Об оплате труда работников МКУ "Центр обеспечения образования" </t>
  </si>
  <si>
    <t xml:space="preserve">В полном объеме;          </t>
  </si>
  <si>
    <t>пп.12 ч.1 ст.15</t>
  </si>
  <si>
    <t xml:space="preserve">в полном объеме.                          </t>
  </si>
  <si>
    <t>322012Н080</t>
  </si>
  <si>
    <t>Мероприятия в области жилищного хозяйства (закупка товаров, работ и услуг для обеспечения государственных (муниципальных) нужд)</t>
  </si>
  <si>
    <t>3700206040</t>
  </si>
  <si>
    <t xml:space="preserve">Постановление администрации Уинского муниципального района от 24.10.2016 № 295-01-01-03 "Об утверждении расчетных показателей по расходам бюджета Уинского муниципального района на 2017 год и плановый период 2018-2019 годов"       </t>
  </si>
  <si>
    <t xml:space="preserve">Решение Земского Собрания Уинского муниципального района от 23.04.2016 N 67 "О принятии на уровень района отдельных полномочий органов местного самоуправления по организации исполения бюджета сельского поселения" </t>
  </si>
  <si>
    <t>Решение Земского Собрания Уинского муниципального района от 22.12.2011 N 416О принятии на уровень района части полномочий по решению вопросов местного значения по муниципальному финансовому контролю</t>
  </si>
  <si>
    <t xml:space="preserve">Постановление Правительства Пермского края от 30.11.2015 N 1029-п
"О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муниципальных служащих и содержание органов местного самоуправления муниципальных образований Пермского края на 2016 год и на плановый период 2017-2018 годов"
</t>
  </si>
  <si>
    <t>с 17.12.2015, не установлен</t>
  </si>
  <si>
    <t>Постановление главы муниципального района от 22.06.2009 №367 "Об утверждении Положения о порядке использования бюджетных ассигнований резервного фонда администрации Уинского района"</t>
  </si>
  <si>
    <t>пп.3 ч.1 ст.15</t>
  </si>
  <si>
    <t>Закон Пермского края от 11.03.2014 № 304-ПК "О системе капитального ремонта общего имущества в многоквартирных домах, расположенных на территории Пермского края"</t>
  </si>
  <si>
    <t xml:space="preserve">в полном объеме;   </t>
  </si>
  <si>
    <t>п.6.1 ч.1 ст.15</t>
  </si>
  <si>
    <t>01.01.2016, не установлен</t>
  </si>
  <si>
    <t xml:space="preserve"> с 01.01.2016 до 31.12.2019</t>
  </si>
  <si>
    <t>Постановление администрации Уинского муниципального района от 27.09.2016 № 264-01-01-03 "Об утверждении порядка обеспечения бесплатным двухразовым питанием детей с ограниченными возможностями здоровья, обучающихся в общеобразовательных организациях Уинского муниципального райцона Пермского края"</t>
  </si>
  <si>
    <t>Постановление правительства пермского края от 21.03.2014 № 179-п "Об утверждении проядка предоставления и расходования субвенций из бюджета Пермского края бюджетам муниципальных районов и городских округов Пермского края на осуществление отдельных государственных полномочий в сфере образования"</t>
  </si>
  <si>
    <t>Постановление правительства пермского края от 14.02.2014 № 78-п "Об утверждении Порядка предоставления и расходования субвенций из бюджета Пермского края местным бюджетам на реализацию государственных полномочий Пермского края по обеспечению государственных гарантий реализации прав на получение общедоступного и бесплатного дошкольного образования образовательными организациями"</t>
  </si>
  <si>
    <t>ст.1</t>
  </si>
  <si>
    <t>ст.4</t>
  </si>
  <si>
    <t>ст. 24</t>
  </si>
  <si>
    <t>ст. 20</t>
  </si>
  <si>
    <t>п.2, ст.19, ст.20</t>
  </si>
  <si>
    <t>ст. 16</t>
  </si>
  <si>
    <t>Закон Пермского края от 23.12.2006 № 46-КЗ «О наделении органов местного самоуправления Пермского края отдельными государственными полномочиями в сфере образования»</t>
  </si>
  <si>
    <t>ст. 11</t>
  </si>
  <si>
    <t>ст. 7</t>
  </si>
  <si>
    <t>ст. 6</t>
  </si>
  <si>
    <t>ст. 15</t>
  </si>
  <si>
    <t>пп.4 ч.1 ст.15, п.3 ч.1 ст.17</t>
  </si>
  <si>
    <t>1.1.71.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РФ. Передача полномочий на администрирование сельскими поселениями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</si>
  <si>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06.10.2003 - не установлен</t>
  </si>
  <si>
    <t>01.06.2007 - не установлен</t>
  </si>
  <si>
    <t>17.12.2015, не установлен</t>
  </si>
  <si>
    <t>01.01.2011, не установлен</t>
  </si>
  <si>
    <t>01.10.2011 срок не установлен</t>
  </si>
  <si>
    <t xml:space="preserve">                  21.11.2014, срок не установлен</t>
  </si>
  <si>
    <t>ст. 15 п.1 пп. 5</t>
  </si>
  <si>
    <t>ст. 9</t>
  </si>
  <si>
    <t>12.03.2014, срок не установлен</t>
  </si>
  <si>
    <t>ст. 3</t>
  </si>
  <si>
    <t>ст. 12</t>
  </si>
  <si>
    <t>ст. 22</t>
  </si>
  <si>
    <t>29.06.1998 - не установлен</t>
  </si>
  <si>
    <t>12.01.2002 - не установлен</t>
  </si>
  <si>
    <t>24.05.2008 - не установлен</t>
  </si>
  <si>
    <t>12.11.2007 - не установлен</t>
  </si>
  <si>
    <t>02.12.2008 - не установлен</t>
  </si>
  <si>
    <t>01.01.2012 - не установлен</t>
  </si>
  <si>
    <t>01.01.2007 - не установлен</t>
  </si>
  <si>
    <t>04.11.2006, не установлен</t>
  </si>
  <si>
    <t>01.01.2013 - не установлен</t>
  </si>
  <si>
    <t>12.03.2014, не установлен</t>
  </si>
  <si>
    <t>12.03.2014,не установлен</t>
  </si>
  <si>
    <t>24.03.2008 - не установлен</t>
  </si>
  <si>
    <t>02.01.1995 - не установлен</t>
  </si>
  <si>
    <t>30.06.1999 - не установлен</t>
  </si>
  <si>
    <t>01.01.2008 - не установлен</t>
  </si>
  <si>
    <t>09.03.2009 - не установлен</t>
  </si>
  <si>
    <t>16.08.1995 - не установлен</t>
  </si>
  <si>
    <t>30.03.2008 - не установлен</t>
  </si>
  <si>
    <t>07.12.2015 - не установлен</t>
  </si>
  <si>
    <t>24.05.2008 - не установоен</t>
  </si>
  <si>
    <t>27.12.1991 - не установлен  06.10.2003 - не установлен</t>
  </si>
  <si>
    <t>Закон РФ от 27.12.1991 № 2124-1 "О средствах массовой информации"    Федеральный закон от 06.10.2003 № 131-ФЗ "Об общих принципах организации местного самоуправления в Российской Федерации"</t>
  </si>
  <si>
    <t>в целом пп.7 ч.1 ст.17</t>
  </si>
  <si>
    <t>31.03.2007 - не установлен</t>
  </si>
  <si>
    <t>15.04.2005 - не установлен</t>
  </si>
  <si>
    <t>ст. 20, п.2 ст.19</t>
  </si>
  <si>
    <t>18.02.2008 - не установлен</t>
  </si>
  <si>
    <t>23.08.2004 - не установлен</t>
  </si>
  <si>
    <t>06.03.2007 - не установлен</t>
  </si>
  <si>
    <t>27.10.2004 - не установлен</t>
  </si>
  <si>
    <t>28.06.2013 - не установлен</t>
  </si>
  <si>
    <t>30.10.1991 - не установлен</t>
  </si>
  <si>
    <t>27.07.2012 - не установлен</t>
  </si>
  <si>
    <t>01.12.2012 - не установлен</t>
  </si>
  <si>
    <t>09.09.1996 - не установлен</t>
  </si>
  <si>
    <t>19.09.2005 - не установлен</t>
  </si>
  <si>
    <t>04.11.2006 - не установлен</t>
  </si>
  <si>
    <t>10.12.2002 - не установлен</t>
  </si>
  <si>
    <t>01.01.2014 - не установлен</t>
  </si>
  <si>
    <t>ст. 19, 20</t>
  </si>
  <si>
    <t>ст. 1</t>
  </si>
  <si>
    <t>28.12.2007 - не установлен</t>
  </si>
  <si>
    <t>01.01.2003 - не установлен</t>
  </si>
  <si>
    <t>07.05.2008 - не установлен</t>
  </si>
  <si>
    <t>24.03.2007 - не установлен</t>
  </si>
  <si>
    <t>12.01.1995 - не установлен</t>
  </si>
  <si>
    <t>26.01.2008 - не установлен</t>
  </si>
  <si>
    <t>18.06.2010 - не установлен</t>
  </si>
  <si>
    <t>01.01.2005 - не установлен</t>
  </si>
  <si>
    <t>01.01.2006, срок не установлен</t>
  </si>
  <si>
    <t xml:space="preserve"> 01.01.2016 до 31.12.2019</t>
  </si>
  <si>
    <t>01.01.2009, срок не установлен</t>
  </si>
  <si>
    <t xml:space="preserve"> 01.01.2016 -31.12.2019</t>
  </si>
  <si>
    <t xml:space="preserve"> 01.01.2012,не установлен</t>
  </si>
  <si>
    <t>01.01.2009, не установлен</t>
  </si>
  <si>
    <t>01.01.2012,не установлен</t>
  </si>
  <si>
    <t>01.01.2016 -31.12.2019</t>
  </si>
  <si>
    <t>01.01.2012, не установлен</t>
  </si>
  <si>
    <t>01.01.2009,не установлен</t>
  </si>
  <si>
    <t>04.09.2012, не установлен</t>
  </si>
  <si>
    <t>04.09.2012,не установлен</t>
  </si>
  <si>
    <t xml:space="preserve">22.05.2014,не установлен.        </t>
  </si>
  <si>
    <t>01.01.2016,не установлен</t>
  </si>
  <si>
    <t>27.09.2016, не установлен</t>
  </si>
  <si>
    <t>01.01.2016 -31.12.2018</t>
  </si>
  <si>
    <t>04.05.2016, не установлен</t>
  </si>
  <si>
    <t xml:space="preserve">05.03.2014, не установлен.    </t>
  </si>
  <si>
    <t>17.02.2014,не установлен</t>
  </si>
  <si>
    <t xml:space="preserve"> 01.01.2016-31.12.2018</t>
  </si>
  <si>
    <t>01.01.2016- 31.12.2019</t>
  </si>
  <si>
    <t>01.01.2016-31.12.2019</t>
  </si>
  <si>
    <t>29.01.2015, не установлен</t>
  </si>
  <si>
    <t>01.01.2010 не установлен,</t>
  </si>
  <si>
    <t xml:space="preserve">01.01.2010 не установлен, </t>
  </si>
  <si>
    <t>01.01.2010,не установлен</t>
  </si>
  <si>
    <t>23.06.2015 не установлен</t>
  </si>
  <si>
    <t>23.06.2015, не установлен</t>
  </si>
  <si>
    <t>23.06.2015,не установлен</t>
  </si>
  <si>
    <t xml:space="preserve"> 23.06.2015 не установлен</t>
  </si>
  <si>
    <t>01.01.2006, не установлен</t>
  </si>
  <si>
    <t xml:space="preserve"> 01.01.2016-31.12.2019</t>
  </si>
  <si>
    <t>01.01.2015, не установлен</t>
  </si>
  <si>
    <t>01.01.2006,не установлен</t>
  </si>
  <si>
    <r>
      <t>26.</t>
    </r>
    <r>
      <rPr>
        <b/>
        <sz val="10"/>
        <color rgb="FF000000"/>
        <rFont val="Arial"/>
        <family val="2"/>
        <charset val="204"/>
      </rPr>
      <t>0</t>
    </r>
    <r>
      <rPr>
        <sz val="10"/>
        <color rgb="FF000000"/>
        <rFont val="Arial"/>
        <family val="2"/>
        <charset val="204"/>
      </rPr>
      <t>3.2015, не установлен</t>
    </r>
  </si>
  <si>
    <t>26.03.2015, не установлен</t>
  </si>
  <si>
    <t>01.01.2012,  не установлен</t>
  </si>
  <si>
    <t>24.01.2010,  не установлен</t>
  </si>
  <si>
    <t>30.05.2006, не установлен</t>
  </si>
  <si>
    <t>30.05.2006,  не становлен</t>
  </si>
  <si>
    <t>01.04.2010, не установлен</t>
  </si>
  <si>
    <t>25.01.2008,  не установлен</t>
  </si>
  <si>
    <t xml:space="preserve"> 01.01.2010, не установлен</t>
  </si>
  <si>
    <t>24.01.2010, не установлен</t>
  </si>
  <si>
    <t xml:space="preserve"> 01.01.2012,  не установлен</t>
  </si>
  <si>
    <t>16.01.2014, не установлен</t>
  </si>
  <si>
    <t>01.01.2010, срок не установлен</t>
  </si>
  <si>
    <t>Решение Земского Собрания от 25.06.2015 № 81  "Об утверждении Положения о санаторно-курортном лечении и оздоровлении работников муниципальных учреждений Уинского муниципального района"</t>
  </si>
  <si>
    <t>05.07.2015, не установлен</t>
  </si>
  <si>
    <t>Постановление от 04.04.2016 № 82-01-01-03 "Об утверждении Порядка обеспечения работников муниципальных учреждений Уинского муниципального района путевками на санаторно-курортное лечение и оздоровление"</t>
  </si>
  <si>
    <t>04.04.2016, не установлен</t>
  </si>
  <si>
    <t>Взносы на капитальный ремонт общего имущества в многоквартирных домах, находящихся в ведение муниципальной казны (закупка товаров, работ и услуг для обеспечения государственных (муниципальных) нужд)</t>
  </si>
  <si>
    <t>Постановление администрации Уинского муниципального района от 06.04.2016 №85-01-01-03 "Об утверждении ведомственной целевой программы по профилактике правонарушений и преступлений, алкоголизма, наркомании и употребления ПАВ, противодействия терроризму и экстремизму, повышению безопасности дорожного движения в Уинском муниципальном районе на 2016-2018 годы "Территория безопасности"</t>
  </si>
  <si>
    <t>Постановление администрации Уинского муниципального района от 04.05.2016 № 120-01-01-03 "Об утверждении Порядка расходования средств районного бюджета и внебюджетных средств, выделенных на организацию оздоровления, отдыха и занятости детей в каникулярное время в новой редакции"</t>
  </si>
  <si>
    <t xml:space="preserve">Постановление администрации Уинского муниципального района от 16.09.2016 № 253-01-01-03 "Об утверждении порядка формирования муниципального задания на оказание муниципальных услуг (выполнение работ) и его финансового обеспечения, порядка проведения мониторинга исполнения муниципального задания на оказание муниципальных услуг (выполнение работ) и внесения изменений в муниципальное задание на оказание муниципальных услуг (выполнение работ) и объем его финансового обеспечения, порядка определения объема и условий предоставления субсидий муниципальным бюджетным и автономным учреждениям на иные цели"       </t>
  </si>
  <si>
    <t>Закон Пермского края от 09.07.2012 № 71-ПК "О наделении органов местного самоуправления отдельными государственными полномочиями по обеспечению жилыми помещениями реабилитированных лиц, имеющих инвалидность или являющихся пенсионерами, и проживающих совместно членов их семей"</t>
  </si>
  <si>
    <t>Постановление праительства Пермского края от 30.05.2014  № 420-п "Об утверждении Порядка предоставления и расходования средств субвенций, передаваемых из бюджета Пермского края бюджетам муниципалльных районов (городских округов) Пермского края на осуществлении государственных полномочий по выплате вознаграждения за выполнение функций классного руководителя педагогическими работниками муниципальных образовательных организаций"</t>
  </si>
  <si>
    <t>Постановление Правительства Пермского края от 30.05.2014  № 420-п "Об утверждении Порядка предоставления и расходования средств субвенций, передаваемых из бюджета Пермского края бюджетам муниципальных районов (городских округов) Пермского края на осуществление государственных полномочий по выплате вознаграждения за выполнение функций классного руководителя педагогическими работниками муниципальных образовательных организаций"</t>
  </si>
  <si>
    <t xml:space="preserve">Решение Земского Собрания Уинского муниципального района от 29.01.2015 N 51 "Об утверждении Положения об организации утилизации и переработки бытовых и промышленных отходов на территории Уинского муниципального района"
</t>
  </si>
  <si>
    <t>Закон Пермского края от 19.12.2006 № 44-КЗ «О наделении органов местного самоуправления муниципальных районов и городских округов государственными полномочиями по образованию комиссий по делам несовершеннолетних и защите их прав и организации их деятельности»</t>
  </si>
  <si>
    <t xml:space="preserve">Постановление Правительства РФ от 11.02.2016 N 97
"О федеральных стандартах оплаты жилого помещения и коммунальных услуг на 2016 - 2018 годы"
</t>
  </si>
  <si>
    <t>25.02.2016, не установлен</t>
  </si>
  <si>
    <t xml:space="preserve">Постановление Правительства Пермского края от 18.11.2015 N 989-п "Об установлении минимального размера взноса на капитальный ремонт общего имущества в многоквартирных домах, расположенных на территории Пермского края, на 2016-2018 годы и внесении изменений в Постановление Правительства Пермского края от 10 октября 2014 г. N 1149-п "Об установлении минимального размера взноса на капитальный ремонт общего имущества в многоквартирных домах, расположенных на территории Пермского края, на 2015-2017 годы"
</t>
  </si>
  <si>
    <t>Закон Пермского края от 02.04.2010 № 607-ПК "О передаче органам местного самоуправления отдельных государственных полномочий по организации и обеспечению отдыха детей и их оздоровления"</t>
  </si>
  <si>
    <t xml:space="preserve">Постановление Правительства РФ от 28.03.2005 N 159 "Об утверждении Правил предоставления субвенций из федерального бюджета бюджетам субъектов Российской Федерации для выполнения федеральных полномочий на государственную регистрацию актов гражданского состояния"
</t>
  </si>
  <si>
    <t xml:space="preserve">Постановление Правительства Пермского края от 15.07.2013 N 904-п "Об утверждении Порядка предоставления и использования субвенций из бюджета Пермского края бюджетам муниципальных районов, городских округов Пермского края для осуществления отдельных государственных полномочий по поддержке сельскохозяйственного производства, Порядка предоставления субвенций на расходы, необходимые органам местного самоуправления Пермского края для администрирования отдельных государственных полномочий по поддержке сельскохозяйственного производства, Правил расходования субвенций для осуществления отдельных государственных полномочий по поддержке сельскохозяйственного производства"
</t>
  </si>
  <si>
    <t xml:space="preserve">Постановление Правительства Пермского края от 21.11.2012 N 1324-п "Об утверждении Порядка предоставления субсидий (единовременных денежных выплат) на приобретение (строительство) жилого помещения реабилитированным лицам, имеющим инвалидность или являющимся пенсионерами, и проживающим совместно членам их семей и Порядка предоставления и расходования субвенций из бюджета Пермского края на осуществление отдельных государственных полномочий по обеспечению жилыми помещениями реабилитированных лиц, имеющих инвалидность или являющихся пенсионерами, и проживающих совместно членов их семей"
</t>
  </si>
  <si>
    <t xml:space="preserve">Закон Пермского края от 05.02.2016 N 602-ПК
"Об организации и обеспечении отдыха детей и их оздоровления в Пермском крае"
</t>
  </si>
  <si>
    <t>21.02.2016, не установлен</t>
  </si>
  <si>
    <t>Закон Пермского края от 02.04.2010 № 607-ПК "О передаче органам местного самоуправления отдельных государственных полномочий по организации  и обеспечению отдыха детей и их оздоровления"</t>
  </si>
  <si>
    <t xml:space="preserve">Закон Пермского края от 17.10.2006 N 20-КЗ "О передаче органам местного самоуправления Пермского края государственных полномочий по регулированию тарифов на перевозки пассажиров и багажа автомобильным и городским наземным электрическим транспортом на муниципальных маршрутах регулярных перевозок"
</t>
  </si>
  <si>
    <t xml:space="preserve">Закон Пермского края от 28.12.2007 N 172-ПК "О наделении органов местного самоуправления Пермского края государственными полномочиями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t>
  </si>
  <si>
    <t xml:space="preserve">Закон Пермского края от 01.06.2010 N 628-ПК "О социальной поддержке педагогических работников государственных и муниципальных образовательных организаций, работающих и проживающих в сельской местности и поселках городского типа (рабочих поселках), по оплате жилого помещения и коммунальных услуг"
</t>
  </si>
  <si>
    <t>Реестр расходных обязательств Уинского муниципального района (бюджет 2017-2019гг. 2-е чтение)</t>
  </si>
  <si>
    <t>Проведение комплексных кадастровых работ (закупка товаров, работ и услуг для обеспечения государственных (муниципальных) нужд)</t>
  </si>
  <si>
    <t>3700106020</t>
  </si>
  <si>
    <t>3700106030</t>
  </si>
  <si>
    <t>Проект планировки территории с.Уинское (закупка товаров, работ и услуг для обеспечения государственных (муниципальных) нужд)</t>
  </si>
  <si>
    <t>370012Р050</t>
  </si>
  <si>
    <t>Реализация муниципальных программ, приоритетных муниципальных проектов в рамках приоритетных региональных проектов, инвестиционных проектов муниципальных образований (закупка товаров, работ и услуг для обеспечения государственных (муниципальных) нужд)</t>
  </si>
  <si>
    <t>Разработка карт (планов) территориальных зон (закупка товаров, работ и услуг для обеспечения государственных (муниципальных) нужд)</t>
  </si>
  <si>
    <t>370406010</t>
  </si>
  <si>
    <t>3700206030</t>
  </si>
  <si>
    <t>Капитальный ремонт специализированного жилищного фонда (закупка товаров, работ и услуг для обеспечения государственных (муниципальных) нужд)</t>
  </si>
  <si>
    <t>Организация в границах поселения газоснабжения населения, в части технического обслуживания газопроводов</t>
  </si>
  <si>
    <t>Наружные сети газопровода низкого давления по ул. Ленина, Коммунистическая, Набережная, 9 Мая, Молодежная в с. Нижний Сып Уинского района Пермского края (Капитальные вложения в объекты недвижимого имущества государственной (муниципальной) собственности)</t>
  </si>
  <si>
    <t>38101L6070</t>
  </si>
  <si>
    <t>400</t>
  </si>
  <si>
    <t>Реализация муниципальных программ, приоритетных муниципальных проектов в рамках приоритетных региональных проектов, инвестиционных проектов муниципальных образований в целях софинансирования мероприятия в рамках ФЦП "Устойчивое развитие сельских территорий на 2014-2017 годы и на период до 2020 года" (Капитальные вложения в объекты недвижимого имущества государственной (муниципальной) собственности)</t>
  </si>
  <si>
    <t>38101R0180</t>
  </si>
  <si>
    <t>3820107030</t>
  </si>
  <si>
    <t>Разработка проектов дорожного движения на муниципальные дороги (закупка товаров, работ и услуг для обеспечения государственных (муниципальных) нужд)</t>
  </si>
  <si>
    <t>3820107040</t>
  </si>
  <si>
    <t>Расходы на софинансирование расходов на реализацию муниципальных программ, приоритетных муниципальных проектов в рамках приоритетных региональных проектов, инвестиционных проектов муниципальных образований  (Закупка товаров, работ и услуг для обеспечения государственных (муниципальных) нужд)</t>
  </si>
  <si>
    <t>32202L0001</t>
  </si>
  <si>
    <t>32202R0970</t>
  </si>
  <si>
    <t>Реализация муниципальных программ, приоритетных муниципальных проектов в рамках приоритетных региональных проектов, инвестиционных проектов муниципальных образований в целях софинансирования мероприятия в рамках  государственной программы "Развитие образования" на 2013-2020 годы (Закупка товаров, работ и услуг для обеспечения государственных (муниципальных) нужд)</t>
  </si>
  <si>
    <t>370506010</t>
  </si>
  <si>
    <t>3440204050</t>
  </si>
  <si>
    <t>На обеспечение работников учреждений бюджетной сферы Пермского края путёвками на санаторно-курортное лечение и оздоровление за счет районного бюджета (Социальное обеспечение и иные выплаты населению)</t>
  </si>
  <si>
    <t>321012Н070</t>
  </si>
  <si>
    <t>Предоставление  общедоступного и  бесплатного дошкольного, начального общего, основного общего, среднего общего образования, а также дополнительного образования в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</si>
  <si>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общедоступного и  бесплатного дошкольного, начального общего, основного общего, среднего общего образования, а также дополнительного образования в общеобразовательных организациях (Закупка товаров, работ и услуг для государственных (муниципальных) нужд)</t>
  </si>
  <si>
    <t>Предоставление  общедоступного и  бесплатного дошкольного, начального общего, основного общего, среднего общего образования, а также дополнительного образования в общеобразовательных организациях (Предоставление субсидий бюджетным, автономным учреждениям и иным некоммерческим организациям)</t>
  </si>
  <si>
    <t>3440201010</t>
  </si>
  <si>
    <t>иные межбюджетные трансферты на оказание целевой финансовой помощи органам местного самоуправления поселений на обеспечение проведения выборов и референдумов</t>
  </si>
  <si>
    <t>иные межбюджетные трансферты на оказание целевой финансовой помощи органам местного самоуправления поселений на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</si>
  <si>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иные межбюджетные трансферты на оказание целевой финансовой помощи органам местного самоуправления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РФ)</t>
  </si>
  <si>
    <t>37001L6050</t>
  </si>
  <si>
    <t>п.3 ст.65</t>
  </si>
  <si>
    <t xml:space="preserve">Решение Земского Собрания Уинского муниципального района от 08.12.2008 N 544
"Об утверждении Положения о порядке и условиях предоставления межбюджетных трансфертов из бюджета Уинского муниципального района бюджетам сельских поселений"
</t>
  </si>
  <si>
    <t>Межевание и кадастровые работы в отношении границ населенных пунктов (закупка товаров, работ и услуг для обеспечения государственных (муниципальных) нужд)</t>
  </si>
  <si>
    <t>Организация и проведение значимых мероприятий в сфере дополнительного образования. Предоставление субсидий бюджетным, автономным учреждениям и иным некоммерческим организациям  (Предоставление субсидий бюджетным, автономным учреждениям и иным некоммерческим организациям)</t>
  </si>
  <si>
    <t>п.28 ч.1 ст.15</t>
  </si>
</sst>
</file>

<file path=xl/styles.xml><?xml version="1.0" encoding="utf-8"?>
<styleSheet xmlns="http://schemas.openxmlformats.org/spreadsheetml/2006/main">
  <numFmts count="5">
    <numFmt numFmtId="43" formatCode="_-* #,##0.00_р_._-;\-* #,##0.00_р_._-;_-* &quot;-&quot;??_р_._-;_-@_-"/>
    <numFmt numFmtId="164" formatCode="000000"/>
    <numFmt numFmtId="165" formatCode="[$-10419]#,##0.000"/>
    <numFmt numFmtId="166" formatCode="0.000"/>
    <numFmt numFmtId="167" formatCode="#,##0.000"/>
  </numFmts>
  <fonts count="47">
    <font>
      <sz val="11"/>
      <color rgb="FF000000"/>
      <name val="Calibri"/>
      <family val="2"/>
      <scheme val="minor"/>
    </font>
    <font>
      <sz val="11"/>
      <name val="Calibri"/>
      <family val="2"/>
      <charset val="204"/>
    </font>
    <font>
      <sz val="9"/>
      <color rgb="FF000000"/>
      <name val="Arial"/>
      <family val="2"/>
      <charset val="204"/>
    </font>
    <font>
      <sz val="11"/>
      <color rgb="FF000000"/>
      <name val="Calibri"/>
      <family val="2"/>
      <scheme val="minor"/>
    </font>
    <font>
      <b/>
      <sz val="12"/>
      <color rgb="FF000000"/>
      <name val="Arial"/>
      <family val="2"/>
      <charset val="204"/>
    </font>
    <font>
      <sz val="10"/>
      <color rgb="FF000000"/>
      <name val="Arial"/>
      <family val="2"/>
      <charset val="204"/>
    </font>
    <font>
      <sz val="10"/>
      <name val="Calibri"/>
      <family val="2"/>
      <charset val="204"/>
    </font>
    <font>
      <sz val="11"/>
      <color rgb="FF000000"/>
      <name val="Arial Narrow"/>
      <family val="2"/>
      <charset val="204"/>
    </font>
    <font>
      <sz val="11"/>
      <name val="Calibri"/>
      <family val="2"/>
      <charset val="204"/>
    </font>
    <font>
      <b/>
      <sz val="14"/>
      <color rgb="FF000000"/>
      <name val="Arial Narrow"/>
      <family val="2"/>
      <charset val="204"/>
    </font>
    <font>
      <b/>
      <sz val="11"/>
      <name val="Calibri"/>
      <family val="2"/>
      <charset val="204"/>
    </font>
    <font>
      <sz val="9"/>
      <color rgb="FF000000"/>
      <name val="Arial"/>
      <family val="2"/>
      <charset val="204"/>
    </font>
    <font>
      <b/>
      <sz val="10"/>
      <name val="Calibri"/>
      <family val="2"/>
      <charset val="204"/>
    </font>
    <font>
      <b/>
      <sz val="10"/>
      <color rgb="FF000000"/>
      <name val="Arial"/>
      <family val="2"/>
      <charset val="204"/>
    </font>
    <font>
      <b/>
      <u/>
      <sz val="10"/>
      <color rgb="FF000000"/>
      <name val="Arial"/>
      <family val="2"/>
      <charset val="204"/>
    </font>
    <font>
      <sz val="10"/>
      <color indexed="8"/>
      <name val="Arial"/>
      <family val="2"/>
      <charset val="204"/>
    </font>
    <font>
      <sz val="10"/>
      <name val="Arial"/>
      <family val="2"/>
      <charset val="204"/>
    </font>
    <font>
      <sz val="11"/>
      <color indexed="8"/>
      <name val="Times New Roman"/>
      <family val="1"/>
      <charset val="204"/>
    </font>
    <font>
      <sz val="10"/>
      <color indexed="8"/>
      <name val="Times New Roman"/>
      <family val="1"/>
      <charset val="204"/>
    </font>
    <font>
      <sz val="9"/>
      <name val="Times New Roman"/>
      <family val="1"/>
      <charset val="204"/>
    </font>
    <font>
      <sz val="10"/>
      <color rgb="FF000000"/>
      <name val="Times New Roman"/>
      <family val="1"/>
      <charset val="204"/>
    </font>
    <font>
      <sz val="11"/>
      <color rgb="FF000000"/>
      <name val="Arial"/>
      <family val="2"/>
      <charset val="204"/>
    </font>
    <font>
      <sz val="14"/>
      <name val="Calibri"/>
      <family val="2"/>
      <charset val="204"/>
    </font>
    <font>
      <sz val="14"/>
      <color rgb="FF000000"/>
      <name val="Arial Narrow"/>
      <family val="2"/>
      <charset val="204"/>
    </font>
    <font>
      <sz val="14"/>
      <color rgb="FF000000"/>
      <name val="Arial"/>
      <family val="2"/>
      <charset val="204"/>
    </font>
    <font>
      <sz val="14"/>
      <name val="Arial"/>
      <family val="2"/>
      <charset val="204"/>
    </font>
    <font>
      <b/>
      <sz val="14"/>
      <color rgb="FF000000"/>
      <name val="Arial"/>
      <family val="2"/>
      <charset val="204"/>
    </font>
    <font>
      <b/>
      <sz val="14"/>
      <name val="Arial"/>
      <family val="2"/>
      <charset val="204"/>
    </font>
    <font>
      <sz val="9.5"/>
      <color rgb="FF000000"/>
      <name val="Arial"/>
      <family val="2"/>
      <charset val="204"/>
    </font>
    <font>
      <sz val="12"/>
      <color indexed="8"/>
      <name val="Arial"/>
      <family val="2"/>
      <charset val="204"/>
    </font>
    <font>
      <sz val="11"/>
      <color indexed="8"/>
      <name val="Arial"/>
      <family val="2"/>
      <charset val="204"/>
    </font>
    <font>
      <sz val="12"/>
      <color rgb="FF000000"/>
      <name val="Arial"/>
      <family val="2"/>
      <charset val="204"/>
    </font>
    <font>
      <sz val="9"/>
      <color indexed="8"/>
      <name val="Arial"/>
      <family val="2"/>
      <charset val="204"/>
    </font>
    <font>
      <sz val="11.5"/>
      <color indexed="8"/>
      <name val="Arial"/>
      <family val="2"/>
      <charset val="204"/>
    </font>
    <font>
      <sz val="10.5"/>
      <color indexed="8"/>
      <name val="Arial"/>
      <family val="2"/>
      <charset val="204"/>
    </font>
    <font>
      <sz val="9.5"/>
      <color indexed="8"/>
      <name val="Arial"/>
      <family val="2"/>
      <charset val="204"/>
    </font>
    <font>
      <sz val="12"/>
      <color indexed="8"/>
      <name val="Times New Roman"/>
      <family val="1"/>
      <charset val="204"/>
    </font>
    <font>
      <sz val="12"/>
      <name val="Times New Roman"/>
      <family val="1"/>
      <charset val="204"/>
    </font>
    <font>
      <sz val="11"/>
      <name val="Times New Roman"/>
      <family val="1"/>
      <charset val="204"/>
    </font>
    <font>
      <sz val="12"/>
      <color rgb="FF000000"/>
      <name val="Times New Roman"/>
      <family val="1"/>
      <charset val="204"/>
    </font>
    <font>
      <sz val="11"/>
      <color rgb="FF000000"/>
      <name val="Times New Roman"/>
      <family val="1"/>
      <charset val="204"/>
    </font>
    <font>
      <sz val="11.5"/>
      <color rgb="FF000000"/>
      <name val="Arial"/>
      <family val="2"/>
      <charset val="204"/>
    </font>
    <font>
      <sz val="12"/>
      <name val="Arial"/>
      <family val="2"/>
      <charset val="204"/>
    </font>
    <font>
      <sz val="12"/>
      <name val="Calibri"/>
      <family val="2"/>
      <charset val="204"/>
    </font>
    <font>
      <sz val="11"/>
      <name val="Arial"/>
      <family val="2"/>
      <charset val="204"/>
    </font>
    <font>
      <b/>
      <sz val="11"/>
      <color rgb="FF000000"/>
      <name val="Arial"/>
      <family val="2"/>
      <charset val="204"/>
    </font>
    <font>
      <sz val="10.5"/>
      <color rgb="FF000000"/>
      <name val="Arial"/>
      <family val="2"/>
      <charset val="204"/>
    </font>
  </fonts>
  <fills count="6">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7" tint="0.79998168889431442"/>
        <bgColor indexed="64"/>
      </patternFill>
    </fill>
  </fills>
  <borders count="23">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rgb="FF000000"/>
      </right>
      <top/>
      <bottom style="thin">
        <color rgb="FF000000"/>
      </bottom>
      <diagonal/>
    </border>
    <border>
      <left style="thin">
        <color indexed="64"/>
      </left>
      <right style="thin">
        <color rgb="FF000000"/>
      </right>
      <top/>
      <bottom style="thin">
        <color indexed="64"/>
      </bottom>
      <diagonal/>
    </border>
    <border>
      <left style="thin">
        <color rgb="FF000000"/>
      </left>
      <right style="thin">
        <color indexed="64"/>
      </right>
      <top/>
      <bottom style="thin">
        <color indexed="64"/>
      </bottom>
      <diagonal/>
    </border>
    <border>
      <left style="thin">
        <color indexed="64"/>
      </left>
      <right style="thin">
        <color rgb="FF000000"/>
      </right>
      <top/>
      <bottom/>
      <diagonal/>
    </border>
    <border>
      <left style="thin">
        <color rgb="FF000000"/>
      </left>
      <right style="thin">
        <color indexed="64"/>
      </right>
      <top/>
      <bottom/>
      <diagonal/>
    </border>
    <border>
      <left/>
      <right style="thin">
        <color rgb="FF000000"/>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rgb="FF000000"/>
      </right>
      <top style="thin">
        <color indexed="64"/>
      </top>
      <bottom style="thin">
        <color indexed="64"/>
      </bottom>
      <diagonal/>
    </border>
  </borders>
  <cellStyleXfs count="4">
    <xf numFmtId="0" fontId="0" fillId="0" borderId="0"/>
    <xf numFmtId="0" fontId="3" fillId="0" borderId="0"/>
    <xf numFmtId="0" fontId="16" fillId="0" borderId="0"/>
    <xf numFmtId="43" fontId="3" fillId="0" borderId="0" applyFont="0" applyFill="0" applyBorder="0" applyAlignment="0" applyProtection="0"/>
  </cellStyleXfs>
  <cellXfs count="385">
    <xf numFmtId="0" fontId="1" fillId="0" borderId="0" xfId="0" applyFont="1" applyFill="1" applyBorder="1"/>
    <xf numFmtId="0" fontId="1" fillId="0" borderId="0" xfId="0" applyFont="1" applyFill="1" applyBorder="1"/>
    <xf numFmtId="0" fontId="1" fillId="0" borderId="0" xfId="0" applyFont="1" applyFill="1" applyBorder="1"/>
    <xf numFmtId="0" fontId="1" fillId="0" borderId="0" xfId="0" applyFont="1" applyFill="1" applyBorder="1"/>
    <xf numFmtId="0" fontId="6" fillId="0" borderId="0" xfId="0" applyFont="1" applyFill="1" applyBorder="1" applyAlignment="1">
      <alignment vertical="center"/>
    </xf>
    <xf numFmtId="0" fontId="10" fillId="0" borderId="0" xfId="0" applyFont="1" applyFill="1" applyBorder="1" applyAlignment="1">
      <alignment vertical="center"/>
    </xf>
    <xf numFmtId="0" fontId="10" fillId="2" borderId="0" xfId="0" applyFont="1" applyFill="1" applyBorder="1"/>
    <xf numFmtId="0" fontId="1" fillId="0" borderId="0" xfId="0" applyFont="1" applyFill="1" applyBorder="1"/>
    <xf numFmtId="0" fontId="1" fillId="3" borderId="0" xfId="0" applyFont="1" applyFill="1" applyBorder="1"/>
    <xf numFmtId="0" fontId="5" fillId="0" borderId="2" xfId="1" applyNumberFormat="1" applyFont="1" applyFill="1" applyBorder="1" applyAlignment="1">
      <alignment horizontal="left" vertical="center" wrapText="1" readingOrder="1"/>
    </xf>
    <xf numFmtId="0" fontId="10" fillId="0" borderId="0" xfId="0" applyFont="1" applyFill="1" applyBorder="1"/>
    <xf numFmtId="0" fontId="12" fillId="0" borderId="0" xfId="0" applyFont="1" applyFill="1" applyBorder="1"/>
    <xf numFmtId="0" fontId="12" fillId="2" borderId="0" xfId="0" applyFont="1" applyFill="1" applyBorder="1" applyAlignment="1">
      <alignment vertical="center" readingOrder="1"/>
    </xf>
    <xf numFmtId="0" fontId="12" fillId="2" borderId="0" xfId="0" applyFont="1" applyFill="1" applyBorder="1"/>
    <xf numFmtId="0" fontId="5" fillId="0" borderId="1" xfId="1" applyNumberFormat="1" applyFont="1" applyFill="1" applyBorder="1" applyAlignment="1">
      <alignment horizontal="center" vertical="center" wrapText="1" readingOrder="1"/>
    </xf>
    <xf numFmtId="0" fontId="5" fillId="0" borderId="9" xfId="1" applyNumberFormat="1" applyFont="1" applyFill="1" applyBorder="1" applyAlignment="1">
      <alignment horizontal="center" vertical="center" wrapText="1" readingOrder="1"/>
    </xf>
    <xf numFmtId="0" fontId="5" fillId="0" borderId="10" xfId="1" applyNumberFormat="1" applyFont="1" applyFill="1" applyBorder="1" applyAlignment="1">
      <alignment horizontal="left" vertical="center" wrapText="1" readingOrder="1"/>
    </xf>
    <xf numFmtId="0" fontId="13" fillId="2" borderId="10" xfId="1" applyNumberFormat="1" applyFont="1" applyFill="1" applyBorder="1" applyAlignment="1">
      <alignment horizontal="left" vertical="center" wrapText="1" readingOrder="1"/>
    </xf>
    <xf numFmtId="0" fontId="13" fillId="2" borderId="10" xfId="1" applyNumberFormat="1" applyFont="1" applyFill="1" applyBorder="1" applyAlignment="1">
      <alignment vertical="center" wrapText="1" readingOrder="1"/>
    </xf>
    <xf numFmtId="0" fontId="1" fillId="4" borderId="0" xfId="0" applyFont="1" applyFill="1" applyBorder="1"/>
    <xf numFmtId="0" fontId="1" fillId="2" borderId="0" xfId="0" applyFont="1" applyFill="1" applyBorder="1"/>
    <xf numFmtId="0" fontId="5" fillId="4" borderId="2" xfId="1" applyNumberFormat="1" applyFont="1" applyFill="1" applyBorder="1" applyAlignment="1">
      <alignment horizontal="left" vertical="center" wrapText="1" readingOrder="1"/>
    </xf>
    <xf numFmtId="0" fontId="5" fillId="0" borderId="10" xfId="1" applyNumberFormat="1" applyFont="1" applyFill="1" applyBorder="1" applyAlignment="1">
      <alignment vertical="center" wrapText="1" readingOrder="1"/>
    </xf>
    <xf numFmtId="0" fontId="5" fillId="0" borderId="10" xfId="1" applyNumberFormat="1" applyFont="1" applyFill="1" applyBorder="1" applyAlignment="1">
      <alignment vertical="top" wrapText="1" readingOrder="1"/>
    </xf>
    <xf numFmtId="0" fontId="5" fillId="0" borderId="0" xfId="1" applyNumberFormat="1" applyFont="1" applyFill="1" applyBorder="1" applyAlignment="1">
      <alignment horizontal="left" vertical="top" wrapText="1" readingOrder="1"/>
    </xf>
    <xf numFmtId="0" fontId="5" fillId="3" borderId="10" xfId="1" applyNumberFormat="1" applyFont="1" applyFill="1" applyBorder="1" applyAlignment="1">
      <alignment vertical="center" wrapText="1" readingOrder="1"/>
    </xf>
    <xf numFmtId="0" fontId="5" fillId="4" borderId="10" xfId="1" applyNumberFormat="1" applyFont="1" applyFill="1" applyBorder="1" applyAlignment="1">
      <alignment vertical="top" wrapText="1" readingOrder="1"/>
    </xf>
    <xf numFmtId="0" fontId="5" fillId="2" borderId="10" xfId="1" applyNumberFormat="1" applyFont="1" applyFill="1" applyBorder="1" applyAlignment="1">
      <alignment vertical="top" wrapText="1" readingOrder="1"/>
    </xf>
    <xf numFmtId="0" fontId="13" fillId="0" borderId="10" xfId="1" applyNumberFormat="1" applyFont="1" applyFill="1" applyBorder="1" applyAlignment="1">
      <alignment vertical="center" wrapText="1" readingOrder="1"/>
    </xf>
    <xf numFmtId="0" fontId="5" fillId="0" borderId="0" xfId="1" applyNumberFormat="1" applyFont="1" applyFill="1" applyBorder="1" applyAlignment="1">
      <alignment vertical="top" wrapText="1" readingOrder="1"/>
    </xf>
    <xf numFmtId="0" fontId="13" fillId="2" borderId="10" xfId="1" applyNumberFormat="1" applyFont="1" applyFill="1" applyBorder="1" applyAlignment="1">
      <alignment vertical="top" wrapText="1" readingOrder="1"/>
    </xf>
    <xf numFmtId="0" fontId="1" fillId="0" borderId="0" xfId="0" applyFont="1" applyFill="1" applyBorder="1"/>
    <xf numFmtId="0" fontId="1" fillId="0" borderId="0" xfId="0" applyFont="1" applyFill="1" applyBorder="1"/>
    <xf numFmtId="0" fontId="1" fillId="0" borderId="0" xfId="0" applyFont="1" applyFill="1" applyBorder="1"/>
    <xf numFmtId="0" fontId="5" fillId="5" borderId="10" xfId="1" applyNumberFormat="1" applyFont="1" applyFill="1" applyBorder="1" applyAlignment="1">
      <alignment vertical="center" wrapText="1" readingOrder="1"/>
    </xf>
    <xf numFmtId="0" fontId="1" fillId="5" borderId="0" xfId="0" applyFont="1" applyFill="1" applyBorder="1"/>
    <xf numFmtId="0" fontId="5" fillId="5" borderId="10" xfId="1" applyNumberFormat="1" applyFont="1" applyFill="1" applyBorder="1" applyAlignment="1">
      <alignment vertical="top" wrapText="1" readingOrder="1"/>
    </xf>
    <xf numFmtId="0" fontId="1" fillId="0" borderId="0" xfId="0" applyFont="1" applyFill="1" applyBorder="1"/>
    <xf numFmtId="0" fontId="1" fillId="0" borderId="0" xfId="0" applyFont="1" applyFill="1" applyBorder="1"/>
    <xf numFmtId="0" fontId="15" fillId="0" borderId="10" xfId="0" applyNumberFormat="1" applyFont="1" applyFill="1" applyBorder="1" applyAlignment="1" applyProtection="1">
      <alignment horizontal="left" vertical="center" wrapText="1" shrinkToFit="1"/>
      <protection locked="0"/>
    </xf>
    <xf numFmtId="2" fontId="15" fillId="0" borderId="10" xfId="0" applyNumberFormat="1" applyFont="1" applyFill="1" applyBorder="1" applyAlignment="1" applyProtection="1">
      <alignment horizontal="left" vertical="center" wrapText="1" shrinkToFit="1"/>
      <protection locked="0"/>
    </xf>
    <xf numFmtId="14" fontId="15" fillId="0" borderId="10" xfId="0" applyNumberFormat="1" applyFont="1" applyFill="1" applyBorder="1" applyAlignment="1" applyProtection="1">
      <alignment horizontal="left" vertical="center" wrapText="1" shrinkToFit="1"/>
      <protection locked="0"/>
    </xf>
    <xf numFmtId="0" fontId="5" fillId="0" borderId="2" xfId="1" applyNumberFormat="1" applyFont="1" applyFill="1" applyBorder="1" applyAlignment="1">
      <alignment horizontal="center" vertical="center" wrapText="1" readingOrder="1"/>
    </xf>
    <xf numFmtId="0" fontId="5" fillId="0" borderId="10" xfId="1" applyNumberFormat="1" applyFont="1" applyFill="1" applyBorder="1" applyAlignment="1">
      <alignment horizontal="center" vertical="top" wrapText="1" readingOrder="1"/>
    </xf>
    <xf numFmtId="0" fontId="13" fillId="2" borderId="10" xfId="1" applyNumberFormat="1" applyFont="1" applyFill="1" applyBorder="1" applyAlignment="1">
      <alignment horizontal="center" vertical="top" wrapText="1" readingOrder="1"/>
    </xf>
    <xf numFmtId="0" fontId="13" fillId="0" borderId="10" xfId="1" applyNumberFormat="1" applyFont="1" applyFill="1" applyBorder="1" applyAlignment="1">
      <alignment horizontal="center" vertical="top" wrapText="1" readingOrder="1"/>
    </xf>
    <xf numFmtId="0" fontId="13" fillId="2" borderId="10" xfId="1" applyNumberFormat="1" applyFont="1" applyFill="1" applyBorder="1" applyAlignment="1">
      <alignment horizontal="center" vertical="center" wrapText="1" readingOrder="1"/>
    </xf>
    <xf numFmtId="0" fontId="16" fillId="0" borderId="0" xfId="0" applyFont="1" applyFill="1" applyBorder="1"/>
    <xf numFmtId="0" fontId="13" fillId="0" borderId="10" xfId="1" applyNumberFormat="1" applyFont="1" applyFill="1" applyBorder="1" applyAlignment="1">
      <alignment horizontal="center" vertical="center" wrapText="1" readingOrder="1"/>
    </xf>
    <xf numFmtId="0" fontId="5" fillId="5" borderId="10" xfId="1" applyNumberFormat="1" applyFont="1" applyFill="1" applyBorder="1" applyAlignment="1">
      <alignment horizontal="center" vertical="top" wrapText="1" readingOrder="1"/>
    </xf>
    <xf numFmtId="0" fontId="5" fillId="0" borderId="10" xfId="1" applyNumberFormat="1" applyFont="1" applyFill="1" applyBorder="1" applyAlignment="1">
      <alignment horizontal="left" vertical="top" wrapText="1" shrinkToFit="1" readingOrder="1"/>
    </xf>
    <xf numFmtId="2" fontId="15" fillId="0" borderId="10" xfId="0" applyNumberFormat="1" applyFont="1" applyFill="1" applyBorder="1" applyAlignment="1" applyProtection="1">
      <alignment vertical="center" wrapText="1" shrinkToFit="1"/>
      <protection locked="0"/>
    </xf>
    <xf numFmtId="0" fontId="5" fillId="0" borderId="10" xfId="1" applyNumberFormat="1" applyFont="1" applyFill="1" applyBorder="1" applyAlignment="1">
      <alignment horizontal="left" vertical="top" wrapText="1" readingOrder="1"/>
    </xf>
    <xf numFmtId="0" fontId="5" fillId="3" borderId="10" xfId="1" applyNumberFormat="1" applyFont="1" applyFill="1" applyBorder="1" applyAlignment="1">
      <alignment horizontal="center" vertical="top" wrapText="1" readingOrder="1"/>
    </xf>
    <xf numFmtId="0" fontId="5" fillId="4" borderId="10" xfId="1" applyNumberFormat="1" applyFont="1" applyFill="1" applyBorder="1" applyAlignment="1">
      <alignment horizontal="center" vertical="top" wrapText="1" readingOrder="1"/>
    </xf>
    <xf numFmtId="0" fontId="5" fillId="2" borderId="10" xfId="1" applyNumberFormat="1" applyFont="1" applyFill="1" applyBorder="1" applyAlignment="1">
      <alignment horizontal="center" vertical="top" wrapText="1" readingOrder="1"/>
    </xf>
    <xf numFmtId="0" fontId="16" fillId="0" borderId="0" xfId="0" applyFont="1" applyFill="1" applyBorder="1" applyAlignment="1">
      <alignment horizontal="center" vertical="center"/>
    </xf>
    <xf numFmtId="0" fontId="5" fillId="0" borderId="0" xfId="1" applyNumberFormat="1" applyFont="1" applyFill="1" applyBorder="1" applyAlignment="1">
      <alignment horizontal="center" vertical="center" wrapText="1" readingOrder="1"/>
    </xf>
    <xf numFmtId="0" fontId="5" fillId="5" borderId="10" xfId="1" applyNumberFormat="1" applyFont="1" applyFill="1" applyBorder="1" applyAlignment="1">
      <alignment horizontal="center" vertical="center" wrapText="1" readingOrder="1"/>
    </xf>
    <xf numFmtId="0" fontId="5" fillId="0" borderId="10" xfId="1" applyNumberFormat="1" applyFont="1" applyFill="1" applyBorder="1" applyAlignment="1">
      <alignment horizontal="center" vertical="center" wrapText="1" readingOrder="1"/>
    </xf>
    <xf numFmtId="0" fontId="5" fillId="3" borderId="10" xfId="1" applyNumberFormat="1" applyFont="1" applyFill="1" applyBorder="1" applyAlignment="1">
      <alignment horizontal="center" vertical="center" wrapText="1" readingOrder="1"/>
    </xf>
    <xf numFmtId="0" fontId="5" fillId="4" borderId="10" xfId="1" applyNumberFormat="1" applyFont="1" applyFill="1" applyBorder="1" applyAlignment="1">
      <alignment horizontal="center" vertical="center" wrapText="1" readingOrder="1"/>
    </xf>
    <xf numFmtId="0" fontId="5" fillId="2" borderId="10" xfId="1" applyNumberFormat="1" applyFont="1" applyFill="1" applyBorder="1" applyAlignment="1">
      <alignment horizontal="center" vertical="center" wrapText="1" readingOrder="1"/>
    </xf>
    <xf numFmtId="0" fontId="13" fillId="0" borderId="2" xfId="1" applyNumberFormat="1" applyFont="1" applyFill="1" applyBorder="1" applyAlignment="1">
      <alignment horizontal="left" vertical="center" wrapText="1" readingOrder="1"/>
    </xf>
    <xf numFmtId="0" fontId="5" fillId="5" borderId="10" xfId="1" applyNumberFormat="1" applyFont="1" applyFill="1" applyBorder="1" applyAlignment="1">
      <alignment horizontal="left" vertical="top" wrapText="1" readingOrder="1"/>
    </xf>
    <xf numFmtId="0" fontId="15" fillId="5" borderId="10" xfId="0" applyNumberFormat="1" applyFont="1" applyFill="1" applyBorder="1" applyAlignment="1" applyProtection="1">
      <alignment horizontal="left" vertical="center" wrapText="1" shrinkToFit="1"/>
      <protection locked="0"/>
    </xf>
    <xf numFmtId="0" fontId="5" fillId="0" borderId="20" xfId="1" applyNumberFormat="1" applyFont="1" applyFill="1" applyBorder="1" applyAlignment="1">
      <alignment horizontal="left" vertical="center" wrapText="1" readingOrder="1"/>
    </xf>
    <xf numFmtId="0" fontId="1" fillId="0" borderId="0" xfId="0" applyFont="1" applyFill="1" applyBorder="1"/>
    <xf numFmtId="0" fontId="1" fillId="0" borderId="0" xfId="0" applyFont="1" applyFill="1" applyBorder="1"/>
    <xf numFmtId="0" fontId="15" fillId="0" borderId="10" xfId="0" applyNumberFormat="1" applyFont="1" applyFill="1" applyBorder="1" applyAlignment="1" applyProtection="1">
      <alignment horizontal="left" vertical="top" wrapText="1" shrinkToFit="1"/>
      <protection locked="0"/>
    </xf>
    <xf numFmtId="0" fontId="1" fillId="0" borderId="10" xfId="0" applyFont="1" applyFill="1" applyBorder="1"/>
    <xf numFmtId="0" fontId="18" fillId="0" borderId="20" xfId="0" applyNumberFormat="1" applyFont="1" applyFill="1" applyBorder="1" applyAlignment="1" applyProtection="1">
      <alignment vertical="center" wrapText="1" shrinkToFit="1"/>
      <protection locked="0"/>
    </xf>
    <xf numFmtId="0" fontId="18" fillId="0" borderId="10" xfId="0" applyNumberFormat="1" applyFont="1" applyFill="1" applyBorder="1" applyAlignment="1" applyProtection="1">
      <alignment horizontal="left" vertical="center" wrapText="1" shrinkToFit="1"/>
      <protection locked="0"/>
    </xf>
    <xf numFmtId="0" fontId="19" fillId="0" borderId="10" xfId="2" applyFont="1" applyFill="1" applyBorder="1" applyAlignment="1">
      <alignment vertical="center" wrapText="1" shrinkToFit="1"/>
    </xf>
    <xf numFmtId="0" fontId="20" fillId="0" borderId="10" xfId="1" applyNumberFormat="1" applyFont="1" applyFill="1" applyBorder="1" applyAlignment="1">
      <alignment horizontal="left" vertical="top" wrapText="1" readingOrder="1"/>
    </xf>
    <xf numFmtId="0" fontId="5" fillId="0" borderId="19" xfId="1" applyNumberFormat="1" applyFont="1" applyFill="1" applyBorder="1" applyAlignment="1">
      <alignment vertical="top" wrapText="1" readingOrder="1"/>
    </xf>
    <xf numFmtId="0" fontId="1" fillId="0" borderId="0" xfId="0" applyFont="1" applyFill="1" applyBorder="1"/>
    <xf numFmtId="164" fontId="5" fillId="5" borderId="19" xfId="3" applyNumberFormat="1" applyFont="1" applyFill="1" applyBorder="1" applyAlignment="1">
      <alignment horizontal="left" vertical="center" wrapText="1" readingOrder="1"/>
    </xf>
    <xf numFmtId="0" fontId="1" fillId="5" borderId="0" xfId="0" applyFont="1" applyFill="1" applyBorder="1" applyAlignment="1">
      <alignment vertical="center"/>
    </xf>
    <xf numFmtId="0" fontId="1" fillId="0" borderId="0" xfId="0" applyFont="1" applyFill="1" applyBorder="1"/>
    <xf numFmtId="0" fontId="11" fillId="5" borderId="10" xfId="1" applyNumberFormat="1" applyFont="1" applyFill="1" applyBorder="1" applyAlignment="1">
      <alignment vertical="top" wrapText="1" readingOrder="1"/>
    </xf>
    <xf numFmtId="0" fontId="5" fillId="0" borderId="20" xfId="1" applyNumberFormat="1" applyFont="1" applyFill="1" applyBorder="1" applyAlignment="1">
      <alignment horizontal="left" vertical="center" wrapText="1" readingOrder="1"/>
    </xf>
    <xf numFmtId="0" fontId="1" fillId="0" borderId="0" xfId="0" applyFont="1" applyFill="1" applyBorder="1"/>
    <xf numFmtId="49" fontId="9" fillId="0" borderId="10" xfId="1" applyNumberFormat="1" applyFont="1" applyFill="1" applyBorder="1" applyAlignment="1">
      <alignment horizontal="center" vertical="center" wrapText="1"/>
    </xf>
    <xf numFmtId="49" fontId="9" fillId="2" borderId="10" xfId="1" applyNumberFormat="1" applyFont="1" applyFill="1" applyBorder="1" applyAlignment="1">
      <alignment horizontal="center" vertical="center" wrapText="1"/>
    </xf>
    <xf numFmtId="0" fontId="7" fillId="0" borderId="2" xfId="1" applyNumberFormat="1" applyFont="1" applyFill="1" applyBorder="1" applyAlignment="1">
      <alignment horizontal="center" vertical="center" wrapText="1" readingOrder="1"/>
    </xf>
    <xf numFmtId="0" fontId="21" fillId="0" borderId="1" xfId="1" applyNumberFormat="1" applyFont="1" applyFill="1" applyBorder="1" applyAlignment="1">
      <alignment horizontal="center" vertical="center" wrapText="1" readingOrder="1"/>
    </xf>
    <xf numFmtId="165" fontId="9" fillId="2" borderId="10" xfId="1" applyNumberFormat="1" applyFont="1" applyFill="1" applyBorder="1" applyAlignment="1">
      <alignment vertical="center" wrapText="1" readingOrder="1"/>
    </xf>
    <xf numFmtId="165" fontId="23" fillId="5" borderId="10" xfId="1" applyNumberFormat="1" applyFont="1" applyFill="1" applyBorder="1" applyAlignment="1">
      <alignment vertical="center" wrapText="1" readingOrder="1"/>
    </xf>
    <xf numFmtId="165" fontId="9" fillId="0" borderId="10" xfId="1" applyNumberFormat="1" applyFont="1" applyFill="1" applyBorder="1" applyAlignment="1">
      <alignment vertical="center" wrapText="1" readingOrder="1"/>
    </xf>
    <xf numFmtId="165" fontId="23" fillId="0" borderId="10" xfId="1" applyNumberFormat="1" applyFont="1" applyFill="1" applyBorder="1" applyAlignment="1">
      <alignment vertical="center" wrapText="1" readingOrder="1"/>
    </xf>
    <xf numFmtId="165" fontId="23" fillId="3" borderId="10" xfId="1" applyNumberFormat="1" applyFont="1" applyFill="1" applyBorder="1" applyAlignment="1">
      <alignment vertical="center" wrapText="1" readingOrder="1"/>
    </xf>
    <xf numFmtId="49" fontId="24" fillId="0" borderId="10" xfId="1" applyNumberFormat="1" applyFont="1" applyFill="1" applyBorder="1" applyAlignment="1">
      <alignment horizontal="center" vertical="center" wrapText="1"/>
    </xf>
    <xf numFmtId="49" fontId="25" fillId="0" borderId="0" xfId="0" applyNumberFormat="1" applyFont="1" applyFill="1" applyBorder="1" applyAlignment="1">
      <alignment horizontal="center" vertical="center"/>
    </xf>
    <xf numFmtId="49" fontId="22" fillId="0" borderId="0" xfId="0" applyNumberFormat="1" applyFont="1" applyFill="1" applyBorder="1" applyAlignment="1">
      <alignment horizontal="center" vertical="center"/>
    </xf>
    <xf numFmtId="49" fontId="24" fillId="0" borderId="0" xfId="1" applyNumberFormat="1" applyFont="1" applyFill="1" applyBorder="1" applyAlignment="1">
      <alignment horizontal="center" vertical="center" wrapText="1"/>
    </xf>
    <xf numFmtId="49" fontId="24" fillId="5" borderId="10" xfId="1" applyNumberFormat="1" applyFont="1" applyFill="1" applyBorder="1" applyAlignment="1">
      <alignment horizontal="center" vertical="center" wrapText="1"/>
    </xf>
    <xf numFmtId="49" fontId="24" fillId="3" borderId="10" xfId="1" applyNumberFormat="1" applyFont="1" applyFill="1" applyBorder="1" applyAlignment="1">
      <alignment horizontal="center" vertical="center" wrapText="1"/>
    </xf>
    <xf numFmtId="49" fontId="26" fillId="0" borderId="10" xfId="1" applyNumberFormat="1" applyFont="1" applyFill="1" applyBorder="1" applyAlignment="1">
      <alignment horizontal="center" vertical="center" wrapText="1"/>
    </xf>
    <xf numFmtId="49" fontId="24" fillId="4" borderId="10" xfId="1" applyNumberFormat="1" applyFont="1" applyFill="1" applyBorder="1" applyAlignment="1">
      <alignment horizontal="center" vertical="center" wrapText="1"/>
    </xf>
    <xf numFmtId="49" fontId="23" fillId="5" borderId="10" xfId="1" applyNumberFormat="1" applyFont="1" applyFill="1" applyBorder="1" applyAlignment="1">
      <alignment horizontal="center" vertical="center" wrapText="1"/>
    </xf>
    <xf numFmtId="49" fontId="23" fillId="0" borderId="10" xfId="1" applyNumberFormat="1" applyFont="1" applyFill="1" applyBorder="1" applyAlignment="1">
      <alignment horizontal="center" vertical="center" wrapText="1"/>
    </xf>
    <xf numFmtId="49" fontId="23" fillId="3" borderId="10" xfId="1" applyNumberFormat="1" applyFont="1" applyFill="1" applyBorder="1" applyAlignment="1">
      <alignment horizontal="center" vertical="center" wrapText="1"/>
    </xf>
    <xf numFmtId="49" fontId="23" fillId="4" borderId="10" xfId="1" applyNumberFormat="1" applyFont="1" applyFill="1" applyBorder="1" applyAlignment="1">
      <alignment horizontal="center" vertical="center" wrapText="1"/>
    </xf>
    <xf numFmtId="49" fontId="23" fillId="2" borderId="10" xfId="1" applyNumberFormat="1" applyFont="1" applyFill="1" applyBorder="1" applyAlignment="1">
      <alignment horizontal="center" vertical="center" wrapText="1"/>
    </xf>
    <xf numFmtId="49" fontId="21" fillId="0" borderId="5" xfId="1" applyNumberFormat="1" applyFont="1" applyFill="1" applyBorder="1" applyAlignment="1">
      <alignment horizontal="center" vertical="center" wrapText="1"/>
    </xf>
    <xf numFmtId="49" fontId="21" fillId="0" borderId="1" xfId="1" applyNumberFormat="1" applyFont="1" applyFill="1" applyBorder="1" applyAlignment="1">
      <alignment horizontal="center" vertical="center" wrapText="1"/>
    </xf>
    <xf numFmtId="49" fontId="24" fillId="2" borderId="10" xfId="1" applyNumberFormat="1" applyFont="1" applyFill="1" applyBorder="1" applyAlignment="1">
      <alignment horizontal="center" vertical="center" wrapText="1"/>
    </xf>
    <xf numFmtId="49" fontId="25" fillId="5" borderId="10" xfId="1" applyNumberFormat="1" applyFont="1" applyFill="1" applyBorder="1" applyAlignment="1">
      <alignment horizontal="center" vertical="center" wrapText="1"/>
    </xf>
    <xf numFmtId="49" fontId="25" fillId="0" borderId="10" xfId="1" applyNumberFormat="1" applyFont="1" applyFill="1" applyBorder="1" applyAlignment="1">
      <alignment horizontal="center" vertical="center" wrapText="1"/>
    </xf>
    <xf numFmtId="49" fontId="25" fillId="3" borderId="10" xfId="1" applyNumberFormat="1" applyFont="1" applyFill="1" applyBorder="1" applyAlignment="1">
      <alignment horizontal="center" vertical="center" wrapText="1"/>
    </xf>
    <xf numFmtId="49" fontId="27" fillId="2" borderId="10" xfId="1" applyNumberFormat="1" applyFont="1" applyFill="1" applyBorder="1" applyAlignment="1">
      <alignment horizontal="center" vertical="center" wrapText="1"/>
    </xf>
    <xf numFmtId="49" fontId="27" fillId="0" borderId="10" xfId="1" applyNumberFormat="1" applyFont="1" applyFill="1" applyBorder="1" applyAlignment="1">
      <alignment horizontal="center" vertical="center" wrapText="1"/>
    </xf>
    <xf numFmtId="49" fontId="25" fillId="4" borderId="10" xfId="1" applyNumberFormat="1" applyFont="1" applyFill="1" applyBorder="1" applyAlignment="1">
      <alignment horizontal="center" vertical="center" wrapText="1"/>
    </xf>
    <xf numFmtId="0" fontId="5" fillId="0" borderId="20" xfId="1" applyNumberFormat="1" applyFont="1" applyFill="1" applyBorder="1" applyAlignment="1">
      <alignment horizontal="left" vertical="center" wrapText="1" readingOrder="1"/>
    </xf>
    <xf numFmtId="49" fontId="23" fillId="0" borderId="10" xfId="1" applyNumberFormat="1" applyFont="1" applyFill="1" applyBorder="1" applyAlignment="1">
      <alignment horizontal="center" vertical="center" wrapText="1"/>
    </xf>
    <xf numFmtId="0" fontId="1" fillId="0" borderId="0" xfId="0" applyFont="1" applyFill="1" applyBorder="1"/>
    <xf numFmtId="49" fontId="5" fillId="0" borderId="1" xfId="1" applyNumberFormat="1" applyFont="1" applyFill="1" applyBorder="1" applyAlignment="1">
      <alignment horizontal="center" vertical="center" wrapText="1" readingOrder="1"/>
    </xf>
    <xf numFmtId="0" fontId="1" fillId="0" borderId="0" xfId="0" applyFont="1" applyFill="1" applyBorder="1"/>
    <xf numFmtId="49" fontId="23" fillId="0" borderId="10" xfId="1" applyNumberFormat="1" applyFont="1" applyFill="1" applyBorder="1" applyAlignment="1">
      <alignment horizontal="center" vertical="center" wrapText="1"/>
    </xf>
    <xf numFmtId="0" fontId="1" fillId="0" borderId="0" xfId="0" applyFont="1" applyFill="1" applyBorder="1" applyAlignment="1">
      <alignment vertical="center"/>
    </xf>
    <xf numFmtId="49" fontId="24" fillId="0" borderId="0" xfId="1" applyNumberFormat="1" applyFont="1" applyFill="1" applyBorder="1" applyAlignment="1">
      <alignment horizontal="center" vertical="center" wrapText="1" readingOrder="1"/>
    </xf>
    <xf numFmtId="49" fontId="26" fillId="0" borderId="10" xfId="1" applyNumberFormat="1" applyFont="1" applyFill="1" applyBorder="1" applyAlignment="1">
      <alignment horizontal="center" vertical="center" wrapText="1" readingOrder="1"/>
    </xf>
    <xf numFmtId="49" fontId="26" fillId="2" borderId="10" xfId="1" applyNumberFormat="1" applyFont="1" applyFill="1" applyBorder="1" applyAlignment="1">
      <alignment horizontal="center" vertical="center" wrapText="1" readingOrder="1"/>
    </xf>
    <xf numFmtId="49" fontId="24" fillId="5" borderId="10" xfId="1" applyNumberFormat="1" applyFont="1" applyFill="1" applyBorder="1" applyAlignment="1">
      <alignment horizontal="center" vertical="center" wrapText="1" readingOrder="1"/>
    </xf>
    <xf numFmtId="49" fontId="24" fillId="0" borderId="10" xfId="1" applyNumberFormat="1" applyFont="1" applyFill="1" applyBorder="1" applyAlignment="1">
      <alignment horizontal="center" vertical="center" wrapText="1" readingOrder="1"/>
    </xf>
    <xf numFmtId="49" fontId="24" fillId="3" borderId="10" xfId="1" applyNumberFormat="1" applyFont="1" applyFill="1" applyBorder="1" applyAlignment="1">
      <alignment horizontal="center" vertical="center" wrapText="1" readingOrder="1"/>
    </xf>
    <xf numFmtId="49" fontId="24" fillId="4" borderId="10" xfId="1" applyNumberFormat="1" applyFont="1" applyFill="1" applyBorder="1" applyAlignment="1">
      <alignment horizontal="center" vertical="center" wrapText="1" readingOrder="1"/>
    </xf>
    <xf numFmtId="0" fontId="22" fillId="0" borderId="10" xfId="0" applyFont="1" applyFill="1" applyBorder="1"/>
    <xf numFmtId="49" fontId="24" fillId="2" borderId="10" xfId="1" applyNumberFormat="1" applyFont="1" applyFill="1" applyBorder="1" applyAlignment="1">
      <alignment horizontal="center" vertical="center" wrapText="1" readingOrder="1"/>
    </xf>
    <xf numFmtId="0" fontId="5" fillId="0" borderId="19" xfId="1" applyNumberFormat="1" applyFont="1" applyFill="1" applyBorder="1" applyAlignment="1">
      <alignment vertical="center" wrapText="1" readingOrder="1"/>
    </xf>
    <xf numFmtId="0" fontId="23" fillId="0" borderId="0" xfId="1" applyNumberFormat="1" applyFont="1" applyFill="1" applyBorder="1" applyAlignment="1">
      <alignment horizontal="left" vertical="center" wrapText="1" readingOrder="1"/>
    </xf>
    <xf numFmtId="0" fontId="24" fillId="0" borderId="0" xfId="1" applyNumberFormat="1" applyFont="1" applyFill="1" applyBorder="1" applyAlignment="1">
      <alignment vertical="center" wrapText="1" readingOrder="1"/>
    </xf>
    <xf numFmtId="0" fontId="7" fillId="0" borderId="1" xfId="1" applyNumberFormat="1" applyFont="1" applyFill="1" applyBorder="1" applyAlignment="1">
      <alignment horizontal="center" vertical="center" wrapText="1" readingOrder="1"/>
    </xf>
    <xf numFmtId="0" fontId="7" fillId="0" borderId="6" xfId="1" applyNumberFormat="1" applyFont="1" applyFill="1" applyBorder="1" applyAlignment="1">
      <alignment horizontal="center" vertical="center" wrapText="1" readingOrder="1"/>
    </xf>
    <xf numFmtId="165" fontId="23" fillId="4" borderId="10" xfId="1" applyNumberFormat="1" applyFont="1" applyFill="1" applyBorder="1" applyAlignment="1">
      <alignment vertical="center" wrapText="1" readingOrder="1"/>
    </xf>
    <xf numFmtId="165" fontId="23" fillId="2" borderId="10" xfId="1" applyNumberFormat="1" applyFont="1" applyFill="1" applyBorder="1" applyAlignment="1">
      <alignment vertical="center" wrapText="1" readingOrder="1"/>
    </xf>
    <xf numFmtId="0" fontId="22" fillId="0" borderId="0" xfId="0" applyFont="1" applyFill="1" applyBorder="1" applyAlignment="1">
      <alignment vertical="center"/>
    </xf>
    <xf numFmtId="0" fontId="1" fillId="0" borderId="10" xfId="0" applyFont="1" applyFill="1" applyBorder="1" applyAlignment="1">
      <alignment horizontal="center" vertical="center"/>
    </xf>
    <xf numFmtId="0" fontId="1" fillId="0" borderId="0" xfId="0" applyFont="1" applyFill="1" applyBorder="1"/>
    <xf numFmtId="49" fontId="23" fillId="0" borderId="10" xfId="1" applyNumberFormat="1" applyFont="1" applyFill="1" applyBorder="1" applyAlignment="1">
      <alignment horizontal="center" vertical="center" wrapText="1"/>
    </xf>
    <xf numFmtId="0" fontId="15" fillId="0" borderId="10" xfId="0" applyNumberFormat="1" applyFont="1" applyFill="1" applyBorder="1" applyAlignment="1" applyProtection="1">
      <alignment vertical="center" wrapText="1" shrinkToFit="1"/>
      <protection locked="0"/>
    </xf>
    <xf numFmtId="0" fontId="28" fillId="0" borderId="10" xfId="1" applyNumberFormat="1" applyFont="1" applyFill="1" applyBorder="1" applyAlignment="1">
      <alignment horizontal="left" vertical="top" wrapText="1" readingOrder="1"/>
    </xf>
    <xf numFmtId="165" fontId="23" fillId="0" borderId="10" xfId="1" applyNumberFormat="1" applyFont="1" applyFill="1" applyBorder="1" applyAlignment="1">
      <alignment horizontal="center" vertical="center" wrapText="1" readingOrder="1"/>
    </xf>
    <xf numFmtId="0" fontId="5" fillId="0" borderId="20" xfId="1" applyNumberFormat="1" applyFont="1" applyFill="1" applyBorder="1" applyAlignment="1">
      <alignment horizontal="left" vertical="center" wrapText="1" readingOrder="1"/>
    </xf>
    <xf numFmtId="49" fontId="23" fillId="0" borderId="10" xfId="1" applyNumberFormat="1" applyFont="1" applyFill="1" applyBorder="1" applyAlignment="1">
      <alignment horizontal="center" vertical="center" wrapText="1"/>
    </xf>
    <xf numFmtId="49" fontId="23" fillId="0" borderId="10" xfId="1" applyNumberFormat="1" applyFont="1" applyFill="1" applyBorder="1" applyAlignment="1">
      <alignment horizontal="center" vertical="center" wrapText="1"/>
    </xf>
    <xf numFmtId="165" fontId="22" fillId="0" borderId="0" xfId="0" applyNumberFormat="1" applyFont="1" applyFill="1" applyBorder="1" applyAlignment="1">
      <alignment vertical="center"/>
    </xf>
    <xf numFmtId="166" fontId="22" fillId="0" borderId="0" xfId="3" applyNumberFormat="1" applyFont="1" applyFill="1" applyBorder="1" applyAlignment="1">
      <alignment vertical="center"/>
    </xf>
    <xf numFmtId="49" fontId="23" fillId="0" borderId="10" xfId="1" applyNumberFormat="1" applyFont="1" applyFill="1" applyBorder="1" applyAlignment="1">
      <alignment horizontal="center" vertical="center" wrapText="1"/>
    </xf>
    <xf numFmtId="0" fontId="1" fillId="0" borderId="0" xfId="0" applyFont="1" applyFill="1" applyBorder="1"/>
    <xf numFmtId="2" fontId="29" fillId="0" borderId="10" xfId="0" applyNumberFormat="1" applyFont="1" applyFill="1" applyBorder="1" applyAlignment="1" applyProtection="1">
      <alignment vertical="center" wrapText="1" shrinkToFit="1"/>
      <protection locked="0"/>
    </xf>
    <xf numFmtId="0" fontId="29" fillId="0" borderId="10" xfId="0" applyNumberFormat="1" applyFont="1" applyFill="1" applyBorder="1" applyAlignment="1" applyProtection="1">
      <alignment horizontal="left" vertical="center" wrapText="1" shrinkToFit="1"/>
      <protection locked="0"/>
    </xf>
    <xf numFmtId="2" fontId="30" fillId="0" borderId="10" xfId="0" applyNumberFormat="1" applyFont="1" applyFill="1" applyBorder="1" applyAlignment="1" applyProtection="1">
      <alignment vertical="center" wrapText="1" shrinkToFit="1"/>
      <protection locked="0"/>
    </xf>
    <xf numFmtId="0" fontId="30" fillId="0" borderId="10" xfId="0" applyNumberFormat="1" applyFont="1" applyFill="1" applyBorder="1" applyAlignment="1" applyProtection="1">
      <alignment horizontal="left" vertical="center" wrapText="1" shrinkToFit="1"/>
      <protection locked="0"/>
    </xf>
    <xf numFmtId="0" fontId="21" fillId="0" borderId="10" xfId="1" applyNumberFormat="1" applyFont="1" applyFill="1" applyBorder="1" applyAlignment="1">
      <alignment horizontal="left" vertical="top" wrapText="1" readingOrder="1"/>
    </xf>
    <xf numFmtId="0" fontId="21" fillId="0" borderId="10" xfId="1" applyNumberFormat="1" applyFont="1" applyFill="1" applyBorder="1" applyAlignment="1">
      <alignment horizontal="center" vertical="top" wrapText="1" readingOrder="1"/>
    </xf>
    <xf numFmtId="0" fontId="31" fillId="0" borderId="10" xfId="1" applyNumberFormat="1" applyFont="1" applyFill="1" applyBorder="1" applyAlignment="1">
      <alignment horizontal="left" vertical="top" wrapText="1" readingOrder="1"/>
    </xf>
    <xf numFmtId="0" fontId="31" fillId="0" borderId="10" xfId="1" applyNumberFormat="1" applyFont="1" applyFill="1" applyBorder="1" applyAlignment="1">
      <alignment horizontal="center" vertical="top" wrapText="1" readingOrder="1"/>
    </xf>
    <xf numFmtId="0" fontId="31" fillId="0" borderId="10" xfId="1" applyNumberFormat="1" applyFont="1" applyFill="1" applyBorder="1" applyAlignment="1">
      <alignment horizontal="left" vertical="center" wrapText="1" readingOrder="1"/>
    </xf>
    <xf numFmtId="0" fontId="31" fillId="0" borderId="10" xfId="1" applyNumberFormat="1" applyFont="1" applyFill="1" applyBorder="1" applyAlignment="1">
      <alignment horizontal="center" vertical="center" wrapText="1" readingOrder="1"/>
    </xf>
    <xf numFmtId="0" fontId="21" fillId="0" borderId="10" xfId="1" applyNumberFormat="1" applyFont="1" applyFill="1" applyBorder="1" applyAlignment="1">
      <alignment vertical="center" wrapText="1" readingOrder="1"/>
    </xf>
    <xf numFmtId="0" fontId="21" fillId="0" borderId="10" xfId="1" applyNumberFormat="1" applyFont="1" applyFill="1" applyBorder="1" applyAlignment="1">
      <alignment horizontal="left" vertical="center" wrapText="1" readingOrder="1"/>
    </xf>
    <xf numFmtId="0" fontId="21" fillId="5" borderId="10" xfId="1" applyNumberFormat="1" applyFont="1" applyFill="1" applyBorder="1" applyAlignment="1">
      <alignment horizontal="left" vertical="top" wrapText="1" readingOrder="1"/>
    </xf>
    <xf numFmtId="0" fontId="21" fillId="5" borderId="10" xfId="1" applyNumberFormat="1" applyFont="1" applyFill="1" applyBorder="1" applyAlignment="1">
      <alignment horizontal="center" vertical="top" wrapText="1" readingOrder="1"/>
    </xf>
    <xf numFmtId="0" fontId="31" fillId="5" borderId="10" xfId="1" applyNumberFormat="1" applyFont="1" applyFill="1" applyBorder="1" applyAlignment="1">
      <alignment horizontal="center" vertical="top" wrapText="1" readingOrder="1"/>
    </xf>
    <xf numFmtId="0" fontId="31" fillId="5" borderId="10" xfId="1" applyNumberFormat="1" applyFont="1" applyFill="1" applyBorder="1" applyAlignment="1">
      <alignment horizontal="left" vertical="top" wrapText="1" readingOrder="1"/>
    </xf>
    <xf numFmtId="0" fontId="29" fillId="0" borderId="10" xfId="0" applyNumberFormat="1" applyFont="1" applyFill="1" applyBorder="1" applyAlignment="1" applyProtection="1">
      <alignment vertical="center" wrapText="1" shrinkToFit="1"/>
      <protection locked="0"/>
    </xf>
    <xf numFmtId="0" fontId="21" fillId="0" borderId="10" xfId="1" applyNumberFormat="1" applyFont="1" applyFill="1" applyBorder="1" applyAlignment="1">
      <alignment horizontal="center" vertical="center" wrapText="1" readingOrder="1"/>
    </xf>
    <xf numFmtId="0" fontId="31" fillId="5" borderId="10" xfId="1" applyNumberFormat="1" applyFont="1" applyFill="1" applyBorder="1" applyAlignment="1">
      <alignment horizontal="left" vertical="center" wrapText="1" readingOrder="1"/>
    </xf>
    <xf numFmtId="2" fontId="29" fillId="0" borderId="10" xfId="0" applyNumberFormat="1" applyFont="1" applyFill="1" applyBorder="1" applyAlignment="1" applyProtection="1">
      <alignment horizontal="left" vertical="center" wrapText="1" shrinkToFit="1"/>
      <protection locked="0"/>
    </xf>
    <xf numFmtId="2" fontId="33" fillId="0" borderId="10" xfId="0" applyNumberFormat="1" applyFont="1" applyFill="1" applyBorder="1" applyAlignment="1" applyProtection="1">
      <alignment horizontal="left" vertical="center" wrapText="1" shrinkToFit="1"/>
      <protection locked="0"/>
    </xf>
    <xf numFmtId="0" fontId="34" fillId="0" borderId="10" xfId="0" applyNumberFormat="1" applyFont="1" applyFill="1" applyBorder="1" applyAlignment="1" applyProtection="1">
      <alignment horizontal="left" vertical="center" wrapText="1" shrinkToFit="1"/>
      <protection locked="0"/>
    </xf>
    <xf numFmtId="0" fontId="30" fillId="0" borderId="10" xfId="0" applyNumberFormat="1" applyFont="1" applyFill="1" applyBorder="1" applyAlignment="1" applyProtection="1">
      <alignment horizontal="left" vertical="top" wrapText="1" shrinkToFit="1"/>
      <protection locked="0"/>
    </xf>
    <xf numFmtId="2" fontId="35" fillId="0" borderId="10" xfId="0" applyNumberFormat="1" applyFont="1" applyFill="1" applyBorder="1" applyAlignment="1" applyProtection="1">
      <alignment vertical="center" wrapText="1" shrinkToFit="1"/>
      <protection locked="0"/>
    </xf>
    <xf numFmtId="0" fontId="21" fillId="0" borderId="10" xfId="1" applyNumberFormat="1" applyFont="1" applyFill="1" applyBorder="1" applyAlignment="1">
      <alignment horizontal="left" vertical="top" wrapText="1" shrinkToFit="1" readingOrder="1"/>
    </xf>
    <xf numFmtId="0" fontId="21" fillId="0" borderId="10" xfId="1" applyNumberFormat="1" applyFont="1" applyFill="1" applyBorder="1" applyAlignment="1">
      <alignment horizontal="left" vertical="center" wrapText="1" shrinkToFit="1" readingOrder="1"/>
    </xf>
    <xf numFmtId="0" fontId="31" fillId="0" borderId="10" xfId="1" applyNumberFormat="1" applyFont="1" applyFill="1" applyBorder="1" applyAlignment="1">
      <alignment vertical="center" wrapText="1" readingOrder="1"/>
    </xf>
    <xf numFmtId="2" fontId="36" fillId="0" borderId="10" xfId="0" applyNumberFormat="1" applyFont="1" applyFill="1" applyBorder="1" applyAlignment="1" applyProtection="1">
      <alignment vertical="center" wrapText="1" shrinkToFit="1"/>
      <protection locked="0"/>
    </xf>
    <xf numFmtId="2" fontId="36" fillId="0" borderId="20" xfId="0" applyNumberFormat="1" applyFont="1" applyFill="1" applyBorder="1" applyAlignment="1" applyProtection="1">
      <alignment vertical="center" wrapText="1" shrinkToFit="1"/>
      <protection locked="0"/>
    </xf>
    <xf numFmtId="2" fontId="36" fillId="0" borderId="19" xfId="0" applyNumberFormat="1" applyFont="1" applyFill="1" applyBorder="1" applyAlignment="1" applyProtection="1">
      <alignment vertical="center" wrapText="1" shrinkToFit="1"/>
      <protection locked="0"/>
    </xf>
    <xf numFmtId="0" fontId="37" fillId="0" borderId="10" xfId="2" applyFont="1" applyFill="1" applyBorder="1" applyAlignment="1">
      <alignment vertical="center" wrapText="1" shrinkToFit="1"/>
    </xf>
    <xf numFmtId="0" fontId="36" fillId="0" borderId="10" xfId="0" applyNumberFormat="1" applyFont="1" applyFill="1" applyBorder="1" applyAlignment="1" applyProtection="1">
      <alignment horizontal="left" vertical="center" wrapText="1" shrinkToFit="1"/>
      <protection locked="0"/>
    </xf>
    <xf numFmtId="0" fontId="38" fillId="0" borderId="10" xfId="2" applyFont="1" applyFill="1" applyBorder="1" applyAlignment="1">
      <alignment vertical="center" wrapText="1" shrinkToFit="1"/>
    </xf>
    <xf numFmtId="0" fontId="17" fillId="0" borderId="10" xfId="0" applyNumberFormat="1" applyFont="1" applyFill="1" applyBorder="1" applyAlignment="1" applyProtection="1">
      <alignment horizontal="left" vertical="center" wrapText="1" shrinkToFit="1"/>
      <protection locked="0"/>
    </xf>
    <xf numFmtId="0" fontId="39" fillId="0" borderId="10" xfId="1" applyNumberFormat="1" applyFont="1" applyFill="1" applyBorder="1" applyAlignment="1">
      <alignment horizontal="left" vertical="top" wrapText="1" readingOrder="1"/>
    </xf>
    <xf numFmtId="0" fontId="31" fillId="0" borderId="20" xfId="1" applyNumberFormat="1" applyFont="1" applyFill="1" applyBorder="1" applyAlignment="1">
      <alignment vertical="center" wrapText="1" readingOrder="1"/>
    </xf>
    <xf numFmtId="0" fontId="39" fillId="0" borderId="10" xfId="1" applyNumberFormat="1" applyFont="1" applyFill="1" applyBorder="1" applyAlignment="1">
      <alignment vertical="center" wrapText="1" readingOrder="1"/>
    </xf>
    <xf numFmtId="0" fontId="31" fillId="0" borderId="10" xfId="1" applyNumberFormat="1" applyFont="1" applyFill="1" applyBorder="1" applyAlignment="1">
      <alignment vertical="top" wrapText="1" readingOrder="1"/>
    </xf>
    <xf numFmtId="0" fontId="31" fillId="5" borderId="10" xfId="1" applyNumberFormat="1" applyFont="1" applyFill="1" applyBorder="1" applyAlignment="1">
      <alignment vertical="center" wrapText="1" readingOrder="1"/>
    </xf>
    <xf numFmtId="0" fontId="4" fillId="2" borderId="10" xfId="1" applyNumberFormat="1" applyFont="1" applyFill="1" applyBorder="1" applyAlignment="1">
      <alignment vertical="top" wrapText="1" readingOrder="1"/>
    </xf>
    <xf numFmtId="0" fontId="4" fillId="0" borderId="10" xfId="1" applyNumberFormat="1" applyFont="1" applyFill="1" applyBorder="1" applyAlignment="1">
      <alignment vertical="top" wrapText="1" readingOrder="1"/>
    </xf>
    <xf numFmtId="0" fontId="4" fillId="2" borderId="10" xfId="1" applyNumberFormat="1" applyFont="1" applyFill="1" applyBorder="1" applyAlignment="1">
      <alignment vertical="center" wrapText="1" readingOrder="1"/>
    </xf>
    <xf numFmtId="0" fontId="31" fillId="4" borderId="10" xfId="1" applyNumberFormat="1" applyFont="1" applyFill="1" applyBorder="1" applyAlignment="1">
      <alignment vertical="top" wrapText="1" readingOrder="1"/>
    </xf>
    <xf numFmtId="0" fontId="31" fillId="5" borderId="10" xfId="1" applyNumberFormat="1" applyFont="1" applyFill="1" applyBorder="1" applyAlignment="1">
      <alignment vertical="top" wrapText="1" readingOrder="1"/>
    </xf>
    <xf numFmtId="0" fontId="39" fillId="0" borderId="10" xfId="1" applyNumberFormat="1" applyFont="1" applyFill="1" applyBorder="1" applyAlignment="1">
      <alignment vertical="top" wrapText="1" readingOrder="1"/>
    </xf>
    <xf numFmtId="0" fontId="31" fillId="2" borderId="10" xfId="1" applyNumberFormat="1" applyFont="1" applyFill="1" applyBorder="1" applyAlignment="1">
      <alignment vertical="top" wrapText="1" readingOrder="1"/>
    </xf>
    <xf numFmtId="0" fontId="4" fillId="0" borderId="10" xfId="1" applyNumberFormat="1" applyFont="1" applyFill="1" applyBorder="1" applyAlignment="1">
      <alignment vertical="center" wrapText="1" readingOrder="1"/>
    </xf>
    <xf numFmtId="0" fontId="40" fillId="0" borderId="10" xfId="1" applyNumberFormat="1" applyFont="1" applyFill="1" applyBorder="1" applyAlignment="1">
      <alignment horizontal="center" vertical="top" wrapText="1" readingOrder="1"/>
    </xf>
    <xf numFmtId="0" fontId="40" fillId="0" borderId="10" xfId="1" applyNumberFormat="1" applyFont="1" applyFill="1" applyBorder="1" applyAlignment="1">
      <alignment horizontal="left" vertical="top" wrapText="1" readingOrder="1"/>
    </xf>
    <xf numFmtId="0" fontId="38" fillId="0" borderId="0" xfId="0" applyFont="1" applyAlignment="1">
      <alignment horizontal="left" vertical="center" wrapText="1"/>
    </xf>
    <xf numFmtId="2" fontId="32" fillId="5" borderId="10" xfId="0" applyNumberFormat="1" applyFont="1" applyFill="1" applyBorder="1" applyAlignment="1" applyProtection="1">
      <alignment vertical="center" wrapText="1" shrinkToFit="1"/>
      <protection locked="0"/>
    </xf>
    <xf numFmtId="0" fontId="39" fillId="0" borderId="10" xfId="1" applyNumberFormat="1" applyFont="1" applyFill="1" applyBorder="1" applyAlignment="1">
      <alignment horizontal="left" vertical="center" wrapText="1" readingOrder="1"/>
    </xf>
    <xf numFmtId="0" fontId="20" fillId="0" borderId="10" xfId="1" applyNumberFormat="1" applyFont="1" applyFill="1" applyBorder="1" applyAlignment="1">
      <alignment horizontal="left" vertical="center" wrapText="1" readingOrder="1"/>
    </xf>
    <xf numFmtId="2" fontId="30" fillId="0" borderId="10" xfId="0" applyNumberFormat="1" applyFont="1" applyFill="1" applyBorder="1" applyAlignment="1" applyProtection="1">
      <alignment horizontal="left" vertical="center" wrapText="1" shrinkToFit="1"/>
      <protection locked="0"/>
    </xf>
    <xf numFmtId="0" fontId="30" fillId="0" borderId="10" xfId="0" applyNumberFormat="1" applyFont="1" applyFill="1" applyBorder="1" applyAlignment="1" applyProtection="1">
      <alignment vertical="center" wrapText="1" shrinkToFit="1"/>
      <protection locked="0"/>
    </xf>
    <xf numFmtId="0" fontId="41" fillId="0" borderId="10" xfId="1" applyNumberFormat="1" applyFont="1" applyFill="1" applyBorder="1" applyAlignment="1">
      <alignment horizontal="left" vertical="top" wrapText="1" readingOrder="1"/>
    </xf>
    <xf numFmtId="0" fontId="33" fillId="0" borderId="10" xfId="0" applyNumberFormat="1" applyFont="1" applyFill="1" applyBorder="1" applyAlignment="1" applyProtection="1">
      <alignment vertical="center" wrapText="1" shrinkToFit="1"/>
      <protection locked="0"/>
    </xf>
    <xf numFmtId="0" fontId="5" fillId="0" borderId="10" xfId="1" applyNumberFormat="1" applyFont="1" applyFill="1" applyBorder="1" applyAlignment="1">
      <alignment horizontal="left" vertical="center" wrapText="1" shrinkToFit="1" readingOrder="1"/>
    </xf>
    <xf numFmtId="0" fontId="5" fillId="0" borderId="1" xfId="1" applyNumberFormat="1" applyFont="1" applyFill="1" applyBorder="1" applyAlignment="1">
      <alignment horizontal="center" vertical="center" wrapText="1" readingOrder="1"/>
    </xf>
    <xf numFmtId="0" fontId="5" fillId="0" borderId="2" xfId="1" applyNumberFormat="1" applyFont="1" applyFill="1" applyBorder="1" applyAlignment="1">
      <alignment horizontal="center" vertical="center" wrapText="1" readingOrder="1"/>
    </xf>
    <xf numFmtId="0" fontId="1" fillId="0" borderId="0" xfId="0" applyFont="1" applyFill="1" applyBorder="1"/>
    <xf numFmtId="49" fontId="23" fillId="0" borderId="10" xfId="1" applyNumberFormat="1" applyFont="1" applyFill="1" applyBorder="1" applyAlignment="1">
      <alignment horizontal="center" vertical="center" wrapText="1"/>
    </xf>
    <xf numFmtId="0" fontId="40" fillId="0" borderId="10" xfId="1" applyNumberFormat="1" applyFont="1" applyFill="1" applyBorder="1" applyAlignment="1">
      <alignment horizontal="left" vertical="center" wrapText="1" readingOrder="1"/>
    </xf>
    <xf numFmtId="0" fontId="39" fillId="5" borderId="10" xfId="1" applyNumberFormat="1" applyFont="1" applyFill="1" applyBorder="1" applyAlignment="1">
      <alignment vertical="center" wrapText="1" readingOrder="1"/>
    </xf>
    <xf numFmtId="0" fontId="40" fillId="5" borderId="10" xfId="1" applyNumberFormat="1" applyFont="1" applyFill="1" applyBorder="1" applyAlignment="1">
      <alignment horizontal="left" vertical="center" wrapText="1" readingOrder="1"/>
    </xf>
    <xf numFmtId="0" fontId="41" fillId="0" borderId="10" xfId="1" applyNumberFormat="1" applyFont="1" applyFill="1" applyBorder="1" applyAlignment="1">
      <alignment horizontal="left" vertical="center" wrapText="1" readingOrder="1"/>
    </xf>
    <xf numFmtId="0" fontId="42" fillId="0" borderId="0" xfId="0" applyFont="1" applyFill="1" applyBorder="1" applyAlignment="1">
      <alignment horizontal="left"/>
    </xf>
    <xf numFmtId="0" fontId="31" fillId="0" borderId="0" xfId="1" applyNumberFormat="1" applyFont="1" applyFill="1" applyBorder="1" applyAlignment="1">
      <alignment horizontal="left" vertical="top" wrapText="1" readingOrder="1"/>
    </xf>
    <xf numFmtId="0" fontId="4" fillId="0" borderId="10" xfId="1" applyNumberFormat="1" applyFont="1" applyFill="1" applyBorder="1" applyAlignment="1">
      <alignment horizontal="left" vertical="center" wrapText="1" readingOrder="1"/>
    </xf>
    <xf numFmtId="0" fontId="4" fillId="2" borderId="10" xfId="1" applyNumberFormat="1" applyFont="1" applyFill="1" applyBorder="1" applyAlignment="1">
      <alignment horizontal="left" vertical="top" wrapText="1" readingOrder="1"/>
    </xf>
    <xf numFmtId="0" fontId="31" fillId="3" borderId="10" xfId="1" applyNumberFormat="1" applyFont="1" applyFill="1" applyBorder="1" applyAlignment="1">
      <alignment horizontal="left" vertical="top" wrapText="1" readingOrder="1"/>
    </xf>
    <xf numFmtId="0" fontId="31" fillId="0" borderId="19" xfId="1" applyNumberFormat="1" applyFont="1" applyFill="1" applyBorder="1" applyAlignment="1">
      <alignment horizontal="left" vertical="center" wrapText="1" readingOrder="1"/>
    </xf>
    <xf numFmtId="0" fontId="36" fillId="0" borderId="19" xfId="0" applyNumberFormat="1" applyFont="1" applyFill="1" applyBorder="1" applyAlignment="1" applyProtection="1">
      <alignment horizontal="left" vertical="center" wrapText="1" shrinkToFit="1"/>
      <protection locked="0"/>
    </xf>
    <xf numFmtId="0" fontId="4" fillId="0" borderId="10" xfId="1" applyNumberFormat="1" applyFont="1" applyFill="1" applyBorder="1" applyAlignment="1">
      <alignment horizontal="left" vertical="top" wrapText="1" readingOrder="1"/>
    </xf>
    <xf numFmtId="0" fontId="4" fillId="2" borderId="10" xfId="1" applyNumberFormat="1" applyFont="1" applyFill="1" applyBorder="1" applyAlignment="1">
      <alignment horizontal="left" vertical="center" wrapText="1" readingOrder="1"/>
    </xf>
    <xf numFmtId="0" fontId="31" fillId="4" borderId="10" xfId="1" applyNumberFormat="1" applyFont="1" applyFill="1" applyBorder="1" applyAlignment="1">
      <alignment horizontal="left" vertical="top" wrapText="1" readingOrder="1"/>
    </xf>
    <xf numFmtId="0" fontId="39" fillId="5" borderId="10" xfId="1" applyNumberFormat="1" applyFont="1" applyFill="1" applyBorder="1" applyAlignment="1">
      <alignment horizontal="left" vertical="center" wrapText="1" readingOrder="1"/>
    </xf>
    <xf numFmtId="0" fontId="31" fillId="2" borderId="10" xfId="1" applyNumberFormat="1" applyFont="1" applyFill="1" applyBorder="1" applyAlignment="1">
      <alignment horizontal="left" vertical="top" wrapText="1" readingOrder="1"/>
    </xf>
    <xf numFmtId="0" fontId="5" fillId="0" borderId="8" xfId="1" applyNumberFormat="1" applyFont="1" applyFill="1" applyBorder="1" applyAlignment="1">
      <alignment horizontal="center" vertical="center" wrapText="1" readingOrder="1"/>
    </xf>
    <xf numFmtId="0" fontId="21" fillId="3" borderId="10" xfId="1" applyNumberFormat="1" applyFont="1" applyFill="1" applyBorder="1" applyAlignment="1">
      <alignment horizontal="left" vertical="top" wrapText="1" readingOrder="1"/>
    </xf>
    <xf numFmtId="0" fontId="17" fillId="3" borderId="10" xfId="0" applyNumberFormat="1" applyFont="1" applyFill="1" applyBorder="1" applyAlignment="1" applyProtection="1">
      <alignment horizontal="left" vertical="center" wrapText="1" shrinkToFit="1"/>
      <protection locked="0"/>
    </xf>
    <xf numFmtId="0" fontId="31" fillId="3" borderId="10" xfId="1" applyNumberFormat="1" applyFont="1" applyFill="1" applyBorder="1" applyAlignment="1">
      <alignment horizontal="left" vertical="center" wrapText="1" readingOrder="1"/>
    </xf>
    <xf numFmtId="0" fontId="5" fillId="0" borderId="20" xfId="1" applyNumberFormat="1" applyFont="1" applyFill="1" applyBorder="1" applyAlignment="1">
      <alignment vertical="center" wrapText="1" readingOrder="1"/>
    </xf>
    <xf numFmtId="0" fontId="16" fillId="0" borderId="0" xfId="0" applyFont="1" applyFill="1" applyBorder="1" applyAlignment="1">
      <alignment horizontal="left"/>
    </xf>
    <xf numFmtId="0" fontId="5" fillId="0" borderId="2" xfId="1" applyNumberFormat="1" applyFont="1" applyFill="1" applyBorder="1" applyAlignment="1">
      <alignment horizontal="left" vertical="center" wrapText="1"/>
    </xf>
    <xf numFmtId="0" fontId="5" fillId="0" borderId="1" xfId="1" applyNumberFormat="1" applyFont="1" applyFill="1" applyBorder="1" applyAlignment="1">
      <alignment horizontal="left" vertical="center" wrapText="1"/>
    </xf>
    <xf numFmtId="0" fontId="31" fillId="0" borderId="10" xfId="1" applyNumberFormat="1" applyFont="1" applyFill="1" applyBorder="1" applyAlignment="1">
      <alignment horizontal="left" vertical="center" wrapText="1"/>
    </xf>
    <xf numFmtId="0" fontId="31" fillId="0" borderId="10" xfId="1" applyNumberFormat="1" applyFont="1" applyFill="1" applyBorder="1" applyAlignment="1">
      <alignment horizontal="left" vertical="top" wrapText="1"/>
    </xf>
    <xf numFmtId="0" fontId="21" fillId="0" borderId="10" xfId="1" applyNumberFormat="1" applyFont="1" applyFill="1" applyBorder="1" applyAlignment="1">
      <alignment horizontal="left" vertical="center" wrapText="1"/>
    </xf>
    <xf numFmtId="0" fontId="31" fillId="5" borderId="10" xfId="1" applyNumberFormat="1" applyFont="1" applyFill="1" applyBorder="1" applyAlignment="1">
      <alignment horizontal="left" vertical="center" wrapText="1"/>
    </xf>
    <xf numFmtId="0" fontId="31" fillId="5" borderId="10" xfId="1" applyNumberFormat="1" applyFont="1" applyFill="1" applyBorder="1" applyAlignment="1">
      <alignment horizontal="left" vertical="top" wrapText="1"/>
    </xf>
    <xf numFmtId="0" fontId="39" fillId="0" borderId="10" xfId="1" applyNumberFormat="1" applyFont="1" applyFill="1" applyBorder="1" applyAlignment="1">
      <alignment horizontal="left" vertical="top" wrapText="1"/>
    </xf>
    <xf numFmtId="0" fontId="39" fillId="5" borderId="10" xfId="1" applyNumberFormat="1" applyFont="1" applyFill="1" applyBorder="1" applyAlignment="1">
      <alignment horizontal="left" vertical="center" wrapText="1"/>
    </xf>
    <xf numFmtId="0" fontId="39" fillId="0" borderId="10" xfId="1" applyNumberFormat="1" applyFont="1" applyFill="1" applyBorder="1" applyAlignment="1">
      <alignment horizontal="left" vertical="center" wrapText="1"/>
    </xf>
    <xf numFmtId="0" fontId="31" fillId="4" borderId="10" xfId="1" applyNumberFormat="1" applyFont="1" applyFill="1" applyBorder="1" applyAlignment="1">
      <alignment horizontal="left" vertical="top" wrapText="1"/>
    </xf>
    <xf numFmtId="0" fontId="31" fillId="2" borderId="10" xfId="1" applyNumberFormat="1" applyFont="1" applyFill="1" applyBorder="1" applyAlignment="1">
      <alignment horizontal="left" vertical="top" wrapText="1"/>
    </xf>
    <xf numFmtId="0" fontId="4" fillId="0" borderId="10" xfId="1" applyNumberFormat="1" applyFont="1" applyFill="1" applyBorder="1" applyAlignment="1">
      <alignment horizontal="left" vertical="top" wrapText="1"/>
    </xf>
    <xf numFmtId="0" fontId="44" fillId="0" borderId="0" xfId="0" applyFont="1" applyFill="1" applyBorder="1" applyAlignment="1">
      <alignment horizontal="left"/>
    </xf>
    <xf numFmtId="0" fontId="21" fillId="0" borderId="0" xfId="1" applyNumberFormat="1" applyFont="1" applyFill="1" applyBorder="1" applyAlignment="1">
      <alignment horizontal="left" vertical="top" wrapText="1"/>
    </xf>
    <xf numFmtId="0" fontId="21" fillId="0" borderId="1" xfId="1" applyNumberFormat="1" applyFont="1" applyFill="1" applyBorder="1" applyAlignment="1">
      <alignment horizontal="left" vertical="center" wrapText="1"/>
    </xf>
    <xf numFmtId="0" fontId="45" fillId="0" borderId="10" xfId="1" applyNumberFormat="1" applyFont="1" applyFill="1" applyBorder="1" applyAlignment="1">
      <alignment horizontal="left" vertical="center" wrapText="1"/>
    </xf>
    <xf numFmtId="0" fontId="45" fillId="2" borderId="10" xfId="1" applyNumberFormat="1" applyFont="1" applyFill="1" applyBorder="1" applyAlignment="1">
      <alignment horizontal="left" vertical="top" wrapText="1"/>
    </xf>
    <xf numFmtId="0" fontId="21" fillId="5" borderId="10" xfId="1" applyNumberFormat="1" applyFont="1" applyFill="1" applyBorder="1" applyAlignment="1">
      <alignment horizontal="left" vertical="top" wrapText="1"/>
    </xf>
    <xf numFmtId="0" fontId="21" fillId="0" borderId="10" xfId="1" applyNumberFormat="1" applyFont="1" applyFill="1" applyBorder="1" applyAlignment="1">
      <alignment horizontal="left" vertical="top" wrapText="1"/>
    </xf>
    <xf numFmtId="0" fontId="21" fillId="5" borderId="10" xfId="1" applyNumberFormat="1" applyFont="1" applyFill="1" applyBorder="1" applyAlignment="1">
      <alignment horizontal="left" vertical="center" wrapText="1"/>
    </xf>
    <xf numFmtId="0" fontId="21" fillId="3" borderId="10" xfId="1" applyNumberFormat="1" applyFont="1" applyFill="1" applyBorder="1" applyAlignment="1">
      <alignment horizontal="left" vertical="top" wrapText="1"/>
    </xf>
    <xf numFmtId="0" fontId="21" fillId="3" borderId="10" xfId="1" applyNumberFormat="1" applyFont="1" applyFill="1" applyBorder="1" applyAlignment="1">
      <alignment horizontal="left" vertical="center" wrapText="1"/>
    </xf>
    <xf numFmtId="0" fontId="40" fillId="0" borderId="10" xfId="1" applyNumberFormat="1" applyFont="1" applyFill="1" applyBorder="1" applyAlignment="1">
      <alignment horizontal="left" vertical="center" wrapText="1"/>
    </xf>
    <xf numFmtId="0" fontId="45" fillId="0" borderId="10" xfId="1" applyNumberFormat="1" applyFont="1" applyFill="1" applyBorder="1" applyAlignment="1">
      <alignment horizontal="left" vertical="top" wrapText="1"/>
    </xf>
    <xf numFmtId="0" fontId="45" fillId="2" borderId="10" xfId="1" applyNumberFormat="1" applyFont="1" applyFill="1" applyBorder="1" applyAlignment="1">
      <alignment horizontal="left" vertical="center" wrapText="1"/>
    </xf>
    <xf numFmtId="0" fontId="21" fillId="4" borderId="10" xfId="1" applyNumberFormat="1" applyFont="1" applyFill="1" applyBorder="1" applyAlignment="1">
      <alignment horizontal="left" vertical="top" wrapText="1"/>
    </xf>
    <xf numFmtId="0" fontId="40" fillId="0" borderId="10" xfId="1" applyNumberFormat="1" applyFont="1" applyFill="1" applyBorder="1" applyAlignment="1">
      <alignment horizontal="left" vertical="top" wrapText="1"/>
    </xf>
    <xf numFmtId="0" fontId="40" fillId="5" borderId="10" xfId="1" applyNumberFormat="1" applyFont="1" applyFill="1" applyBorder="1" applyAlignment="1">
      <alignment horizontal="left" vertical="center" wrapText="1"/>
    </xf>
    <xf numFmtId="0" fontId="21" fillId="2" borderId="10" xfId="1" applyNumberFormat="1" applyFont="1" applyFill="1" applyBorder="1" applyAlignment="1">
      <alignment horizontal="left" vertical="top" wrapText="1"/>
    </xf>
    <xf numFmtId="0" fontId="21" fillId="0" borderId="2" xfId="1" applyNumberFormat="1" applyFont="1" applyFill="1" applyBorder="1" applyAlignment="1">
      <alignment horizontal="center" vertical="center" wrapText="1"/>
    </xf>
    <xf numFmtId="0" fontId="1" fillId="0" borderId="10" xfId="0" applyFont="1" applyFill="1" applyBorder="1" applyAlignment="1">
      <alignment horizontal="left"/>
    </xf>
    <xf numFmtId="0" fontId="17" fillId="0" borderId="21" xfId="0" applyNumberFormat="1" applyFont="1" applyFill="1" applyBorder="1" applyAlignment="1" applyProtection="1">
      <alignment horizontal="left" vertical="center" wrapText="1" shrinkToFit="1"/>
      <protection locked="0"/>
    </xf>
    <xf numFmtId="14" fontId="21" fillId="0" borderId="10" xfId="1" applyNumberFormat="1" applyFont="1" applyFill="1" applyBorder="1" applyAlignment="1">
      <alignment horizontal="left" vertical="center" wrapText="1"/>
    </xf>
    <xf numFmtId="0" fontId="5" fillId="0" borderId="8" xfId="1" applyNumberFormat="1" applyFont="1" applyFill="1" applyBorder="1" applyAlignment="1">
      <alignment horizontal="left" vertical="center" wrapText="1"/>
    </xf>
    <xf numFmtId="0" fontId="5" fillId="0" borderId="9" xfId="1" applyNumberFormat="1" applyFont="1" applyFill="1" applyBorder="1" applyAlignment="1">
      <alignment horizontal="left" vertical="center" wrapText="1"/>
    </xf>
    <xf numFmtId="0" fontId="31" fillId="0" borderId="0" xfId="1" applyNumberFormat="1" applyFont="1" applyFill="1" applyBorder="1" applyAlignment="1">
      <alignment horizontal="left" vertical="top" wrapText="1"/>
    </xf>
    <xf numFmtId="0" fontId="4" fillId="0" borderId="10" xfId="1" applyNumberFormat="1" applyFont="1" applyFill="1" applyBorder="1" applyAlignment="1">
      <alignment horizontal="left" vertical="center" wrapText="1"/>
    </xf>
    <xf numFmtId="0" fontId="4" fillId="2" borderId="10" xfId="1" applyNumberFormat="1" applyFont="1" applyFill="1" applyBorder="1" applyAlignment="1">
      <alignment horizontal="left" vertical="top" wrapText="1"/>
    </xf>
    <xf numFmtId="0" fontId="43" fillId="0" borderId="10" xfId="0" applyFont="1" applyFill="1" applyBorder="1" applyAlignment="1">
      <alignment horizontal="left"/>
    </xf>
    <xf numFmtId="0" fontId="31" fillId="3" borderId="10" xfId="1" applyNumberFormat="1" applyFont="1" applyFill="1" applyBorder="1" applyAlignment="1">
      <alignment horizontal="left" vertical="top" wrapText="1"/>
    </xf>
    <xf numFmtId="0" fontId="31" fillId="0" borderId="19" xfId="1" applyNumberFormat="1" applyFont="1" applyFill="1" applyBorder="1" applyAlignment="1">
      <alignment horizontal="left" vertical="center" wrapText="1"/>
    </xf>
    <xf numFmtId="0" fontId="31" fillId="0" borderId="19" xfId="1" applyNumberFormat="1" applyFont="1" applyFill="1" applyBorder="1" applyAlignment="1">
      <alignment horizontal="left" vertical="top" wrapText="1"/>
    </xf>
    <xf numFmtId="0" fontId="4" fillId="2" borderId="10" xfId="1" applyNumberFormat="1" applyFont="1" applyFill="1" applyBorder="1" applyAlignment="1">
      <alignment horizontal="left" vertical="center" wrapText="1"/>
    </xf>
    <xf numFmtId="0" fontId="5" fillId="0" borderId="9" xfId="1" applyNumberFormat="1" applyFont="1" applyFill="1" applyBorder="1" applyAlignment="1">
      <alignment horizontal="left" vertical="center" wrapText="1" readingOrder="1"/>
    </xf>
    <xf numFmtId="0" fontId="13" fillId="0" borderId="10" xfId="1" applyNumberFormat="1" applyFont="1" applyFill="1" applyBorder="1" applyAlignment="1">
      <alignment horizontal="left" vertical="center" wrapText="1" readingOrder="1"/>
    </xf>
    <xf numFmtId="0" fontId="13" fillId="2" borderId="10" xfId="1" applyNumberFormat="1" applyFont="1" applyFill="1" applyBorder="1" applyAlignment="1">
      <alignment horizontal="left" vertical="top" wrapText="1" readingOrder="1"/>
    </xf>
    <xf numFmtId="0" fontId="5" fillId="5" borderId="10" xfId="1" applyNumberFormat="1" applyFont="1" applyFill="1" applyBorder="1" applyAlignment="1">
      <alignment horizontal="left" vertical="center" wrapText="1" readingOrder="1"/>
    </xf>
    <xf numFmtId="0" fontId="5" fillId="3" borderId="10" xfId="1" applyNumberFormat="1" applyFont="1" applyFill="1" applyBorder="1" applyAlignment="1">
      <alignment horizontal="left" vertical="top" wrapText="1" readingOrder="1"/>
    </xf>
    <xf numFmtId="0" fontId="5" fillId="3" borderId="10" xfId="1" applyNumberFormat="1" applyFont="1" applyFill="1" applyBorder="1" applyAlignment="1">
      <alignment horizontal="left" vertical="center" wrapText="1" readingOrder="1"/>
    </xf>
    <xf numFmtId="0" fontId="18" fillId="0" borderId="20" xfId="0" applyNumberFormat="1" applyFont="1" applyFill="1" applyBorder="1" applyAlignment="1" applyProtection="1">
      <alignment horizontal="left" vertical="center" wrapText="1" shrinkToFit="1"/>
      <protection locked="0"/>
    </xf>
    <xf numFmtId="0" fontId="13" fillId="0" borderId="10" xfId="1" applyNumberFormat="1" applyFont="1" applyFill="1" applyBorder="1" applyAlignment="1">
      <alignment horizontal="left" vertical="top" wrapText="1" readingOrder="1"/>
    </xf>
    <xf numFmtId="0" fontId="5" fillId="4" borderId="10" xfId="1" applyNumberFormat="1" applyFont="1" applyFill="1" applyBorder="1" applyAlignment="1">
      <alignment horizontal="left" vertical="top" wrapText="1" readingOrder="1"/>
    </xf>
    <xf numFmtId="0" fontId="5" fillId="2" borderId="10" xfId="1" applyNumberFormat="1" applyFont="1" applyFill="1" applyBorder="1" applyAlignment="1">
      <alignment horizontal="left" vertical="top" wrapText="1" readingOrder="1"/>
    </xf>
    <xf numFmtId="0" fontId="46" fillId="0" borderId="10" xfId="1" applyNumberFormat="1" applyFont="1" applyFill="1" applyBorder="1" applyAlignment="1">
      <alignment horizontal="left" vertical="center" wrapText="1" readingOrder="1"/>
    </xf>
    <xf numFmtId="0" fontId="17" fillId="0" borderId="20" xfId="0" applyNumberFormat="1" applyFont="1" applyFill="1" applyBorder="1" applyAlignment="1" applyProtection="1">
      <alignment vertical="center" wrapText="1" shrinkToFit="1"/>
      <protection locked="0"/>
    </xf>
    <xf numFmtId="0" fontId="17" fillId="0" borderId="20" xfId="0" applyNumberFormat="1" applyFont="1" applyFill="1" applyBorder="1" applyAlignment="1" applyProtection="1">
      <alignment horizontal="left" vertical="center" wrapText="1" shrinkToFit="1"/>
      <protection locked="0"/>
    </xf>
    <xf numFmtId="0" fontId="17" fillId="0" borderId="19" xfId="0" applyNumberFormat="1" applyFont="1" applyFill="1" applyBorder="1" applyAlignment="1" applyProtection="1">
      <alignment vertical="center" wrapText="1" shrinkToFit="1"/>
      <protection locked="0"/>
    </xf>
    <xf numFmtId="0" fontId="17" fillId="0" borderId="19" xfId="0" applyNumberFormat="1" applyFont="1" applyFill="1" applyBorder="1" applyAlignment="1" applyProtection="1">
      <alignment horizontal="left" vertical="center" wrapText="1" shrinkToFit="1"/>
      <protection locked="0"/>
    </xf>
    <xf numFmtId="49" fontId="9" fillId="0" borderId="10" xfId="1" applyNumberFormat="1" applyFont="1" applyFill="1" applyBorder="1" applyAlignment="1">
      <alignment horizontal="center" vertical="center" wrapText="1"/>
    </xf>
    <xf numFmtId="0" fontId="5" fillId="0" borderId="2" xfId="1" applyNumberFormat="1" applyFont="1" applyFill="1" applyBorder="1" applyAlignment="1">
      <alignment horizontal="center" vertical="center" wrapText="1" readingOrder="1"/>
    </xf>
    <xf numFmtId="0" fontId="13" fillId="0" borderId="2" xfId="1" applyNumberFormat="1" applyFont="1" applyFill="1" applyBorder="1" applyAlignment="1">
      <alignment horizontal="center" vertical="center" wrapText="1" readingOrder="1"/>
    </xf>
    <xf numFmtId="0" fontId="21" fillId="5" borderId="10" xfId="1" applyNumberFormat="1" applyFont="1" applyFill="1" applyBorder="1" applyAlignment="1">
      <alignment horizontal="left" vertical="center" wrapText="1" readingOrder="1"/>
    </xf>
    <xf numFmtId="0" fontId="17" fillId="0" borderId="10" xfId="0" applyNumberFormat="1" applyFont="1" applyFill="1" applyBorder="1" applyAlignment="1" applyProtection="1">
      <alignment vertical="center" wrapText="1" shrinkToFit="1"/>
      <protection locked="0"/>
    </xf>
    <xf numFmtId="0" fontId="1" fillId="0" borderId="0" xfId="0" applyFont="1" applyFill="1" applyBorder="1"/>
    <xf numFmtId="49" fontId="23" fillId="0" borderId="10" xfId="1" applyNumberFormat="1" applyFont="1" applyFill="1" applyBorder="1" applyAlignment="1">
      <alignment horizontal="center" vertical="center" wrapText="1"/>
    </xf>
    <xf numFmtId="0" fontId="13" fillId="5" borderId="10" xfId="1" applyNumberFormat="1" applyFont="1" applyFill="1" applyBorder="1" applyAlignment="1">
      <alignment vertical="center" wrapText="1" readingOrder="1"/>
    </xf>
    <xf numFmtId="0" fontId="13" fillId="5" borderId="10" xfId="1" applyNumberFormat="1" applyFont="1" applyFill="1" applyBorder="1" applyAlignment="1">
      <alignment horizontal="center" vertical="center" wrapText="1" readingOrder="1"/>
    </xf>
    <xf numFmtId="49" fontId="26" fillId="5" borderId="10" xfId="1" applyNumberFormat="1" applyFont="1" applyFill="1" applyBorder="1" applyAlignment="1">
      <alignment horizontal="center" vertical="center" wrapText="1" readingOrder="1"/>
    </xf>
    <xf numFmtId="0" fontId="4" fillId="5" borderId="10" xfId="1" applyNumberFormat="1" applyFont="1" applyFill="1" applyBorder="1" applyAlignment="1">
      <alignment vertical="top" wrapText="1" readingOrder="1"/>
    </xf>
    <xf numFmtId="0" fontId="4" fillId="5" borderId="10" xfId="1" applyNumberFormat="1" applyFont="1" applyFill="1" applyBorder="1" applyAlignment="1">
      <alignment horizontal="left" vertical="top" wrapText="1" readingOrder="1"/>
    </xf>
    <xf numFmtId="0" fontId="45" fillId="5" borderId="10" xfId="1" applyNumberFormat="1" applyFont="1" applyFill="1" applyBorder="1" applyAlignment="1">
      <alignment horizontal="left" vertical="top" wrapText="1"/>
    </xf>
    <xf numFmtId="0" fontId="13" fillId="5" borderId="10" xfId="1" applyNumberFormat="1" applyFont="1" applyFill="1" applyBorder="1" applyAlignment="1">
      <alignment horizontal="center" vertical="top" wrapText="1" readingOrder="1"/>
    </xf>
    <xf numFmtId="0" fontId="4" fillId="5" borderId="10" xfId="1" applyNumberFormat="1" applyFont="1" applyFill="1" applyBorder="1" applyAlignment="1">
      <alignment horizontal="left" vertical="top" wrapText="1"/>
    </xf>
    <xf numFmtId="0" fontId="13" fillId="5" borderId="10" xfId="1" applyNumberFormat="1" applyFont="1" applyFill="1" applyBorder="1" applyAlignment="1">
      <alignment horizontal="left" vertical="top" wrapText="1" readingOrder="1"/>
    </xf>
    <xf numFmtId="49" fontId="9" fillId="5" borderId="10" xfId="1" applyNumberFormat="1" applyFont="1" applyFill="1" applyBorder="1" applyAlignment="1">
      <alignment horizontal="center" vertical="center" wrapText="1"/>
    </xf>
    <xf numFmtId="165" fontId="9" fillId="5" borderId="10" xfId="1" applyNumberFormat="1" applyFont="1" applyFill="1" applyBorder="1" applyAlignment="1">
      <alignment vertical="center" wrapText="1" readingOrder="1"/>
    </xf>
    <xf numFmtId="0" fontId="10" fillId="5" borderId="0" xfId="0" applyFont="1" applyFill="1" applyBorder="1"/>
    <xf numFmtId="167" fontId="1" fillId="5" borderId="0" xfId="0" applyNumberFormat="1" applyFont="1" applyFill="1" applyBorder="1"/>
    <xf numFmtId="165" fontId="1" fillId="5" borderId="0" xfId="0" applyNumberFormat="1" applyFont="1" applyFill="1" applyBorder="1"/>
    <xf numFmtId="167" fontId="1" fillId="3" borderId="0" xfId="0" applyNumberFormat="1" applyFont="1" applyFill="1" applyBorder="1"/>
    <xf numFmtId="165" fontId="1" fillId="3" borderId="0" xfId="0" applyNumberFormat="1" applyFont="1" applyFill="1" applyBorder="1"/>
    <xf numFmtId="167" fontId="10" fillId="2" borderId="0" xfId="0" applyNumberFormat="1" applyFont="1" applyFill="1" applyBorder="1"/>
    <xf numFmtId="167" fontId="1" fillId="0" borderId="0" xfId="0" applyNumberFormat="1" applyFont="1" applyFill="1" applyBorder="1"/>
    <xf numFmtId="167" fontId="1" fillId="4" borderId="0" xfId="0" applyNumberFormat="1" applyFont="1" applyFill="1" applyBorder="1"/>
    <xf numFmtId="165" fontId="10" fillId="5" borderId="0" xfId="0" applyNumberFormat="1" applyFont="1" applyFill="1" applyBorder="1"/>
    <xf numFmtId="167" fontId="1" fillId="2" borderId="0" xfId="0" applyNumberFormat="1" applyFont="1" applyFill="1" applyBorder="1"/>
    <xf numFmtId="167" fontId="10" fillId="0" borderId="0" xfId="0" applyNumberFormat="1" applyFont="1" applyFill="1" applyBorder="1" applyAlignment="1">
      <alignment vertical="center"/>
    </xf>
    <xf numFmtId="167" fontId="12" fillId="2" borderId="0" xfId="0" applyNumberFormat="1" applyFont="1" applyFill="1" applyBorder="1" applyAlignment="1">
      <alignment vertical="center" readingOrder="1"/>
    </xf>
    <xf numFmtId="0" fontId="5" fillId="0" borderId="21" xfId="1" applyNumberFormat="1" applyFont="1" applyFill="1" applyBorder="1" applyAlignment="1">
      <alignment horizontal="left" vertical="center" wrapText="1" readingOrder="1"/>
    </xf>
    <xf numFmtId="0" fontId="1" fillId="0" borderId="0" xfId="0" applyFont="1" applyFill="1" applyBorder="1"/>
    <xf numFmtId="0" fontId="5" fillId="0" borderId="20" xfId="1" applyNumberFormat="1" applyFont="1" applyFill="1" applyBorder="1" applyAlignment="1">
      <alignment horizontal="left" vertical="center" wrapText="1" readingOrder="1"/>
    </xf>
    <xf numFmtId="0" fontId="1" fillId="0" borderId="0" xfId="0" applyFont="1" applyFill="1" applyBorder="1"/>
    <xf numFmtId="0" fontId="16" fillId="0" borderId="10" xfId="0" applyFont="1" applyFill="1" applyBorder="1"/>
    <xf numFmtId="0" fontId="16" fillId="0" borderId="10" xfId="0" applyFont="1" applyFill="1" applyBorder="1" applyAlignment="1">
      <alignment horizontal="center" vertical="center"/>
    </xf>
    <xf numFmtId="49" fontId="25" fillId="0" borderId="10" xfId="0" applyNumberFormat="1" applyFont="1" applyFill="1" applyBorder="1" applyAlignment="1">
      <alignment horizontal="center" vertical="center"/>
    </xf>
    <xf numFmtId="0" fontId="42" fillId="0" borderId="10" xfId="0" applyFont="1" applyFill="1" applyBorder="1" applyAlignment="1">
      <alignment horizontal="left"/>
    </xf>
    <xf numFmtId="0" fontId="44" fillId="0" borderId="10" xfId="0" applyFont="1" applyFill="1" applyBorder="1" applyAlignment="1">
      <alignment horizontal="left"/>
    </xf>
    <xf numFmtId="0" fontId="16" fillId="0" borderId="10" xfId="0" applyFont="1" applyFill="1" applyBorder="1" applyAlignment="1">
      <alignment horizontal="left"/>
    </xf>
    <xf numFmtId="49" fontId="22" fillId="0" borderId="10" xfId="0" applyNumberFormat="1" applyFont="1" applyFill="1" applyBorder="1" applyAlignment="1">
      <alignment horizontal="center" vertical="center"/>
    </xf>
    <xf numFmtId="0" fontId="22" fillId="0" borderId="10" xfId="0" applyFont="1" applyFill="1" applyBorder="1" applyAlignment="1">
      <alignment vertical="center"/>
    </xf>
    <xf numFmtId="0" fontId="36" fillId="0" borderId="19" xfId="0" applyNumberFormat="1" applyFont="1" applyFill="1" applyBorder="1" applyAlignment="1" applyProtection="1">
      <alignment horizontal="left" vertical="center" wrapText="1" shrinkToFit="1" readingOrder="1"/>
      <protection locked="0"/>
    </xf>
    <xf numFmtId="0" fontId="5" fillId="0" borderId="19" xfId="1" applyNumberFormat="1" applyFont="1" applyFill="1" applyBorder="1" applyAlignment="1">
      <alignment horizontal="left" vertical="center" wrapText="1" readingOrder="1"/>
    </xf>
    <xf numFmtId="0" fontId="5" fillId="0" borderId="20" xfId="1" applyNumberFormat="1" applyFont="1" applyFill="1" applyBorder="1" applyAlignment="1">
      <alignment horizontal="left" vertical="center" wrapText="1" readingOrder="1"/>
    </xf>
    <xf numFmtId="0" fontId="5" fillId="3" borderId="19" xfId="1" applyNumberFormat="1" applyFont="1" applyFill="1" applyBorder="1" applyAlignment="1">
      <alignment horizontal="left" vertical="center" wrapText="1" readingOrder="1"/>
    </xf>
    <xf numFmtId="0" fontId="5" fillId="3" borderId="20" xfId="1" applyNumberFormat="1" applyFont="1" applyFill="1" applyBorder="1" applyAlignment="1">
      <alignment horizontal="left" vertical="center" wrapText="1" readingOrder="1"/>
    </xf>
    <xf numFmtId="0" fontId="1" fillId="0" borderId="20" xfId="0" applyFont="1" applyFill="1" applyBorder="1" applyAlignment="1">
      <alignment horizontal="left"/>
    </xf>
    <xf numFmtId="0" fontId="5" fillId="5" borderId="19" xfId="1" applyNumberFormat="1" applyFont="1" applyFill="1" applyBorder="1" applyAlignment="1">
      <alignment horizontal="left" vertical="center" wrapText="1" readingOrder="1"/>
    </xf>
    <xf numFmtId="0" fontId="5" fillId="5" borderId="20" xfId="1" applyNumberFormat="1" applyFont="1" applyFill="1" applyBorder="1" applyAlignment="1">
      <alignment horizontal="left" vertical="center" wrapText="1" readingOrder="1"/>
    </xf>
    <xf numFmtId="0" fontId="5" fillId="5" borderId="21" xfId="1" applyNumberFormat="1" applyFont="1" applyFill="1" applyBorder="1" applyAlignment="1">
      <alignment horizontal="left" vertical="center" wrapText="1" readingOrder="1"/>
    </xf>
    <xf numFmtId="0" fontId="5" fillId="0" borderId="21" xfId="1" applyNumberFormat="1" applyFont="1" applyFill="1" applyBorder="1" applyAlignment="1">
      <alignment horizontal="left" vertical="center" wrapText="1" readingOrder="1"/>
    </xf>
    <xf numFmtId="0" fontId="22" fillId="0" borderId="0" xfId="0" applyFont="1" applyFill="1" applyBorder="1" applyAlignment="1">
      <alignment horizontal="left" vertical="center" wrapText="1" shrinkToFit="1"/>
    </xf>
    <xf numFmtId="0" fontId="4" fillId="0" borderId="0" xfId="1" applyNumberFormat="1" applyFont="1" applyFill="1" applyBorder="1" applyAlignment="1">
      <alignment horizontal="center" vertical="center" wrapText="1" readingOrder="1"/>
    </xf>
    <xf numFmtId="0" fontId="7" fillId="0" borderId="8" xfId="1" applyNumberFormat="1" applyFont="1" applyFill="1" applyBorder="1" applyAlignment="1">
      <alignment horizontal="center" vertical="center" wrapText="1" readingOrder="1"/>
    </xf>
    <xf numFmtId="0" fontId="8" fillId="0" borderId="4" xfId="1" applyNumberFormat="1" applyFont="1" applyFill="1" applyBorder="1" applyAlignment="1">
      <alignment vertical="center" wrapText="1"/>
    </xf>
    <xf numFmtId="0" fontId="7" fillId="0" borderId="3" xfId="1" applyNumberFormat="1" applyFont="1" applyFill="1" applyBorder="1" applyAlignment="1">
      <alignment horizontal="center" vertical="center" wrapText="1" readingOrder="1"/>
    </xf>
    <xf numFmtId="0" fontId="7" fillId="0" borderId="4" xfId="1" applyNumberFormat="1" applyFont="1" applyFill="1" applyBorder="1" applyAlignment="1">
      <alignment horizontal="center" vertical="center" wrapText="1" readingOrder="1"/>
    </xf>
    <xf numFmtId="0" fontId="5" fillId="0" borderId="1" xfId="1" applyNumberFormat="1" applyFont="1" applyFill="1" applyBorder="1" applyAlignment="1">
      <alignment horizontal="center" vertical="center" wrapText="1" readingOrder="1"/>
    </xf>
    <xf numFmtId="0" fontId="5" fillId="0" borderId="5" xfId="1" applyNumberFormat="1" applyFont="1" applyFill="1" applyBorder="1" applyAlignment="1">
      <alignment horizontal="center" vertical="center" wrapText="1" readingOrder="1"/>
    </xf>
    <xf numFmtId="0" fontId="5" fillId="0" borderId="6" xfId="1" applyNumberFormat="1" applyFont="1" applyFill="1" applyBorder="1" applyAlignment="1">
      <alignment horizontal="center" vertical="center" wrapText="1" readingOrder="1"/>
    </xf>
    <xf numFmtId="49" fontId="5" fillId="0" borderId="1" xfId="1" applyNumberFormat="1" applyFont="1" applyFill="1" applyBorder="1" applyAlignment="1">
      <alignment horizontal="center" vertical="center" wrapText="1" readingOrder="1"/>
    </xf>
    <xf numFmtId="49" fontId="5" fillId="0" borderId="5" xfId="1" applyNumberFormat="1" applyFont="1" applyFill="1" applyBorder="1" applyAlignment="1">
      <alignment horizontal="center" vertical="center" wrapText="1" readingOrder="1"/>
    </xf>
    <xf numFmtId="49" fontId="5" fillId="0" borderId="6" xfId="1" applyNumberFormat="1" applyFont="1" applyFill="1" applyBorder="1" applyAlignment="1">
      <alignment horizontal="center" vertical="center" wrapText="1" readingOrder="1"/>
    </xf>
    <xf numFmtId="0" fontId="16" fillId="0" borderId="11" xfId="1" applyNumberFormat="1" applyFont="1" applyFill="1" applyBorder="1" applyAlignment="1">
      <alignment horizontal="center" vertical="center" wrapText="1"/>
    </xf>
    <xf numFmtId="0" fontId="16" fillId="0" borderId="12" xfId="1" applyNumberFormat="1" applyFont="1" applyFill="1" applyBorder="1" applyAlignment="1">
      <alignment horizontal="center" vertical="center" wrapText="1"/>
    </xf>
    <xf numFmtId="0" fontId="5" fillId="0" borderId="9" xfId="1" applyNumberFormat="1" applyFont="1" applyFill="1" applyBorder="1" applyAlignment="1">
      <alignment horizontal="center" vertical="center" wrapText="1" readingOrder="1"/>
    </xf>
    <xf numFmtId="0" fontId="5" fillId="0" borderId="7" xfId="1" applyNumberFormat="1" applyFont="1" applyFill="1" applyBorder="1" applyAlignment="1">
      <alignment horizontal="center" vertical="center" wrapText="1" readingOrder="1"/>
    </xf>
    <xf numFmtId="0" fontId="7" fillId="0" borderId="11" xfId="1" applyNumberFormat="1" applyFont="1" applyFill="1" applyBorder="1" applyAlignment="1">
      <alignment horizontal="center" vertical="center" wrapText="1" readingOrder="1"/>
    </xf>
    <xf numFmtId="0" fontId="7" fillId="0" borderId="12" xfId="1" applyNumberFormat="1" applyFont="1" applyFill="1" applyBorder="1" applyAlignment="1">
      <alignment horizontal="center" vertical="center" wrapText="1" readingOrder="1"/>
    </xf>
    <xf numFmtId="0" fontId="7" fillId="0" borderId="22" xfId="1" applyNumberFormat="1" applyFont="1" applyFill="1" applyBorder="1" applyAlignment="1">
      <alignment horizontal="center" vertical="center" wrapText="1" readingOrder="1"/>
    </xf>
    <xf numFmtId="49" fontId="21" fillId="0" borderId="16" xfId="1" applyNumberFormat="1" applyFont="1" applyFill="1" applyBorder="1" applyAlignment="1">
      <alignment horizontal="center" vertical="center" wrapText="1"/>
    </xf>
    <xf numFmtId="49" fontId="21" fillId="0" borderId="14" xfId="1" applyNumberFormat="1" applyFont="1" applyFill="1" applyBorder="1" applyAlignment="1">
      <alignment horizontal="center" vertical="center" wrapText="1"/>
    </xf>
    <xf numFmtId="49" fontId="21" fillId="0" borderId="17" xfId="1" applyNumberFormat="1" applyFont="1" applyFill="1" applyBorder="1" applyAlignment="1">
      <alignment horizontal="center" vertical="center" wrapText="1"/>
    </xf>
    <xf numFmtId="49" fontId="21" fillId="0" borderId="15" xfId="1" applyNumberFormat="1" applyFont="1" applyFill="1" applyBorder="1" applyAlignment="1">
      <alignment horizontal="center" vertical="center" wrapText="1"/>
    </xf>
    <xf numFmtId="49" fontId="7" fillId="0" borderId="19" xfId="1" applyNumberFormat="1" applyFont="1" applyFill="1" applyBorder="1" applyAlignment="1">
      <alignment horizontal="center" vertical="center" wrapText="1"/>
    </xf>
    <xf numFmtId="49" fontId="7" fillId="0" borderId="20" xfId="1" applyNumberFormat="1" applyFont="1" applyFill="1" applyBorder="1" applyAlignment="1">
      <alignment horizontal="center" vertical="center" wrapText="1"/>
    </xf>
    <xf numFmtId="0" fontId="2" fillId="0" borderId="0" xfId="1" applyNumberFormat="1" applyFont="1" applyFill="1" applyBorder="1" applyAlignment="1">
      <alignment vertical="top" wrapText="1" readingOrder="1"/>
    </xf>
    <xf numFmtId="0" fontId="1" fillId="0" borderId="0" xfId="0" applyFont="1" applyFill="1" applyBorder="1"/>
    <xf numFmtId="0" fontId="5" fillId="0" borderId="2" xfId="1" applyNumberFormat="1" applyFont="1" applyFill="1" applyBorder="1" applyAlignment="1">
      <alignment horizontal="center" vertical="center" wrapText="1" readingOrder="1"/>
    </xf>
    <xf numFmtId="0" fontId="16" fillId="0" borderId="3" xfId="1" applyNumberFormat="1" applyFont="1" applyFill="1" applyBorder="1" applyAlignment="1">
      <alignment vertical="center" wrapText="1"/>
    </xf>
    <xf numFmtId="0" fontId="16" fillId="0" borderId="4" xfId="1" applyNumberFormat="1" applyFont="1" applyFill="1" applyBorder="1" applyAlignment="1">
      <alignment vertical="center" wrapText="1"/>
    </xf>
    <xf numFmtId="0" fontId="5" fillId="0" borderId="8" xfId="1" applyNumberFormat="1" applyFont="1" applyFill="1" applyBorder="1" applyAlignment="1">
      <alignment horizontal="center" vertical="center" wrapText="1" readingOrder="1"/>
    </xf>
    <xf numFmtId="49" fontId="8" fillId="0" borderId="18" xfId="1" applyNumberFormat="1" applyFont="1" applyFill="1" applyBorder="1" applyAlignment="1">
      <alignment horizontal="center" vertical="center" wrapText="1"/>
    </xf>
    <xf numFmtId="49" fontId="8" fillId="0" borderId="13" xfId="1" applyNumberFormat="1" applyFont="1" applyFill="1" applyBorder="1" applyAlignment="1">
      <alignment horizontal="center" vertical="center" wrapText="1"/>
    </xf>
    <xf numFmtId="49" fontId="23" fillId="4" borderId="10" xfId="1" applyNumberFormat="1" applyFont="1" applyFill="1" applyBorder="1" applyAlignment="1">
      <alignment horizontal="center" vertical="center" wrapText="1"/>
    </xf>
    <xf numFmtId="49" fontId="9" fillId="2" borderId="10" xfId="1" applyNumberFormat="1" applyFont="1" applyFill="1" applyBorder="1" applyAlignment="1">
      <alignment horizontal="center" vertical="center" wrapText="1"/>
    </xf>
    <xf numFmtId="49" fontId="9" fillId="0" borderId="10" xfId="1" applyNumberFormat="1" applyFont="1" applyFill="1" applyBorder="1" applyAlignment="1">
      <alignment horizontal="center" vertical="center" wrapText="1"/>
    </xf>
    <xf numFmtId="49" fontId="9" fillId="5" borderId="10" xfId="1" applyNumberFormat="1" applyFont="1" applyFill="1" applyBorder="1" applyAlignment="1">
      <alignment horizontal="center" vertical="center" wrapText="1"/>
    </xf>
    <xf numFmtId="49" fontId="23" fillId="5" borderId="10" xfId="1" applyNumberFormat="1" applyFont="1" applyFill="1" applyBorder="1" applyAlignment="1">
      <alignment horizontal="center" vertical="center" wrapText="1"/>
    </xf>
    <xf numFmtId="49" fontId="23" fillId="2" borderId="10" xfId="1" applyNumberFormat="1" applyFont="1" applyFill="1" applyBorder="1" applyAlignment="1">
      <alignment horizontal="center" vertical="center" wrapText="1"/>
    </xf>
  </cellXfs>
  <cellStyles count="4">
    <cellStyle name="Normal" xfId="1"/>
    <cellStyle name="Normal_TMP_2" xfId="2"/>
    <cellStyle name="Обычный" xfId="0" builtinId="0"/>
    <cellStyle name="Финансовый" xfId="3"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V415"/>
  <sheetViews>
    <sheetView showGridLines="0" tabSelected="1" topLeftCell="A7" zoomScale="65" zoomScaleNormal="65" zoomScalePageLayoutView="80" workbookViewId="0">
      <pane xSplit="3" ySplit="3" topLeftCell="D406" activePane="bottomRight" state="frozen"/>
      <selection activeCell="A7" sqref="A7"/>
      <selection pane="topRight" activeCell="D7" sqref="D7"/>
      <selection pane="bottomLeft" activeCell="A10" sqref="A10"/>
      <selection pane="bottomRight" activeCell="P414" sqref="P414:U416"/>
    </sheetView>
  </sheetViews>
  <sheetFormatPr defaultRowHeight="18.75"/>
  <cols>
    <col min="1" max="1" width="32.7109375" style="47" customWidth="1"/>
    <col min="2" max="2" width="6.85546875" style="56" customWidth="1"/>
    <col min="3" max="3" width="8.5703125" style="93" customWidth="1"/>
    <col min="4" max="4" width="28.28515625" style="47" customWidth="1"/>
    <col min="5" max="5" width="11.7109375" style="217" customWidth="1"/>
    <col min="6" max="6" width="12.140625" style="248" customWidth="1"/>
    <col min="7" max="7" width="29.28515625" style="47" customWidth="1"/>
    <col min="8" max="8" width="12.140625" style="217" customWidth="1"/>
    <col min="9" max="9" width="12" style="248" customWidth="1"/>
    <col min="10" max="10" width="25.85546875" style="47" customWidth="1"/>
    <col min="11" max="11" width="9.7109375" style="47" customWidth="1"/>
    <col min="12" max="12" width="12.5703125" style="234" customWidth="1"/>
    <col min="13" max="13" width="9" style="93" customWidth="1"/>
    <col min="14" max="14" width="10.7109375" style="93" customWidth="1"/>
    <col min="15" max="16" width="13.7109375" style="94" customWidth="1"/>
    <col min="17" max="17" width="15.5703125" style="137" customWidth="1"/>
    <col min="18" max="19" width="13.7109375" style="137" customWidth="1"/>
    <col min="20" max="20" width="0" hidden="1" customWidth="1"/>
    <col min="21" max="21" width="11.42578125" bestFit="1" customWidth="1"/>
    <col min="22" max="22" width="14.85546875" customWidth="1"/>
  </cols>
  <sheetData>
    <row r="2" spans="1:22" s="1" customFormat="1">
      <c r="A2" s="47"/>
      <c r="B2" s="56"/>
      <c r="C2" s="93"/>
      <c r="D2" s="47"/>
      <c r="E2" s="217"/>
      <c r="F2" s="248"/>
      <c r="G2" s="47"/>
      <c r="H2" s="217"/>
      <c r="I2" s="248"/>
      <c r="J2" s="47"/>
      <c r="K2" s="47"/>
      <c r="L2" s="234"/>
      <c r="M2" s="93"/>
      <c r="N2" s="93"/>
      <c r="O2" s="94"/>
      <c r="P2" s="94"/>
      <c r="Q2" s="346" t="s">
        <v>166</v>
      </c>
      <c r="R2" s="346"/>
      <c r="S2" s="346"/>
    </row>
    <row r="3" spans="1:22" s="1" customFormat="1" ht="18">
      <c r="A3" s="24"/>
      <c r="B3" s="57"/>
      <c r="C3" s="121"/>
      <c r="D3" s="24"/>
      <c r="E3" s="218"/>
      <c r="F3" s="249"/>
      <c r="G3" s="29"/>
      <c r="H3" s="271"/>
      <c r="I3" s="249"/>
      <c r="J3" s="29"/>
      <c r="K3" s="29"/>
      <c r="L3" s="24"/>
      <c r="M3" s="95"/>
      <c r="N3" s="95"/>
      <c r="O3" s="95"/>
      <c r="P3" s="95"/>
      <c r="Q3" s="131"/>
      <c r="R3" s="131"/>
      <c r="S3" s="131"/>
    </row>
    <row r="4" spans="1:22" ht="15.75">
      <c r="A4" s="347" t="s">
        <v>727</v>
      </c>
      <c r="B4" s="347"/>
      <c r="C4" s="347"/>
      <c r="D4" s="347"/>
      <c r="E4" s="347"/>
      <c r="F4" s="347"/>
      <c r="G4" s="347"/>
      <c r="H4" s="347"/>
      <c r="I4" s="347"/>
      <c r="J4" s="347"/>
      <c r="K4" s="347"/>
      <c r="L4" s="347"/>
      <c r="M4" s="347"/>
      <c r="N4" s="347"/>
      <c r="O4" s="347"/>
      <c r="P4" s="347"/>
      <c r="Q4" s="347"/>
      <c r="R4" s="347"/>
      <c r="S4" s="347"/>
    </row>
    <row r="5" spans="1:22" ht="18">
      <c r="A5" s="371"/>
      <c r="B5" s="372"/>
      <c r="C5" s="372"/>
      <c r="D5" s="372"/>
      <c r="E5" s="372"/>
      <c r="F5" s="372"/>
      <c r="G5" s="372"/>
      <c r="H5" s="372"/>
      <c r="I5" s="372"/>
      <c r="J5" s="372"/>
      <c r="K5" s="372"/>
      <c r="L5" s="372"/>
      <c r="M5" s="372"/>
      <c r="N5" s="372"/>
      <c r="O5" s="372"/>
      <c r="P5" s="372"/>
      <c r="Q5" s="132"/>
      <c r="R5" s="132"/>
      <c r="S5" s="132"/>
    </row>
    <row r="6" spans="1:22" ht="52.9" customHeight="1">
      <c r="A6" s="352" t="s">
        <v>504</v>
      </c>
      <c r="B6" s="352" t="s">
        <v>6</v>
      </c>
      <c r="C6" s="355" t="s">
        <v>171</v>
      </c>
      <c r="D6" s="360" t="s">
        <v>1</v>
      </c>
      <c r="E6" s="361"/>
      <c r="F6" s="361"/>
      <c r="G6" s="361"/>
      <c r="H6" s="361"/>
      <c r="I6" s="361"/>
      <c r="J6" s="361"/>
      <c r="K6" s="361"/>
      <c r="L6" s="361"/>
      <c r="M6" s="362" t="s">
        <v>2</v>
      </c>
      <c r="N6" s="363"/>
      <c r="O6" s="363"/>
      <c r="P6" s="364"/>
      <c r="Q6" s="348" t="s">
        <v>170</v>
      </c>
      <c r="R6" s="350"/>
      <c r="S6" s="351"/>
    </row>
    <row r="7" spans="1:22" ht="16.5">
      <c r="A7" s="353"/>
      <c r="B7" s="353"/>
      <c r="C7" s="356"/>
      <c r="D7" s="373" t="s">
        <v>3</v>
      </c>
      <c r="E7" s="374"/>
      <c r="F7" s="375"/>
      <c r="G7" s="376" t="s">
        <v>4</v>
      </c>
      <c r="H7" s="374"/>
      <c r="I7" s="374"/>
      <c r="J7" s="358" t="s">
        <v>172</v>
      </c>
      <c r="K7" s="359"/>
      <c r="L7" s="359"/>
      <c r="M7" s="365" t="s">
        <v>173</v>
      </c>
      <c r="N7" s="367" t="s">
        <v>174</v>
      </c>
      <c r="O7" s="369" t="s">
        <v>175</v>
      </c>
      <c r="P7" s="377" t="s">
        <v>176</v>
      </c>
      <c r="Q7" s="133" t="s">
        <v>0</v>
      </c>
      <c r="R7" s="348" t="s">
        <v>5</v>
      </c>
      <c r="S7" s="349"/>
    </row>
    <row r="8" spans="1:22" ht="90.6" customHeight="1">
      <c r="A8" s="354"/>
      <c r="B8" s="354"/>
      <c r="C8" s="357"/>
      <c r="D8" s="42" t="s">
        <v>7</v>
      </c>
      <c r="E8" s="210" t="s">
        <v>8</v>
      </c>
      <c r="F8" s="265" t="s">
        <v>9</v>
      </c>
      <c r="G8" s="42" t="s">
        <v>7</v>
      </c>
      <c r="H8" s="235" t="s">
        <v>8</v>
      </c>
      <c r="I8" s="269" t="s">
        <v>9</v>
      </c>
      <c r="J8" s="42" t="s">
        <v>7</v>
      </c>
      <c r="K8" s="42" t="s">
        <v>8</v>
      </c>
      <c r="L8" s="229" t="s">
        <v>9</v>
      </c>
      <c r="M8" s="366"/>
      <c r="N8" s="368"/>
      <c r="O8" s="370"/>
      <c r="P8" s="378"/>
      <c r="Q8" s="134" t="s">
        <v>167</v>
      </c>
      <c r="R8" s="85" t="s">
        <v>168</v>
      </c>
      <c r="S8" s="85" t="s">
        <v>169</v>
      </c>
    </row>
    <row r="9" spans="1:22" s="4" customFormat="1" ht="14.25">
      <c r="A9" s="14" t="s">
        <v>10</v>
      </c>
      <c r="B9" s="14" t="s">
        <v>11</v>
      </c>
      <c r="C9" s="117">
        <v>3</v>
      </c>
      <c r="D9" s="14">
        <v>4</v>
      </c>
      <c r="E9" s="209">
        <v>5</v>
      </c>
      <c r="F9" s="250">
        <v>6</v>
      </c>
      <c r="G9" s="14">
        <v>7</v>
      </c>
      <c r="H9" s="236">
        <v>8</v>
      </c>
      <c r="I9" s="270">
        <v>9</v>
      </c>
      <c r="J9" s="15">
        <v>10</v>
      </c>
      <c r="K9" s="15">
        <v>11</v>
      </c>
      <c r="L9" s="279">
        <v>12</v>
      </c>
      <c r="M9" s="105">
        <v>13</v>
      </c>
      <c r="N9" s="105">
        <v>14</v>
      </c>
      <c r="O9" s="105">
        <v>15</v>
      </c>
      <c r="P9" s="106">
        <v>16</v>
      </c>
      <c r="Q9" s="86">
        <v>17</v>
      </c>
      <c r="R9" s="86">
        <v>18</v>
      </c>
      <c r="S9" s="86">
        <v>19</v>
      </c>
    </row>
    <row r="10" spans="1:22" s="5" customFormat="1" ht="105.6" customHeight="1">
      <c r="A10" s="28" t="s">
        <v>12</v>
      </c>
      <c r="B10" s="48" t="s">
        <v>13</v>
      </c>
      <c r="C10" s="122"/>
      <c r="D10" s="48"/>
      <c r="E10" s="219"/>
      <c r="F10" s="251"/>
      <c r="G10" s="48"/>
      <c r="H10" s="272"/>
      <c r="I10" s="251"/>
      <c r="J10" s="48"/>
      <c r="K10" s="48"/>
      <c r="L10" s="280"/>
      <c r="M10" s="381" t="s">
        <v>177</v>
      </c>
      <c r="N10" s="381"/>
      <c r="O10" s="83"/>
      <c r="P10" s="83"/>
      <c r="Q10" s="89">
        <f>Q11+Q212+Q274+Q292+Q399</f>
        <v>292386.89899999998</v>
      </c>
      <c r="R10" s="89">
        <f>R11+R212+R274+R292+R399</f>
        <v>267304.39999999997</v>
      </c>
      <c r="S10" s="89">
        <f>S11+S212+S274+S292+S399</f>
        <v>270463.5</v>
      </c>
      <c r="U10" s="322"/>
    </row>
    <row r="11" spans="1:22" s="6" customFormat="1" ht="139.9" customHeight="1">
      <c r="A11" s="30" t="s">
        <v>15</v>
      </c>
      <c r="B11" s="46" t="s">
        <v>16</v>
      </c>
      <c r="C11" s="123"/>
      <c r="D11" s="44"/>
      <c r="E11" s="220"/>
      <c r="F11" s="252"/>
      <c r="G11" s="44"/>
      <c r="H11" s="273"/>
      <c r="I11" s="252"/>
      <c r="J11" s="44"/>
      <c r="K11" s="44"/>
      <c r="L11" s="281"/>
      <c r="M11" s="380" t="s">
        <v>177</v>
      </c>
      <c r="N11" s="380"/>
      <c r="O11" s="84"/>
      <c r="P11" s="84"/>
      <c r="Q11" s="87">
        <f>Q12+Q28+Q39+Q43+Q50+Q52+Q54+Q59+Q102+Q103+Q112+Q119+Q139+Q148+Q154+Q187+Q189+Q210+Q211</f>
        <v>103373.96699999998</v>
      </c>
      <c r="R11" s="87">
        <f>R12+R28+R39+R43+R50+R52+R54+R59+R102+R103+R112+R119+R139+R148+R154+R187+R189+R210+R211</f>
        <v>79470.899999999994</v>
      </c>
      <c r="S11" s="87">
        <f>S12+S28+S39+S43+S50+S52+S54+S59+S102+S103+S112+S119+S139+S148+S154+S187+S189+S210+S211</f>
        <v>80732.899999999994</v>
      </c>
      <c r="U11" s="317"/>
      <c r="V11" s="317"/>
    </row>
    <row r="12" spans="1:22" s="35" customFormat="1" ht="118.15" customHeight="1">
      <c r="A12" s="36" t="s">
        <v>17</v>
      </c>
      <c r="B12" s="58" t="s">
        <v>18</v>
      </c>
      <c r="C12" s="124"/>
      <c r="D12" s="49"/>
      <c r="E12" s="166"/>
      <c r="F12" s="253"/>
      <c r="G12" s="49"/>
      <c r="H12" s="241"/>
      <c r="I12" s="253"/>
      <c r="J12" s="49"/>
      <c r="K12" s="49"/>
      <c r="L12" s="64"/>
      <c r="M12" s="96"/>
      <c r="N12" s="108"/>
      <c r="O12" s="100"/>
      <c r="P12" s="100"/>
      <c r="Q12" s="88">
        <f>Q13+Q16+Q18+Q20+Q22+Q24+Q26</f>
        <v>7003.4999999999991</v>
      </c>
      <c r="R12" s="88">
        <f t="shared" ref="R12:S12" si="0">R13+R16+R18+R20+R22+R24+R26</f>
        <v>6847.4999999999991</v>
      </c>
      <c r="S12" s="88">
        <f t="shared" si="0"/>
        <v>6847.4999999999991</v>
      </c>
      <c r="U12" s="313"/>
    </row>
    <row r="13" spans="1:22" s="31" customFormat="1" ht="114.75">
      <c r="A13" s="337" t="s">
        <v>291</v>
      </c>
      <c r="B13" s="59">
        <v>1002</v>
      </c>
      <c r="C13" s="125" t="s">
        <v>265</v>
      </c>
      <c r="D13" s="159" t="s">
        <v>19</v>
      </c>
      <c r="E13" s="159" t="s">
        <v>301</v>
      </c>
      <c r="F13" s="239" t="s">
        <v>593</v>
      </c>
      <c r="G13" s="159" t="s">
        <v>21</v>
      </c>
      <c r="H13" s="237" t="s">
        <v>406</v>
      </c>
      <c r="I13" s="239" t="s">
        <v>607</v>
      </c>
      <c r="J13" s="50" t="s">
        <v>303</v>
      </c>
      <c r="K13" s="59" t="s">
        <v>304</v>
      </c>
      <c r="L13" s="16" t="s">
        <v>654</v>
      </c>
      <c r="M13" s="92" t="s">
        <v>266</v>
      </c>
      <c r="N13" s="109" t="s">
        <v>267</v>
      </c>
      <c r="O13" s="101" t="s">
        <v>268</v>
      </c>
      <c r="P13" s="101" t="s">
        <v>269</v>
      </c>
      <c r="Q13" s="90">
        <v>4970.8</v>
      </c>
      <c r="R13" s="90">
        <v>4970.8</v>
      </c>
      <c r="S13" s="90">
        <v>4970.8</v>
      </c>
    </row>
    <row r="14" spans="1:22" s="37" customFormat="1" ht="243.6" customHeight="1">
      <c r="A14" s="345"/>
      <c r="B14" s="59">
        <v>1002</v>
      </c>
      <c r="C14" s="125"/>
      <c r="D14" s="159" t="s">
        <v>26</v>
      </c>
      <c r="E14" s="159" t="s">
        <v>304</v>
      </c>
      <c r="F14" s="239" t="s">
        <v>594</v>
      </c>
      <c r="G14" s="22" t="s">
        <v>568</v>
      </c>
      <c r="H14" s="237" t="s">
        <v>304</v>
      </c>
      <c r="I14" s="239" t="s">
        <v>595</v>
      </c>
      <c r="J14" s="159" t="s">
        <v>565</v>
      </c>
      <c r="K14" s="39" t="s">
        <v>553</v>
      </c>
      <c r="L14" s="16" t="s">
        <v>655</v>
      </c>
      <c r="M14" s="92"/>
      <c r="N14" s="109"/>
      <c r="O14" s="101"/>
      <c r="P14" s="101"/>
      <c r="Q14" s="90"/>
      <c r="R14" s="90"/>
      <c r="S14" s="90"/>
    </row>
    <row r="15" spans="1:22" s="37" customFormat="1" ht="114.75">
      <c r="A15" s="338"/>
      <c r="B15" s="59">
        <v>1002</v>
      </c>
      <c r="C15" s="125"/>
      <c r="D15" s="43"/>
      <c r="E15" s="157"/>
      <c r="F15" s="254"/>
      <c r="G15" s="43"/>
      <c r="H15" s="238"/>
      <c r="I15" s="254"/>
      <c r="J15" s="208" t="s">
        <v>302</v>
      </c>
      <c r="K15" s="59" t="s">
        <v>304</v>
      </c>
      <c r="L15" s="16" t="s">
        <v>656</v>
      </c>
      <c r="M15" s="92"/>
      <c r="N15" s="109"/>
      <c r="O15" s="101"/>
      <c r="P15" s="101"/>
      <c r="Q15" s="90"/>
      <c r="R15" s="90"/>
      <c r="S15" s="90"/>
    </row>
    <row r="16" spans="1:22" s="31" customFormat="1" ht="146.44999999999999" customHeight="1">
      <c r="A16" s="337" t="s">
        <v>292</v>
      </c>
      <c r="B16" s="59">
        <v>1002</v>
      </c>
      <c r="C16" s="125" t="s">
        <v>265</v>
      </c>
      <c r="D16" s="159" t="s">
        <v>19</v>
      </c>
      <c r="E16" s="159" t="s">
        <v>301</v>
      </c>
      <c r="F16" s="239" t="s">
        <v>593</v>
      </c>
      <c r="G16" s="159" t="s">
        <v>21</v>
      </c>
      <c r="H16" s="237" t="s">
        <v>406</v>
      </c>
      <c r="I16" s="239" t="s">
        <v>607</v>
      </c>
      <c r="J16" s="176" t="s">
        <v>303</v>
      </c>
      <c r="K16" s="168" t="s">
        <v>304</v>
      </c>
      <c r="L16" s="16" t="s">
        <v>654</v>
      </c>
      <c r="M16" s="92" t="s">
        <v>266</v>
      </c>
      <c r="N16" s="109" t="s">
        <v>267</v>
      </c>
      <c r="O16" s="101" t="s">
        <v>268</v>
      </c>
      <c r="P16" s="101" t="s">
        <v>270</v>
      </c>
      <c r="Q16" s="90">
        <v>557.6</v>
      </c>
      <c r="R16" s="90">
        <v>420.1</v>
      </c>
      <c r="S16" s="90">
        <v>420.1</v>
      </c>
    </row>
    <row r="17" spans="1:21" s="37" customFormat="1" ht="245.45" customHeight="1">
      <c r="A17" s="338"/>
      <c r="B17" s="59">
        <v>1002</v>
      </c>
      <c r="C17" s="125"/>
      <c r="D17" s="159" t="s">
        <v>26</v>
      </c>
      <c r="E17" s="159" t="s">
        <v>304</v>
      </c>
      <c r="F17" s="239" t="s">
        <v>594</v>
      </c>
      <c r="G17" s="22" t="s">
        <v>568</v>
      </c>
      <c r="H17" s="237" t="s">
        <v>304</v>
      </c>
      <c r="I17" s="239" t="s">
        <v>595</v>
      </c>
      <c r="J17" s="16" t="s">
        <v>565</v>
      </c>
      <c r="K17" s="39" t="s">
        <v>553</v>
      </c>
      <c r="L17" s="16" t="s">
        <v>657</v>
      </c>
      <c r="M17" s="92"/>
      <c r="N17" s="109"/>
      <c r="O17" s="101"/>
      <c r="P17" s="101"/>
      <c r="Q17" s="90"/>
      <c r="R17" s="90"/>
      <c r="S17" s="90"/>
    </row>
    <row r="18" spans="1:21" s="31" customFormat="1" ht="102">
      <c r="A18" s="337" t="s">
        <v>297</v>
      </c>
      <c r="B18" s="59">
        <v>1002</v>
      </c>
      <c r="C18" s="125" t="s">
        <v>273</v>
      </c>
      <c r="D18" s="157" t="s">
        <v>19</v>
      </c>
      <c r="E18" s="157" t="s">
        <v>308</v>
      </c>
      <c r="F18" s="254" t="s">
        <v>593</v>
      </c>
      <c r="G18" s="158" t="s">
        <v>21</v>
      </c>
      <c r="H18" s="238" t="s">
        <v>406</v>
      </c>
      <c r="I18" s="254" t="s">
        <v>607</v>
      </c>
      <c r="J18" s="51" t="s">
        <v>310</v>
      </c>
      <c r="K18" s="39" t="s">
        <v>311</v>
      </c>
      <c r="L18" s="39" t="s">
        <v>658</v>
      </c>
      <c r="M18" s="92" t="s">
        <v>266</v>
      </c>
      <c r="N18" s="109" t="s">
        <v>267</v>
      </c>
      <c r="O18" s="101" t="s">
        <v>275</v>
      </c>
      <c r="P18" s="101" t="s">
        <v>269</v>
      </c>
      <c r="Q18" s="90">
        <v>617.03800000000001</v>
      </c>
      <c r="R18" s="90">
        <v>617.03800000000001</v>
      </c>
      <c r="S18" s="90">
        <v>617.03800000000001</v>
      </c>
    </row>
    <row r="19" spans="1:21" s="37" customFormat="1" ht="241.9" customHeight="1">
      <c r="A19" s="338"/>
      <c r="B19" s="59">
        <v>1002</v>
      </c>
      <c r="C19" s="125"/>
      <c r="D19" s="157" t="s">
        <v>309</v>
      </c>
      <c r="E19" s="157" t="s">
        <v>304</v>
      </c>
      <c r="F19" s="254" t="s">
        <v>597</v>
      </c>
      <c r="G19" s="22" t="s">
        <v>568</v>
      </c>
      <c r="H19" s="237" t="s">
        <v>304</v>
      </c>
      <c r="I19" s="239" t="s">
        <v>595</v>
      </c>
      <c r="J19" s="151" t="s">
        <v>312</v>
      </c>
      <c r="K19" s="39" t="s">
        <v>311</v>
      </c>
      <c r="L19" s="39" t="s">
        <v>659</v>
      </c>
      <c r="M19" s="92"/>
      <c r="N19" s="109"/>
      <c r="O19" s="101"/>
      <c r="P19" s="101"/>
      <c r="Q19" s="90"/>
      <c r="R19" s="90"/>
      <c r="S19" s="90"/>
    </row>
    <row r="20" spans="1:21" s="31" customFormat="1" ht="102">
      <c r="A20" s="337" t="s">
        <v>298</v>
      </c>
      <c r="B20" s="59">
        <v>1002</v>
      </c>
      <c r="C20" s="125" t="s">
        <v>273</v>
      </c>
      <c r="D20" s="157" t="s">
        <v>19</v>
      </c>
      <c r="E20" s="157" t="s">
        <v>308</v>
      </c>
      <c r="F20" s="254" t="s">
        <v>593</v>
      </c>
      <c r="G20" s="157" t="s">
        <v>21</v>
      </c>
      <c r="H20" s="238" t="s">
        <v>406</v>
      </c>
      <c r="I20" s="254" t="s">
        <v>607</v>
      </c>
      <c r="J20" s="51" t="s">
        <v>310</v>
      </c>
      <c r="K20" s="39" t="s">
        <v>311</v>
      </c>
      <c r="L20" s="39" t="s">
        <v>660</v>
      </c>
      <c r="M20" s="92" t="s">
        <v>266</v>
      </c>
      <c r="N20" s="109" t="s">
        <v>267</v>
      </c>
      <c r="O20" s="101" t="s">
        <v>275</v>
      </c>
      <c r="P20" s="101" t="s">
        <v>270</v>
      </c>
      <c r="Q20" s="90">
        <v>11.204000000000001</v>
      </c>
      <c r="R20" s="90">
        <v>3.36</v>
      </c>
      <c r="S20" s="90">
        <v>3.36</v>
      </c>
    </row>
    <row r="21" spans="1:21" s="37" customFormat="1" ht="233.45" customHeight="1">
      <c r="A21" s="338"/>
      <c r="B21" s="59">
        <v>1002</v>
      </c>
      <c r="C21" s="125"/>
      <c r="D21" s="157" t="s">
        <v>309</v>
      </c>
      <c r="E21" s="157" t="s">
        <v>304</v>
      </c>
      <c r="F21" s="254" t="s">
        <v>597</v>
      </c>
      <c r="G21" s="22" t="s">
        <v>568</v>
      </c>
      <c r="H21" s="237" t="s">
        <v>304</v>
      </c>
      <c r="I21" s="239" t="s">
        <v>595</v>
      </c>
      <c r="J21" s="157" t="s">
        <v>565</v>
      </c>
      <c r="K21" s="39" t="s">
        <v>553</v>
      </c>
      <c r="L21" s="16" t="s">
        <v>661</v>
      </c>
      <c r="M21" s="92"/>
      <c r="N21" s="109"/>
      <c r="O21" s="101"/>
      <c r="P21" s="101"/>
      <c r="Q21" s="90"/>
      <c r="R21" s="90"/>
      <c r="S21" s="90"/>
    </row>
    <row r="22" spans="1:21" s="31" customFormat="1" ht="102">
      <c r="A22" s="337" t="s">
        <v>291</v>
      </c>
      <c r="B22" s="59">
        <v>1002</v>
      </c>
      <c r="C22" s="125" t="s">
        <v>273</v>
      </c>
      <c r="D22" s="157" t="s">
        <v>19</v>
      </c>
      <c r="E22" s="157" t="s">
        <v>308</v>
      </c>
      <c r="F22" s="254" t="s">
        <v>593</v>
      </c>
      <c r="G22" s="158" t="s">
        <v>21</v>
      </c>
      <c r="H22" s="238" t="s">
        <v>406</v>
      </c>
      <c r="I22" s="254" t="s">
        <v>607</v>
      </c>
      <c r="J22" s="51" t="s">
        <v>310</v>
      </c>
      <c r="K22" s="39" t="s">
        <v>311</v>
      </c>
      <c r="L22" s="39" t="s">
        <v>660</v>
      </c>
      <c r="M22" s="92" t="s">
        <v>266</v>
      </c>
      <c r="N22" s="109" t="s">
        <v>267</v>
      </c>
      <c r="O22" s="101" t="s">
        <v>274</v>
      </c>
      <c r="P22" s="101" t="s">
        <v>269</v>
      </c>
      <c r="Q22" s="90">
        <v>714.76199999999994</v>
      </c>
      <c r="R22" s="90">
        <v>714.76199999999994</v>
      </c>
      <c r="S22" s="90">
        <v>714.76199999999994</v>
      </c>
    </row>
    <row r="23" spans="1:21" s="37" customFormat="1" ht="245.45" customHeight="1">
      <c r="A23" s="345"/>
      <c r="B23" s="59">
        <v>1002</v>
      </c>
      <c r="C23" s="125"/>
      <c r="D23" s="159" t="s">
        <v>309</v>
      </c>
      <c r="E23" s="159" t="s">
        <v>304</v>
      </c>
      <c r="F23" s="239" t="s">
        <v>596</v>
      </c>
      <c r="G23" s="161" t="s">
        <v>568</v>
      </c>
      <c r="H23" s="237" t="s">
        <v>304</v>
      </c>
      <c r="I23" s="239" t="s">
        <v>569</v>
      </c>
      <c r="J23" s="151" t="s">
        <v>312</v>
      </c>
      <c r="K23" s="39" t="s">
        <v>311</v>
      </c>
      <c r="L23" s="39" t="s">
        <v>663</v>
      </c>
      <c r="M23" s="92"/>
      <c r="N23" s="109"/>
      <c r="O23" s="101"/>
      <c r="P23" s="101"/>
      <c r="Q23" s="90"/>
      <c r="R23" s="90"/>
      <c r="S23" s="90"/>
    </row>
    <row r="24" spans="1:21" s="31" customFormat="1" ht="102">
      <c r="A24" s="337" t="s">
        <v>292</v>
      </c>
      <c r="B24" s="59">
        <v>1002</v>
      </c>
      <c r="C24" s="125" t="s">
        <v>273</v>
      </c>
      <c r="D24" s="157" t="s">
        <v>19</v>
      </c>
      <c r="E24" s="157" t="s">
        <v>308</v>
      </c>
      <c r="F24" s="254" t="s">
        <v>593</v>
      </c>
      <c r="G24" s="43" t="s">
        <v>21</v>
      </c>
      <c r="H24" s="238" t="s">
        <v>406</v>
      </c>
      <c r="I24" s="254" t="s">
        <v>607</v>
      </c>
      <c r="J24" s="51" t="s">
        <v>310</v>
      </c>
      <c r="K24" s="39" t="s">
        <v>311</v>
      </c>
      <c r="L24" s="39" t="s">
        <v>662</v>
      </c>
      <c r="M24" s="92" t="s">
        <v>266</v>
      </c>
      <c r="N24" s="109" t="s">
        <v>267</v>
      </c>
      <c r="O24" s="101" t="s">
        <v>274</v>
      </c>
      <c r="P24" s="101" t="s">
        <v>270</v>
      </c>
      <c r="Q24" s="90">
        <v>32.095999999999997</v>
      </c>
      <c r="R24" s="90">
        <v>21.44</v>
      </c>
      <c r="S24" s="90">
        <v>21.44</v>
      </c>
    </row>
    <row r="25" spans="1:21" s="37" customFormat="1" ht="241.9" customHeight="1">
      <c r="A25" s="338"/>
      <c r="B25" s="59">
        <v>1002</v>
      </c>
      <c r="C25" s="125"/>
      <c r="D25" s="159" t="s">
        <v>309</v>
      </c>
      <c r="E25" s="159" t="s">
        <v>304</v>
      </c>
      <c r="F25" s="239" t="s">
        <v>596</v>
      </c>
      <c r="G25" s="22" t="s">
        <v>568</v>
      </c>
      <c r="H25" s="237" t="s">
        <v>304</v>
      </c>
      <c r="I25" s="239" t="s">
        <v>595</v>
      </c>
      <c r="J25" s="159" t="s">
        <v>565</v>
      </c>
      <c r="K25" s="39" t="s">
        <v>553</v>
      </c>
      <c r="L25" s="16" t="s">
        <v>661</v>
      </c>
      <c r="M25" s="92"/>
      <c r="N25" s="109"/>
      <c r="O25" s="101"/>
      <c r="P25" s="101"/>
      <c r="Q25" s="90"/>
      <c r="R25" s="90"/>
      <c r="S25" s="90"/>
    </row>
    <row r="26" spans="1:21" s="82" customFormat="1" ht="148.15" customHeight="1">
      <c r="A26" s="81" t="s">
        <v>517</v>
      </c>
      <c r="B26" s="59">
        <v>1002</v>
      </c>
      <c r="C26" s="125" t="s">
        <v>265</v>
      </c>
      <c r="D26" s="159" t="s">
        <v>19</v>
      </c>
      <c r="E26" s="159" t="s">
        <v>397</v>
      </c>
      <c r="F26" s="239" t="s">
        <v>593</v>
      </c>
      <c r="G26" s="43"/>
      <c r="H26" s="238"/>
      <c r="I26" s="254"/>
      <c r="J26" s="153" t="s">
        <v>570</v>
      </c>
      <c r="K26" s="152" t="s">
        <v>304</v>
      </c>
      <c r="L26" s="39" t="s">
        <v>659</v>
      </c>
      <c r="M26" s="92" t="s">
        <v>266</v>
      </c>
      <c r="N26" s="109" t="s">
        <v>366</v>
      </c>
      <c r="O26" s="101" t="s">
        <v>516</v>
      </c>
      <c r="P26" s="101" t="s">
        <v>286</v>
      </c>
      <c r="Q26" s="90">
        <v>100</v>
      </c>
      <c r="R26" s="90">
        <v>100</v>
      </c>
      <c r="S26" s="90">
        <v>100</v>
      </c>
    </row>
    <row r="27" spans="1:21" s="2" customFormat="1" ht="38.25">
      <c r="A27" s="22" t="s">
        <v>178</v>
      </c>
      <c r="B27" s="59">
        <v>1003</v>
      </c>
      <c r="C27" s="125"/>
      <c r="D27" s="43"/>
      <c r="E27" s="157"/>
      <c r="F27" s="254"/>
      <c r="G27" s="43"/>
      <c r="H27" s="238"/>
      <c r="I27" s="254"/>
      <c r="J27" s="43"/>
      <c r="K27" s="43"/>
      <c r="L27" s="52"/>
      <c r="M27" s="92"/>
      <c r="N27" s="109"/>
      <c r="O27" s="101"/>
      <c r="P27" s="101"/>
      <c r="Q27" s="90"/>
      <c r="R27" s="90"/>
      <c r="S27" s="90"/>
    </row>
    <row r="28" spans="1:21" s="35" customFormat="1" ht="63.75">
      <c r="A28" s="34" t="s">
        <v>27</v>
      </c>
      <c r="B28" s="58" t="s">
        <v>28</v>
      </c>
      <c r="C28" s="124"/>
      <c r="D28" s="49"/>
      <c r="E28" s="166"/>
      <c r="F28" s="253"/>
      <c r="G28" s="49"/>
      <c r="H28" s="241"/>
      <c r="I28" s="253"/>
      <c r="J28" s="49"/>
      <c r="K28" s="49"/>
      <c r="L28" s="64"/>
      <c r="M28" s="96"/>
      <c r="N28" s="108"/>
      <c r="O28" s="100"/>
      <c r="P28" s="100"/>
      <c r="Q28" s="88">
        <f>Q29+Q30+Q32+Q33+Q34+Q35+Q36+Q37+Q38</f>
        <v>1864.5</v>
      </c>
      <c r="R28" s="88">
        <f t="shared" ref="R28:S28" si="1">R29+R30+R32+R33+R34+R35+R36+R37+R38</f>
        <v>548.5</v>
      </c>
      <c r="S28" s="88">
        <f t="shared" si="1"/>
        <v>548.5</v>
      </c>
      <c r="U28" s="313"/>
    </row>
    <row r="29" spans="1:21" s="116" customFormat="1" ht="90">
      <c r="A29" s="22" t="s">
        <v>525</v>
      </c>
      <c r="B29" s="59">
        <v>1004</v>
      </c>
      <c r="C29" s="125" t="s">
        <v>277</v>
      </c>
      <c r="D29" s="157" t="s">
        <v>19</v>
      </c>
      <c r="E29" s="159" t="s">
        <v>571</v>
      </c>
      <c r="F29" s="239" t="s">
        <v>593</v>
      </c>
      <c r="G29" s="43"/>
      <c r="H29" s="238"/>
      <c r="I29" s="254"/>
      <c r="J29" s="43"/>
      <c r="K29" s="43"/>
      <c r="L29" s="52"/>
      <c r="M29" s="92" t="s">
        <v>266</v>
      </c>
      <c r="N29" s="109" t="s">
        <v>394</v>
      </c>
      <c r="O29" s="115" t="s">
        <v>526</v>
      </c>
      <c r="P29" s="115" t="s">
        <v>270</v>
      </c>
      <c r="Q29" s="90">
        <v>116.5</v>
      </c>
      <c r="R29" s="90">
        <v>312</v>
      </c>
      <c r="S29" s="90">
        <v>333</v>
      </c>
    </row>
    <row r="30" spans="1:21" s="32" customFormat="1" ht="116.45" customHeight="1">
      <c r="A30" s="337" t="s">
        <v>705</v>
      </c>
      <c r="B30" s="59">
        <v>1004</v>
      </c>
      <c r="C30" s="125" t="s">
        <v>277</v>
      </c>
      <c r="D30" s="159" t="s">
        <v>19</v>
      </c>
      <c r="E30" s="159" t="s">
        <v>571</v>
      </c>
      <c r="F30" s="239" t="s">
        <v>593</v>
      </c>
      <c r="G30" s="154" t="s">
        <v>572</v>
      </c>
      <c r="H30" s="152" t="s">
        <v>573</v>
      </c>
      <c r="I30" s="154" t="s">
        <v>598</v>
      </c>
      <c r="J30" s="43"/>
      <c r="K30" s="43"/>
      <c r="L30" s="52"/>
      <c r="M30" s="92" t="s">
        <v>278</v>
      </c>
      <c r="N30" s="109" t="s">
        <v>266</v>
      </c>
      <c r="O30" s="101" t="s">
        <v>279</v>
      </c>
      <c r="P30" s="101" t="s">
        <v>270</v>
      </c>
      <c r="Q30" s="90">
        <v>73.5</v>
      </c>
      <c r="R30" s="90">
        <v>75.099999999999994</v>
      </c>
      <c r="S30" s="90">
        <v>76.7</v>
      </c>
    </row>
    <row r="31" spans="1:21" s="150" customFormat="1" ht="288.60000000000002" customHeight="1">
      <c r="A31" s="338"/>
      <c r="B31" s="59"/>
      <c r="C31" s="125"/>
      <c r="D31" s="159" t="s">
        <v>714</v>
      </c>
      <c r="E31" s="152" t="s">
        <v>316</v>
      </c>
      <c r="F31" s="239" t="s">
        <v>715</v>
      </c>
      <c r="G31" s="39" t="s">
        <v>716</v>
      </c>
      <c r="H31" s="152" t="s">
        <v>304</v>
      </c>
      <c r="I31" s="154" t="s">
        <v>575</v>
      </c>
      <c r="J31" s="43"/>
      <c r="K31" s="43"/>
      <c r="L31" s="52"/>
      <c r="M31" s="92"/>
      <c r="N31" s="109"/>
      <c r="O31" s="149"/>
      <c r="P31" s="149"/>
      <c r="Q31" s="90"/>
      <c r="R31" s="90"/>
      <c r="S31" s="90"/>
    </row>
    <row r="32" spans="1:21" s="32" customFormat="1" ht="100.15" customHeight="1">
      <c r="A32" s="22" t="s">
        <v>563</v>
      </c>
      <c r="B32" s="59">
        <v>1004</v>
      </c>
      <c r="C32" s="125" t="s">
        <v>277</v>
      </c>
      <c r="D32" s="157" t="s">
        <v>19</v>
      </c>
      <c r="E32" s="159" t="s">
        <v>571</v>
      </c>
      <c r="F32" s="239" t="s">
        <v>593</v>
      </c>
      <c r="G32" s="43"/>
      <c r="H32" s="238"/>
      <c r="I32" s="254"/>
      <c r="J32" s="43"/>
      <c r="K32" s="43"/>
      <c r="L32" s="52"/>
      <c r="M32" s="92" t="s">
        <v>278</v>
      </c>
      <c r="N32" s="109" t="s">
        <v>266</v>
      </c>
      <c r="O32" s="146" t="s">
        <v>564</v>
      </c>
      <c r="P32" s="101" t="s">
        <v>270</v>
      </c>
      <c r="Q32" s="90">
        <v>0</v>
      </c>
      <c r="R32" s="90">
        <v>161.4</v>
      </c>
      <c r="S32" s="90">
        <v>138.80000000000001</v>
      </c>
    </row>
    <row r="33" spans="1:21" s="325" customFormat="1" ht="100.15" customHeight="1">
      <c r="A33" s="22" t="s">
        <v>728</v>
      </c>
      <c r="B33" s="59">
        <v>1004</v>
      </c>
      <c r="C33" s="125" t="s">
        <v>277</v>
      </c>
      <c r="D33" s="157" t="s">
        <v>19</v>
      </c>
      <c r="E33" s="159" t="s">
        <v>571</v>
      </c>
      <c r="F33" s="239" t="s">
        <v>593</v>
      </c>
      <c r="G33" s="43"/>
      <c r="H33" s="238"/>
      <c r="I33" s="254"/>
      <c r="J33" s="43"/>
      <c r="K33" s="43"/>
      <c r="L33" s="52"/>
      <c r="M33" s="92" t="s">
        <v>266</v>
      </c>
      <c r="N33" s="109" t="s">
        <v>394</v>
      </c>
      <c r="O33" s="300" t="s">
        <v>729</v>
      </c>
      <c r="P33" s="300" t="s">
        <v>270</v>
      </c>
      <c r="Q33" s="90">
        <v>80</v>
      </c>
      <c r="R33" s="90">
        <v>0</v>
      </c>
      <c r="S33" s="90">
        <v>0</v>
      </c>
    </row>
    <row r="34" spans="1:21" s="325" customFormat="1" ht="100.15" customHeight="1">
      <c r="A34" s="22" t="s">
        <v>765</v>
      </c>
      <c r="B34" s="59">
        <v>1004</v>
      </c>
      <c r="C34" s="125" t="s">
        <v>277</v>
      </c>
      <c r="D34" s="157" t="s">
        <v>19</v>
      </c>
      <c r="E34" s="159" t="s">
        <v>571</v>
      </c>
      <c r="F34" s="239" t="s">
        <v>593</v>
      </c>
      <c r="G34" s="43"/>
      <c r="H34" s="238"/>
      <c r="I34" s="254"/>
      <c r="J34" s="43"/>
      <c r="K34" s="43"/>
      <c r="L34" s="52"/>
      <c r="M34" s="92" t="s">
        <v>266</v>
      </c>
      <c r="N34" s="109" t="s">
        <v>394</v>
      </c>
      <c r="O34" s="300" t="s">
        <v>730</v>
      </c>
      <c r="P34" s="300" t="s">
        <v>270</v>
      </c>
      <c r="Q34" s="90">
        <v>300</v>
      </c>
      <c r="R34" s="90">
        <v>0</v>
      </c>
      <c r="S34" s="90">
        <v>0</v>
      </c>
    </row>
    <row r="35" spans="1:21" s="325" customFormat="1" ht="100.15" customHeight="1">
      <c r="A35" s="22" t="s">
        <v>731</v>
      </c>
      <c r="B35" s="59">
        <v>1004</v>
      </c>
      <c r="C35" s="125" t="s">
        <v>277</v>
      </c>
      <c r="D35" s="157" t="s">
        <v>19</v>
      </c>
      <c r="E35" s="159" t="s">
        <v>571</v>
      </c>
      <c r="F35" s="239" t="s">
        <v>593</v>
      </c>
      <c r="G35" s="43"/>
      <c r="H35" s="238"/>
      <c r="I35" s="254"/>
      <c r="J35" s="43"/>
      <c r="K35" s="43"/>
      <c r="L35" s="52"/>
      <c r="M35" s="92" t="s">
        <v>266</v>
      </c>
      <c r="N35" s="109" t="s">
        <v>394</v>
      </c>
      <c r="O35" s="300" t="s">
        <v>762</v>
      </c>
      <c r="P35" s="300" t="s">
        <v>270</v>
      </c>
      <c r="Q35" s="90">
        <v>130</v>
      </c>
      <c r="R35" s="90">
        <v>0</v>
      </c>
      <c r="S35" s="90">
        <v>0</v>
      </c>
    </row>
    <row r="36" spans="1:21" s="325" customFormat="1" ht="138" customHeight="1">
      <c r="A36" s="22" t="s">
        <v>733</v>
      </c>
      <c r="B36" s="59">
        <v>1004</v>
      </c>
      <c r="C36" s="125" t="s">
        <v>277</v>
      </c>
      <c r="D36" s="157" t="s">
        <v>19</v>
      </c>
      <c r="E36" s="159" t="s">
        <v>571</v>
      </c>
      <c r="F36" s="239" t="s">
        <v>593</v>
      </c>
      <c r="G36" s="43"/>
      <c r="H36" s="238"/>
      <c r="I36" s="254"/>
      <c r="J36" s="43"/>
      <c r="K36" s="43"/>
      <c r="L36" s="52"/>
      <c r="M36" s="92" t="s">
        <v>266</v>
      </c>
      <c r="N36" s="109" t="s">
        <v>394</v>
      </c>
      <c r="O36" s="300" t="s">
        <v>732</v>
      </c>
      <c r="P36" s="300" t="s">
        <v>270</v>
      </c>
      <c r="Q36" s="90">
        <v>234</v>
      </c>
      <c r="R36" s="90">
        <v>0</v>
      </c>
      <c r="S36" s="90">
        <v>0</v>
      </c>
    </row>
    <row r="37" spans="1:21" s="325" customFormat="1" ht="138" customHeight="1">
      <c r="A37" s="22" t="s">
        <v>734</v>
      </c>
      <c r="B37" s="59">
        <v>1004</v>
      </c>
      <c r="C37" s="125" t="s">
        <v>277</v>
      </c>
      <c r="D37" s="157" t="s">
        <v>19</v>
      </c>
      <c r="E37" s="159" t="s">
        <v>571</v>
      </c>
      <c r="F37" s="239" t="s">
        <v>593</v>
      </c>
      <c r="G37" s="43"/>
      <c r="H37" s="238"/>
      <c r="I37" s="254"/>
      <c r="J37" s="43"/>
      <c r="K37" s="43"/>
      <c r="L37" s="52"/>
      <c r="M37" s="92" t="s">
        <v>281</v>
      </c>
      <c r="N37" s="109" t="s">
        <v>363</v>
      </c>
      <c r="O37" s="300" t="s">
        <v>735</v>
      </c>
      <c r="P37" s="300" t="s">
        <v>270</v>
      </c>
      <c r="Q37" s="90">
        <v>700</v>
      </c>
      <c r="R37" s="90">
        <v>0</v>
      </c>
      <c r="S37" s="90">
        <v>0</v>
      </c>
    </row>
    <row r="38" spans="1:21" s="325" customFormat="1" ht="111" customHeight="1">
      <c r="A38" s="22" t="s">
        <v>737</v>
      </c>
      <c r="B38" s="59">
        <v>1004</v>
      </c>
      <c r="C38" s="125" t="s">
        <v>277</v>
      </c>
      <c r="D38" s="157" t="s">
        <v>19</v>
      </c>
      <c r="E38" s="159" t="s">
        <v>571</v>
      </c>
      <c r="F38" s="239" t="s">
        <v>593</v>
      </c>
      <c r="G38" s="154" t="s">
        <v>572</v>
      </c>
      <c r="H38" s="152" t="s">
        <v>573</v>
      </c>
      <c r="I38" s="154" t="s">
        <v>598</v>
      </c>
      <c r="J38" s="43"/>
      <c r="K38" s="43"/>
      <c r="L38" s="52"/>
      <c r="M38" s="92" t="s">
        <v>278</v>
      </c>
      <c r="N38" s="109" t="s">
        <v>266</v>
      </c>
      <c r="O38" s="300" t="s">
        <v>736</v>
      </c>
      <c r="P38" s="300" t="s">
        <v>270</v>
      </c>
      <c r="Q38" s="90">
        <v>230.5</v>
      </c>
      <c r="R38" s="90">
        <v>0</v>
      </c>
      <c r="S38" s="90">
        <v>0</v>
      </c>
    </row>
    <row r="39" spans="1:21" s="35" customFormat="1" ht="96.6" customHeight="1">
      <c r="A39" s="34" t="s">
        <v>29</v>
      </c>
      <c r="B39" s="58" t="s">
        <v>30</v>
      </c>
      <c r="C39" s="124" t="s">
        <v>280</v>
      </c>
      <c r="D39" s="166"/>
      <c r="E39" s="166"/>
      <c r="F39" s="253"/>
      <c r="G39" s="49"/>
      <c r="H39" s="241"/>
      <c r="I39" s="253"/>
      <c r="J39" s="49"/>
      <c r="K39" s="49"/>
      <c r="L39" s="64"/>
      <c r="M39" s="96"/>
      <c r="N39" s="108"/>
      <c r="O39" s="100"/>
      <c r="P39" s="100"/>
      <c r="Q39" s="88">
        <f>Q40+Q41+Q42</f>
        <v>7920.2839999999997</v>
      </c>
      <c r="R39" s="88">
        <f t="shared" ref="R39:S39" si="2">R40+R41+R42</f>
        <v>5</v>
      </c>
      <c r="S39" s="88">
        <f t="shared" si="2"/>
        <v>5</v>
      </c>
      <c r="U39" s="313"/>
    </row>
    <row r="40" spans="1:21" s="325" customFormat="1" ht="96.6" customHeight="1">
      <c r="A40" s="22" t="s">
        <v>738</v>
      </c>
      <c r="B40" s="59">
        <v>1005</v>
      </c>
      <c r="C40" s="125" t="s">
        <v>280</v>
      </c>
      <c r="D40" s="157" t="s">
        <v>19</v>
      </c>
      <c r="E40" s="157" t="s">
        <v>528</v>
      </c>
      <c r="F40" s="254" t="s">
        <v>593</v>
      </c>
      <c r="G40" s="43"/>
      <c r="H40" s="238"/>
      <c r="I40" s="254"/>
      <c r="J40" s="43"/>
      <c r="K40" s="43"/>
      <c r="L40" s="52"/>
      <c r="M40" s="92" t="s">
        <v>278</v>
      </c>
      <c r="N40" s="109" t="s">
        <v>373</v>
      </c>
      <c r="O40" s="300" t="s">
        <v>527</v>
      </c>
      <c r="P40" s="300" t="s">
        <v>270</v>
      </c>
      <c r="Q40" s="90">
        <v>5</v>
      </c>
      <c r="R40" s="90">
        <v>5</v>
      </c>
      <c r="S40" s="90">
        <v>5</v>
      </c>
    </row>
    <row r="41" spans="1:21" s="325" customFormat="1" ht="124.9" customHeight="1">
      <c r="A41" s="22" t="s">
        <v>739</v>
      </c>
      <c r="B41" s="59">
        <v>1005</v>
      </c>
      <c r="C41" s="125" t="s">
        <v>280</v>
      </c>
      <c r="D41" s="157" t="s">
        <v>19</v>
      </c>
      <c r="E41" s="157" t="s">
        <v>528</v>
      </c>
      <c r="F41" s="254" t="s">
        <v>593</v>
      </c>
      <c r="G41" s="43"/>
      <c r="H41" s="238"/>
      <c r="I41" s="254"/>
      <c r="J41" s="43"/>
      <c r="K41" s="43"/>
      <c r="L41" s="52"/>
      <c r="M41" s="92" t="s">
        <v>278</v>
      </c>
      <c r="N41" s="109" t="s">
        <v>373</v>
      </c>
      <c r="O41" s="300" t="s">
        <v>740</v>
      </c>
      <c r="P41" s="300" t="s">
        <v>741</v>
      </c>
      <c r="Q41" s="90">
        <v>979.65</v>
      </c>
      <c r="R41" s="90">
        <v>0</v>
      </c>
      <c r="S41" s="90">
        <v>0</v>
      </c>
    </row>
    <row r="42" spans="1:21" s="325" customFormat="1" ht="196.9" customHeight="1">
      <c r="A42" s="22" t="s">
        <v>742</v>
      </c>
      <c r="B42" s="59">
        <v>1005</v>
      </c>
      <c r="C42" s="125" t="s">
        <v>280</v>
      </c>
      <c r="D42" s="157" t="s">
        <v>19</v>
      </c>
      <c r="E42" s="157" t="s">
        <v>528</v>
      </c>
      <c r="F42" s="254" t="s">
        <v>593</v>
      </c>
      <c r="G42" s="43"/>
      <c r="H42" s="238"/>
      <c r="I42" s="254"/>
      <c r="J42" s="43"/>
      <c r="K42" s="43"/>
      <c r="L42" s="52"/>
      <c r="M42" s="92" t="s">
        <v>278</v>
      </c>
      <c r="N42" s="109" t="s">
        <v>373</v>
      </c>
      <c r="O42" s="300" t="s">
        <v>743</v>
      </c>
      <c r="P42" s="300" t="s">
        <v>741</v>
      </c>
      <c r="Q42" s="90">
        <v>6935.634</v>
      </c>
      <c r="R42" s="90">
        <v>0</v>
      </c>
      <c r="S42" s="90">
        <v>0</v>
      </c>
    </row>
    <row r="43" spans="1:21" s="35" customFormat="1" ht="242.25">
      <c r="A43" s="34" t="s">
        <v>31</v>
      </c>
      <c r="B43" s="58" t="s">
        <v>32</v>
      </c>
      <c r="C43" s="124"/>
      <c r="D43" s="49"/>
      <c r="E43" s="166"/>
      <c r="F43" s="253"/>
      <c r="G43" s="49"/>
      <c r="H43" s="241"/>
      <c r="I43" s="253"/>
      <c r="J43" s="49"/>
      <c r="K43" s="49"/>
      <c r="L43" s="64"/>
      <c r="M43" s="96"/>
      <c r="N43" s="108"/>
      <c r="O43" s="100"/>
      <c r="P43" s="100"/>
      <c r="Q43" s="88">
        <f>Q44+Q46+Q48</f>
        <v>15099</v>
      </c>
      <c r="R43" s="88">
        <f t="shared" ref="R43:S43" si="3">R44+R46+R48</f>
        <v>9110.2999999999993</v>
      </c>
      <c r="S43" s="88">
        <f t="shared" si="3"/>
        <v>10372.299999999999</v>
      </c>
      <c r="U43" s="313"/>
    </row>
    <row r="44" spans="1:21" s="32" customFormat="1" ht="229.5">
      <c r="A44" s="337" t="s">
        <v>317</v>
      </c>
      <c r="B44" s="59">
        <v>1006</v>
      </c>
      <c r="C44" s="125" t="s">
        <v>280</v>
      </c>
      <c r="D44" s="159" t="s">
        <v>19</v>
      </c>
      <c r="E44" s="159" t="s">
        <v>599</v>
      </c>
      <c r="F44" s="239" t="s">
        <v>593</v>
      </c>
      <c r="G44" s="159" t="s">
        <v>33</v>
      </c>
      <c r="H44" s="237" t="s">
        <v>304</v>
      </c>
      <c r="I44" s="239" t="s">
        <v>609</v>
      </c>
      <c r="J44" s="52" t="s">
        <v>319</v>
      </c>
      <c r="K44" s="59" t="s">
        <v>316</v>
      </c>
      <c r="L44" s="52" t="s">
        <v>664</v>
      </c>
      <c r="M44" s="92" t="s">
        <v>281</v>
      </c>
      <c r="N44" s="109" t="s">
        <v>282</v>
      </c>
      <c r="O44" s="300" t="s">
        <v>744</v>
      </c>
      <c r="P44" s="101" t="s">
        <v>270</v>
      </c>
      <c r="Q44" s="90">
        <v>5159.6000000000004</v>
      </c>
      <c r="R44" s="90"/>
      <c r="S44" s="90"/>
    </row>
    <row r="45" spans="1:21" s="37" customFormat="1" ht="102">
      <c r="A45" s="338"/>
      <c r="B45" s="59">
        <v>1006</v>
      </c>
      <c r="C45" s="125"/>
      <c r="D45" s="16" t="s">
        <v>34</v>
      </c>
      <c r="E45" s="159" t="s">
        <v>316</v>
      </c>
      <c r="F45" s="239" t="s">
        <v>608</v>
      </c>
      <c r="G45" s="16" t="s">
        <v>35</v>
      </c>
      <c r="H45" s="237" t="s">
        <v>316</v>
      </c>
      <c r="I45" s="239" t="s">
        <v>610</v>
      </c>
      <c r="J45" s="40" t="s">
        <v>320</v>
      </c>
      <c r="K45" s="39" t="s">
        <v>304</v>
      </c>
      <c r="L45" s="41" t="s">
        <v>465</v>
      </c>
      <c r="M45" s="92"/>
      <c r="N45" s="109"/>
      <c r="O45" s="101"/>
      <c r="P45" s="101"/>
      <c r="Q45" s="90"/>
      <c r="R45" s="90"/>
      <c r="S45" s="90"/>
    </row>
    <row r="46" spans="1:21" s="32" customFormat="1" ht="229.5">
      <c r="A46" s="337" t="s">
        <v>318</v>
      </c>
      <c r="B46" s="59">
        <v>1006</v>
      </c>
      <c r="C46" s="125" t="s">
        <v>280</v>
      </c>
      <c r="D46" s="159" t="s">
        <v>19</v>
      </c>
      <c r="E46" s="159" t="s">
        <v>315</v>
      </c>
      <c r="F46" s="239" t="s">
        <v>593</v>
      </c>
      <c r="G46" s="160" t="s">
        <v>33</v>
      </c>
      <c r="H46" s="237" t="s">
        <v>316</v>
      </c>
      <c r="I46" s="239" t="s">
        <v>609</v>
      </c>
      <c r="J46" s="52" t="s">
        <v>319</v>
      </c>
      <c r="K46" s="43" t="s">
        <v>316</v>
      </c>
      <c r="L46" s="52" t="s">
        <v>665</v>
      </c>
      <c r="M46" s="92" t="s">
        <v>281</v>
      </c>
      <c r="N46" s="109" t="s">
        <v>282</v>
      </c>
      <c r="O46" s="101" t="s">
        <v>283</v>
      </c>
      <c r="P46" s="101" t="s">
        <v>270</v>
      </c>
      <c r="Q46" s="90">
        <v>8939.4</v>
      </c>
      <c r="R46" s="90">
        <v>9110.2999999999993</v>
      </c>
      <c r="S46" s="90">
        <v>10372.299999999999</v>
      </c>
    </row>
    <row r="47" spans="1:21" s="37" customFormat="1" ht="102">
      <c r="A47" s="338"/>
      <c r="B47" s="59">
        <v>1006</v>
      </c>
      <c r="C47" s="125"/>
      <c r="D47" s="16" t="s">
        <v>34</v>
      </c>
      <c r="E47" s="159" t="s">
        <v>316</v>
      </c>
      <c r="F47" s="239" t="s">
        <v>608</v>
      </c>
      <c r="G47" s="43" t="s">
        <v>35</v>
      </c>
      <c r="H47" s="237" t="s">
        <v>316</v>
      </c>
      <c r="I47" s="239" t="s">
        <v>610</v>
      </c>
      <c r="J47" s="40" t="s">
        <v>320</v>
      </c>
      <c r="K47" s="39" t="s">
        <v>304</v>
      </c>
      <c r="L47" s="41" t="s">
        <v>465</v>
      </c>
      <c r="M47" s="92"/>
      <c r="N47" s="109"/>
      <c r="O47" s="101"/>
      <c r="P47" s="101"/>
      <c r="Q47" s="90"/>
      <c r="R47" s="90"/>
      <c r="S47" s="90"/>
    </row>
    <row r="48" spans="1:21" s="325" customFormat="1" ht="240.6" customHeight="1">
      <c r="A48" s="337" t="s">
        <v>745</v>
      </c>
      <c r="B48" s="59">
        <v>1006</v>
      </c>
      <c r="C48" s="125" t="s">
        <v>280</v>
      </c>
      <c r="D48" s="159" t="s">
        <v>19</v>
      </c>
      <c r="E48" s="159" t="s">
        <v>315</v>
      </c>
      <c r="F48" s="239" t="s">
        <v>593</v>
      </c>
      <c r="G48" s="160" t="s">
        <v>33</v>
      </c>
      <c r="H48" s="237" t="s">
        <v>316</v>
      </c>
      <c r="I48" s="239" t="s">
        <v>609</v>
      </c>
      <c r="J48" s="52" t="s">
        <v>319</v>
      </c>
      <c r="K48" s="59" t="s">
        <v>316</v>
      </c>
      <c r="L48" s="16" t="s">
        <v>665</v>
      </c>
      <c r="M48" s="92" t="s">
        <v>281</v>
      </c>
      <c r="N48" s="109" t="s">
        <v>282</v>
      </c>
      <c r="O48" s="300" t="s">
        <v>746</v>
      </c>
      <c r="P48" s="300" t="s">
        <v>270</v>
      </c>
      <c r="Q48" s="90">
        <v>1000</v>
      </c>
      <c r="R48" s="90"/>
      <c r="S48" s="90"/>
    </row>
    <row r="49" spans="1:21" s="325" customFormat="1" ht="126" customHeight="1">
      <c r="A49" s="338"/>
      <c r="B49" s="59"/>
      <c r="C49" s="125"/>
      <c r="D49" s="16" t="s">
        <v>34</v>
      </c>
      <c r="E49" s="159" t="s">
        <v>316</v>
      </c>
      <c r="F49" s="239" t="s">
        <v>608</v>
      </c>
      <c r="G49" s="43" t="s">
        <v>35</v>
      </c>
      <c r="H49" s="237" t="s">
        <v>316</v>
      </c>
      <c r="I49" s="239" t="s">
        <v>610</v>
      </c>
      <c r="J49" s="40" t="s">
        <v>320</v>
      </c>
      <c r="K49" s="39" t="s">
        <v>304</v>
      </c>
      <c r="L49" s="41" t="s">
        <v>465</v>
      </c>
      <c r="M49" s="92"/>
      <c r="N49" s="109"/>
      <c r="O49" s="300"/>
      <c r="P49" s="300"/>
      <c r="Q49" s="90"/>
      <c r="R49" s="90"/>
      <c r="S49" s="90"/>
    </row>
    <row r="50" spans="1:21" s="35" customFormat="1" ht="181.9" customHeight="1">
      <c r="A50" s="342" t="s">
        <v>287</v>
      </c>
      <c r="B50" s="58" t="s">
        <v>36</v>
      </c>
      <c r="C50" s="124" t="s">
        <v>277</v>
      </c>
      <c r="D50" s="169" t="s">
        <v>19</v>
      </c>
      <c r="E50" s="169" t="s">
        <v>321</v>
      </c>
      <c r="F50" s="255" t="s">
        <v>593</v>
      </c>
      <c r="G50" s="169" t="s">
        <v>37</v>
      </c>
      <c r="H50" s="240" t="s">
        <v>600</v>
      </c>
      <c r="I50" s="255" t="s">
        <v>611</v>
      </c>
      <c r="J50" s="65" t="s">
        <v>323</v>
      </c>
      <c r="K50" s="65" t="s">
        <v>322</v>
      </c>
      <c r="L50" s="65" t="s">
        <v>666</v>
      </c>
      <c r="M50" s="96" t="s">
        <v>281</v>
      </c>
      <c r="N50" s="108" t="s">
        <v>284</v>
      </c>
      <c r="O50" s="100" t="s">
        <v>285</v>
      </c>
      <c r="P50" s="100" t="s">
        <v>286</v>
      </c>
      <c r="Q50" s="88">
        <v>900.1</v>
      </c>
      <c r="R50" s="88">
        <v>900.1</v>
      </c>
      <c r="S50" s="88">
        <v>900.1</v>
      </c>
      <c r="U50" s="314"/>
    </row>
    <row r="51" spans="1:21" ht="214.9" customHeight="1">
      <c r="A51" s="343"/>
      <c r="B51" s="59" t="s">
        <v>36</v>
      </c>
      <c r="C51" s="125"/>
      <c r="D51" s="43"/>
      <c r="E51" s="157"/>
      <c r="F51" s="254"/>
      <c r="G51" s="52" t="s">
        <v>38</v>
      </c>
      <c r="H51" s="237" t="s">
        <v>316</v>
      </c>
      <c r="I51" s="239" t="s">
        <v>612</v>
      </c>
      <c r="J51" s="43"/>
      <c r="K51" s="43"/>
      <c r="L51" s="52"/>
      <c r="M51" s="92"/>
      <c r="N51" s="109"/>
      <c r="O51" s="101"/>
      <c r="P51" s="101"/>
      <c r="Q51" s="90"/>
      <c r="R51" s="90"/>
      <c r="S51" s="90"/>
    </row>
    <row r="52" spans="1:21" s="35" customFormat="1" ht="264.60000000000002" customHeight="1">
      <c r="A52" s="34" t="s">
        <v>179</v>
      </c>
      <c r="B52" s="58">
        <v>1008</v>
      </c>
      <c r="C52" s="124" t="s">
        <v>277</v>
      </c>
      <c r="D52" s="169" t="s">
        <v>19</v>
      </c>
      <c r="E52" s="169" t="s">
        <v>574</v>
      </c>
      <c r="F52" s="255" t="s">
        <v>593</v>
      </c>
      <c r="G52" s="49"/>
      <c r="H52" s="241"/>
      <c r="I52" s="253"/>
      <c r="J52" s="64" t="s">
        <v>706</v>
      </c>
      <c r="K52" s="58" t="s">
        <v>304</v>
      </c>
      <c r="L52" s="282" t="s">
        <v>667</v>
      </c>
      <c r="M52" s="96" t="s">
        <v>326</v>
      </c>
      <c r="N52" s="108" t="s">
        <v>433</v>
      </c>
      <c r="O52" s="100" t="s">
        <v>549</v>
      </c>
      <c r="P52" s="100" t="s">
        <v>270</v>
      </c>
      <c r="Q52" s="88">
        <v>100</v>
      </c>
      <c r="R52" s="88">
        <v>100</v>
      </c>
      <c r="S52" s="88">
        <v>0</v>
      </c>
      <c r="U52" s="314"/>
    </row>
    <row r="53" spans="1:21" s="2" customFormat="1" ht="178.5">
      <c r="A53" s="22" t="s">
        <v>180</v>
      </c>
      <c r="B53" s="59">
        <v>1009</v>
      </c>
      <c r="C53" s="125"/>
      <c r="D53" s="43"/>
      <c r="E53" s="157"/>
      <c r="F53" s="254"/>
      <c r="G53" s="43"/>
      <c r="H53" s="238"/>
      <c r="I53" s="254"/>
      <c r="J53" s="43"/>
      <c r="K53" s="43"/>
      <c r="L53" s="52"/>
      <c r="M53" s="92"/>
      <c r="N53" s="109"/>
      <c r="O53" s="101"/>
      <c r="P53" s="101"/>
      <c r="Q53" s="90"/>
      <c r="R53" s="90"/>
      <c r="S53" s="90"/>
    </row>
    <row r="54" spans="1:21" s="299" customFormat="1" ht="51">
      <c r="A54" s="22" t="s">
        <v>39</v>
      </c>
      <c r="B54" s="59" t="s">
        <v>40</v>
      </c>
      <c r="C54" s="125"/>
      <c r="D54" s="43"/>
      <c r="E54" s="157"/>
      <c r="F54" s="254"/>
      <c r="G54" s="43"/>
      <c r="H54" s="238"/>
      <c r="I54" s="254"/>
      <c r="J54" s="43"/>
      <c r="K54" s="43"/>
      <c r="L54" s="52"/>
      <c r="M54" s="92"/>
      <c r="N54" s="109"/>
      <c r="O54" s="300"/>
      <c r="P54" s="300"/>
      <c r="Q54" s="90"/>
      <c r="R54" s="90"/>
      <c r="S54" s="90"/>
    </row>
    <row r="55" spans="1:21" s="2" customFormat="1" ht="51">
      <c r="A55" s="22" t="s">
        <v>181</v>
      </c>
      <c r="B55" s="59">
        <v>1011</v>
      </c>
      <c r="C55" s="125"/>
      <c r="D55" s="43"/>
      <c r="E55" s="157"/>
      <c r="F55" s="254"/>
      <c r="G55" s="43"/>
      <c r="H55" s="238"/>
      <c r="I55" s="254"/>
      <c r="J55" s="43"/>
      <c r="K55" s="43"/>
      <c r="L55" s="52"/>
      <c r="M55" s="92"/>
      <c r="N55" s="109"/>
      <c r="O55" s="101"/>
      <c r="P55" s="101"/>
      <c r="Q55" s="90"/>
      <c r="R55" s="90"/>
      <c r="S55" s="90"/>
    </row>
    <row r="56" spans="1:21" s="2" customFormat="1" ht="89.25">
      <c r="A56" s="22" t="s">
        <v>182</v>
      </c>
      <c r="B56" s="59">
        <v>1012</v>
      </c>
      <c r="C56" s="125"/>
      <c r="D56" s="43"/>
      <c r="E56" s="157"/>
      <c r="F56" s="254"/>
      <c r="G56" s="43"/>
      <c r="H56" s="238"/>
      <c r="I56" s="254"/>
      <c r="J56" s="43"/>
      <c r="K56" s="43"/>
      <c r="L56" s="52"/>
      <c r="M56" s="92"/>
      <c r="N56" s="109"/>
      <c r="O56" s="101"/>
      <c r="P56" s="101"/>
      <c r="Q56" s="90"/>
      <c r="R56" s="90"/>
      <c r="S56" s="90"/>
    </row>
    <row r="57" spans="1:21" s="2" customFormat="1" ht="114.75">
      <c r="A57" s="22" t="s">
        <v>183</v>
      </c>
      <c r="B57" s="59">
        <v>1013</v>
      </c>
      <c r="C57" s="125"/>
      <c r="D57" s="43"/>
      <c r="E57" s="157"/>
      <c r="F57" s="254"/>
      <c r="G57" s="43"/>
      <c r="H57" s="238"/>
      <c r="I57" s="254"/>
      <c r="J57" s="43"/>
      <c r="K57" s="43"/>
      <c r="L57" s="52"/>
      <c r="M57" s="92"/>
      <c r="N57" s="109"/>
      <c r="O57" s="101"/>
      <c r="P57" s="101"/>
      <c r="Q57" s="90"/>
      <c r="R57" s="90"/>
      <c r="S57" s="90"/>
    </row>
    <row r="58" spans="1:21" s="2" customFormat="1" ht="38.25">
      <c r="A58" s="22" t="s">
        <v>184</v>
      </c>
      <c r="B58" s="59">
        <v>1014</v>
      </c>
      <c r="C58" s="125"/>
      <c r="D58" s="43"/>
      <c r="E58" s="157"/>
      <c r="F58" s="254"/>
      <c r="G58" s="43"/>
      <c r="H58" s="238"/>
      <c r="I58" s="254"/>
      <c r="J58" s="43"/>
      <c r="K58" s="43"/>
      <c r="L58" s="52"/>
      <c r="M58" s="92"/>
      <c r="N58" s="109"/>
      <c r="O58" s="101"/>
      <c r="P58" s="101"/>
      <c r="Q58" s="90"/>
      <c r="R58" s="90"/>
      <c r="S58" s="90"/>
    </row>
    <row r="59" spans="1:21" s="35" customFormat="1" ht="408">
      <c r="A59" s="34" t="s">
        <v>41</v>
      </c>
      <c r="B59" s="58" t="s">
        <v>42</v>
      </c>
      <c r="C59" s="124"/>
      <c r="D59" s="49"/>
      <c r="E59" s="166"/>
      <c r="F59" s="253"/>
      <c r="G59" s="49"/>
      <c r="H59" s="241"/>
      <c r="I59" s="253"/>
      <c r="J59" s="49"/>
      <c r="K59" s="49"/>
      <c r="L59" s="64"/>
      <c r="M59" s="96"/>
      <c r="N59" s="108"/>
      <c r="O59" s="100"/>
      <c r="P59" s="100"/>
      <c r="Q59" s="88">
        <f>Q60+Q62+Q64+Q66+Q68+Q70+Q72+Q74+Q76+Q78+Q80+Q82+Q84+Q86+Q88+Q90+Q92+Q94+Q96+Q98+Q100</f>
        <v>55259.820999999996</v>
      </c>
      <c r="R59" s="88">
        <f t="shared" ref="R59:S59" si="4">R60+R62+R64+R66+R68+R70+R72+R74+R76+R78+R80+R82+R84+R86+R88+R90+R92+R94+R96+R98+R100</f>
        <v>48600.5</v>
      </c>
      <c r="S59" s="88">
        <f t="shared" si="4"/>
        <v>48700.5</v>
      </c>
      <c r="U59" s="313"/>
    </row>
    <row r="60" spans="1:21" s="33" customFormat="1" ht="160.9" customHeight="1">
      <c r="A60" s="337" t="s">
        <v>324</v>
      </c>
      <c r="B60" s="59">
        <v>1015</v>
      </c>
      <c r="C60" s="125" t="s">
        <v>288</v>
      </c>
      <c r="D60" s="160" t="s">
        <v>19</v>
      </c>
      <c r="E60" s="159" t="s">
        <v>550</v>
      </c>
      <c r="F60" s="239" t="s">
        <v>593</v>
      </c>
      <c r="G60" s="167" t="s">
        <v>551</v>
      </c>
      <c r="H60" s="152" t="s">
        <v>552</v>
      </c>
      <c r="I60" s="154" t="s">
        <v>601</v>
      </c>
      <c r="J60" s="52" t="s">
        <v>565</v>
      </c>
      <c r="K60" s="39" t="s">
        <v>553</v>
      </c>
      <c r="L60" s="16" t="s">
        <v>657</v>
      </c>
      <c r="M60" s="92" t="s">
        <v>289</v>
      </c>
      <c r="N60" s="109" t="s">
        <v>266</v>
      </c>
      <c r="O60" s="101" t="s">
        <v>290</v>
      </c>
      <c r="P60" s="101" t="s">
        <v>270</v>
      </c>
      <c r="Q60" s="90">
        <v>12590.3</v>
      </c>
      <c r="R60" s="90">
        <v>9905.4</v>
      </c>
      <c r="S60" s="90">
        <v>9970.1</v>
      </c>
    </row>
    <row r="61" spans="1:21" s="139" customFormat="1" ht="42.75">
      <c r="A61" s="338"/>
      <c r="B61" s="59">
        <v>1015</v>
      </c>
      <c r="C61" s="125"/>
      <c r="D61" s="168" t="s">
        <v>43</v>
      </c>
      <c r="E61" s="159" t="s">
        <v>316</v>
      </c>
      <c r="F61" s="239" t="s">
        <v>613</v>
      </c>
      <c r="G61" s="43"/>
      <c r="H61" s="238"/>
      <c r="I61" s="254"/>
      <c r="J61" s="52"/>
      <c r="K61" s="39"/>
      <c r="L61" s="52"/>
      <c r="M61" s="92"/>
      <c r="N61" s="109"/>
      <c r="O61" s="140"/>
      <c r="P61" s="140"/>
      <c r="Q61" s="90"/>
      <c r="R61" s="90"/>
      <c r="S61" s="90"/>
    </row>
    <row r="62" spans="1:21" s="325" customFormat="1" ht="150.6" customHeight="1">
      <c r="A62" s="337" t="s">
        <v>343</v>
      </c>
      <c r="B62" s="59">
        <v>1015</v>
      </c>
      <c r="C62" s="125" t="s">
        <v>288</v>
      </c>
      <c r="D62" s="160" t="s">
        <v>19</v>
      </c>
      <c r="E62" s="159" t="s">
        <v>550</v>
      </c>
      <c r="F62" s="239" t="s">
        <v>593</v>
      </c>
      <c r="G62" s="167" t="s">
        <v>551</v>
      </c>
      <c r="H62" s="152" t="s">
        <v>552</v>
      </c>
      <c r="I62" s="154" t="s">
        <v>601</v>
      </c>
      <c r="J62" s="52" t="s">
        <v>565</v>
      </c>
      <c r="K62" s="39" t="s">
        <v>553</v>
      </c>
      <c r="L62" s="16" t="s">
        <v>657</v>
      </c>
      <c r="M62" s="92" t="s">
        <v>289</v>
      </c>
      <c r="N62" s="109" t="s">
        <v>266</v>
      </c>
      <c r="O62" s="300" t="s">
        <v>290</v>
      </c>
      <c r="P62" s="300" t="s">
        <v>342</v>
      </c>
      <c r="Q62" s="90">
        <v>1421.5</v>
      </c>
      <c r="R62" s="90"/>
      <c r="S62" s="90"/>
    </row>
    <row r="63" spans="1:21" s="325" customFormat="1" ht="73.900000000000006" customHeight="1">
      <c r="A63" s="338"/>
      <c r="B63" s="59">
        <v>1015</v>
      </c>
      <c r="C63" s="125"/>
      <c r="D63" s="168" t="s">
        <v>43</v>
      </c>
      <c r="E63" s="159" t="s">
        <v>316</v>
      </c>
      <c r="F63" s="239" t="s">
        <v>613</v>
      </c>
      <c r="G63" s="43"/>
      <c r="H63" s="238"/>
      <c r="I63" s="254"/>
      <c r="J63" s="52"/>
      <c r="K63" s="39"/>
      <c r="L63" s="52"/>
      <c r="M63" s="92"/>
      <c r="N63" s="109"/>
      <c r="O63" s="300"/>
      <c r="P63" s="300"/>
      <c r="Q63" s="90"/>
      <c r="R63" s="90"/>
      <c r="S63" s="90"/>
    </row>
    <row r="64" spans="1:21" s="33" customFormat="1" ht="157.9" customHeight="1">
      <c r="A64" s="337" t="s">
        <v>325</v>
      </c>
      <c r="B64" s="59">
        <v>1015</v>
      </c>
      <c r="C64" s="125" t="s">
        <v>288</v>
      </c>
      <c r="D64" s="160" t="s">
        <v>19</v>
      </c>
      <c r="E64" s="159" t="s">
        <v>550</v>
      </c>
      <c r="F64" s="239" t="s">
        <v>593</v>
      </c>
      <c r="G64" s="167" t="s">
        <v>551</v>
      </c>
      <c r="H64" s="152" t="s">
        <v>552</v>
      </c>
      <c r="I64" s="154" t="s">
        <v>601</v>
      </c>
      <c r="J64" s="52"/>
      <c r="K64" s="39"/>
      <c r="L64" s="16"/>
      <c r="M64" s="92" t="s">
        <v>289</v>
      </c>
      <c r="N64" s="109" t="s">
        <v>266</v>
      </c>
      <c r="O64" s="101" t="s">
        <v>290</v>
      </c>
      <c r="P64" s="101" t="s">
        <v>286</v>
      </c>
      <c r="Q64" s="90">
        <v>484</v>
      </c>
      <c r="R64" s="90">
        <v>447.2</v>
      </c>
      <c r="S64" s="90">
        <v>447.2</v>
      </c>
    </row>
    <row r="65" spans="1:19" s="139" customFormat="1" ht="42.75">
      <c r="A65" s="338"/>
      <c r="B65" s="59">
        <v>1015</v>
      </c>
      <c r="C65" s="125"/>
      <c r="D65" s="43" t="s">
        <v>43</v>
      </c>
      <c r="E65" s="157" t="s">
        <v>316</v>
      </c>
      <c r="F65" s="254" t="s">
        <v>613</v>
      </c>
      <c r="G65" s="43"/>
      <c r="H65" s="238"/>
      <c r="I65" s="254"/>
      <c r="J65" s="43"/>
      <c r="K65" s="43"/>
      <c r="L65" s="52"/>
      <c r="M65" s="92"/>
      <c r="N65" s="109"/>
      <c r="O65" s="140"/>
      <c r="P65" s="140"/>
      <c r="Q65" s="90"/>
      <c r="R65" s="90"/>
      <c r="S65" s="90"/>
    </row>
    <row r="66" spans="1:19" s="118" customFormat="1" ht="171.6" customHeight="1">
      <c r="A66" s="337" t="s">
        <v>335</v>
      </c>
      <c r="B66" s="59">
        <v>1015</v>
      </c>
      <c r="C66" s="125" t="s">
        <v>288</v>
      </c>
      <c r="D66" s="159" t="s">
        <v>19</v>
      </c>
      <c r="E66" s="159" t="s">
        <v>550</v>
      </c>
      <c r="F66" s="239" t="s">
        <v>593</v>
      </c>
      <c r="G66" s="167" t="s">
        <v>551</v>
      </c>
      <c r="H66" s="152" t="s">
        <v>552</v>
      </c>
      <c r="I66" s="154" t="s">
        <v>614</v>
      </c>
      <c r="J66" s="52" t="s">
        <v>565</v>
      </c>
      <c r="K66" s="39" t="s">
        <v>553</v>
      </c>
      <c r="L66" s="16" t="s">
        <v>661</v>
      </c>
      <c r="M66" s="92" t="s">
        <v>289</v>
      </c>
      <c r="N66" s="109" t="s">
        <v>373</v>
      </c>
      <c r="O66" s="119" t="s">
        <v>536</v>
      </c>
      <c r="P66" s="119" t="s">
        <v>270</v>
      </c>
      <c r="Q66" s="90">
        <v>4479.8</v>
      </c>
      <c r="R66" s="90">
        <v>4406</v>
      </c>
      <c r="S66" s="90">
        <v>4441.3</v>
      </c>
    </row>
    <row r="67" spans="1:19" s="139" customFormat="1" ht="178.5">
      <c r="A67" s="338"/>
      <c r="B67" s="59">
        <v>1015</v>
      </c>
      <c r="C67" s="125"/>
      <c r="D67" s="157" t="s">
        <v>43</v>
      </c>
      <c r="E67" s="157" t="s">
        <v>316</v>
      </c>
      <c r="F67" s="254" t="s">
        <v>613</v>
      </c>
      <c r="G67" s="43"/>
      <c r="H67" s="238"/>
      <c r="I67" s="254"/>
      <c r="J67" s="52" t="s">
        <v>577</v>
      </c>
      <c r="K67" s="39" t="s">
        <v>553</v>
      </c>
      <c r="L67" s="16" t="s">
        <v>668</v>
      </c>
      <c r="M67" s="92"/>
      <c r="N67" s="109"/>
      <c r="O67" s="140"/>
      <c r="P67" s="140"/>
      <c r="Q67" s="90"/>
      <c r="R67" s="90"/>
      <c r="S67" s="90"/>
    </row>
    <row r="68" spans="1:19" s="118" customFormat="1" ht="391.9" customHeight="1">
      <c r="A68" s="337" t="s">
        <v>343</v>
      </c>
      <c r="B68" s="59">
        <v>1015</v>
      </c>
      <c r="C68" s="125" t="s">
        <v>288</v>
      </c>
      <c r="D68" s="159" t="s">
        <v>19</v>
      </c>
      <c r="E68" s="159" t="s">
        <v>550</v>
      </c>
      <c r="F68" s="239" t="s">
        <v>593</v>
      </c>
      <c r="G68" s="167" t="s">
        <v>551</v>
      </c>
      <c r="H68" s="152" t="s">
        <v>552</v>
      </c>
      <c r="I68" s="154" t="s">
        <v>615</v>
      </c>
      <c r="J68" s="52" t="s">
        <v>555</v>
      </c>
      <c r="K68" s="39" t="s">
        <v>553</v>
      </c>
      <c r="L68" s="16" t="s">
        <v>554</v>
      </c>
      <c r="M68" s="92" t="s">
        <v>289</v>
      </c>
      <c r="N68" s="109" t="s">
        <v>373</v>
      </c>
      <c r="O68" s="119" t="s">
        <v>536</v>
      </c>
      <c r="P68" s="119" t="s">
        <v>342</v>
      </c>
      <c r="Q68" s="90">
        <v>17002.900000000001</v>
      </c>
      <c r="R68" s="90">
        <v>15939.1</v>
      </c>
      <c r="S68" s="90">
        <v>15939.1</v>
      </c>
    </row>
    <row r="69" spans="1:19" s="139" customFormat="1" ht="178.5">
      <c r="A69" s="338"/>
      <c r="B69" s="59"/>
      <c r="C69" s="125"/>
      <c r="D69" s="52" t="s">
        <v>43</v>
      </c>
      <c r="E69" s="157" t="s">
        <v>316</v>
      </c>
      <c r="F69" s="254" t="s">
        <v>613</v>
      </c>
      <c r="G69" s="43"/>
      <c r="H69" s="238"/>
      <c r="I69" s="254"/>
      <c r="J69" s="52" t="s">
        <v>577</v>
      </c>
      <c r="K69" s="39" t="s">
        <v>553</v>
      </c>
      <c r="L69" s="16" t="s">
        <v>668</v>
      </c>
      <c r="M69" s="92"/>
      <c r="N69" s="109"/>
      <c r="O69" s="140"/>
      <c r="P69" s="140"/>
      <c r="Q69" s="90"/>
      <c r="R69" s="90"/>
      <c r="S69" s="90"/>
    </row>
    <row r="70" spans="1:19" s="118" customFormat="1" ht="63.75">
      <c r="A70" s="337" t="s">
        <v>336</v>
      </c>
      <c r="B70" s="59">
        <v>1015</v>
      </c>
      <c r="C70" s="125" t="s">
        <v>288</v>
      </c>
      <c r="D70" s="16" t="s">
        <v>19</v>
      </c>
      <c r="E70" s="159" t="s">
        <v>550</v>
      </c>
      <c r="F70" s="239" t="s">
        <v>593</v>
      </c>
      <c r="G70" s="167" t="s">
        <v>551</v>
      </c>
      <c r="H70" s="152" t="s">
        <v>552</v>
      </c>
      <c r="I70" s="154" t="s">
        <v>615</v>
      </c>
      <c r="J70" s="52"/>
      <c r="K70" s="39"/>
      <c r="L70" s="16"/>
      <c r="M70" s="92" t="s">
        <v>289</v>
      </c>
      <c r="N70" s="109" t="s">
        <v>373</v>
      </c>
      <c r="O70" s="119" t="s">
        <v>536</v>
      </c>
      <c r="P70" s="119" t="s">
        <v>286</v>
      </c>
      <c r="Q70" s="90">
        <v>498</v>
      </c>
      <c r="R70" s="90">
        <v>534.79999999999995</v>
      </c>
      <c r="S70" s="90">
        <v>534.79999999999995</v>
      </c>
    </row>
    <row r="71" spans="1:19" s="118" customFormat="1" ht="42.75">
      <c r="A71" s="338"/>
      <c r="B71" s="59">
        <v>1015</v>
      </c>
      <c r="C71" s="125"/>
      <c r="D71" s="16" t="s">
        <v>43</v>
      </c>
      <c r="E71" s="159" t="s">
        <v>316</v>
      </c>
      <c r="F71" s="239" t="s">
        <v>613</v>
      </c>
      <c r="G71" s="43"/>
      <c r="H71" s="238"/>
      <c r="I71" s="254"/>
      <c r="J71" s="43"/>
      <c r="K71" s="43"/>
      <c r="L71" s="52"/>
      <c r="M71" s="92"/>
      <c r="N71" s="109"/>
      <c r="O71" s="119"/>
      <c r="P71" s="119"/>
      <c r="Q71" s="90"/>
      <c r="R71" s="90"/>
      <c r="S71" s="90"/>
    </row>
    <row r="72" spans="1:19" s="118" customFormat="1" ht="194.45" customHeight="1">
      <c r="A72" s="337" t="s">
        <v>334</v>
      </c>
      <c r="B72" s="59">
        <v>1015</v>
      </c>
      <c r="C72" s="125" t="s">
        <v>332</v>
      </c>
      <c r="D72" s="159" t="s">
        <v>19</v>
      </c>
      <c r="E72" s="159" t="s">
        <v>550</v>
      </c>
      <c r="F72" s="239" t="s">
        <v>593</v>
      </c>
      <c r="G72" s="167" t="s">
        <v>551</v>
      </c>
      <c r="H72" s="152" t="s">
        <v>552</v>
      </c>
      <c r="I72" s="154" t="s">
        <v>614</v>
      </c>
      <c r="J72" s="141" t="s">
        <v>340</v>
      </c>
      <c r="K72" s="141" t="s">
        <v>561</v>
      </c>
      <c r="L72" s="39" t="s">
        <v>407</v>
      </c>
      <c r="M72" s="92" t="s">
        <v>289</v>
      </c>
      <c r="N72" s="109" t="s">
        <v>326</v>
      </c>
      <c r="O72" s="119" t="s">
        <v>533</v>
      </c>
      <c r="P72" s="119" t="s">
        <v>269</v>
      </c>
      <c r="Q72" s="90">
        <v>2035.1</v>
      </c>
      <c r="R72" s="90">
        <v>1931.4</v>
      </c>
      <c r="S72" s="90">
        <v>1931.4</v>
      </c>
    </row>
    <row r="73" spans="1:19" s="139" customFormat="1" ht="135">
      <c r="A73" s="338"/>
      <c r="B73" s="59">
        <v>1015</v>
      </c>
      <c r="C73" s="125"/>
      <c r="D73" s="43" t="s">
        <v>43</v>
      </c>
      <c r="E73" s="157" t="s">
        <v>316</v>
      </c>
      <c r="F73" s="254" t="s">
        <v>613</v>
      </c>
      <c r="G73" s="43"/>
      <c r="H73" s="238"/>
      <c r="I73" s="254"/>
      <c r="J73" s="172" t="s">
        <v>338</v>
      </c>
      <c r="K73" s="39" t="s">
        <v>339</v>
      </c>
      <c r="L73" s="39" t="s">
        <v>677</v>
      </c>
      <c r="M73" s="92"/>
      <c r="N73" s="109"/>
      <c r="O73" s="140"/>
      <c r="P73" s="140"/>
      <c r="Q73" s="90"/>
      <c r="R73" s="90"/>
      <c r="S73" s="90"/>
    </row>
    <row r="74" spans="1:19" s="118" customFormat="1" ht="149.44999999999999" customHeight="1">
      <c r="A74" s="337" t="s">
        <v>335</v>
      </c>
      <c r="B74" s="59">
        <v>1015</v>
      </c>
      <c r="C74" s="125" t="s">
        <v>332</v>
      </c>
      <c r="D74" s="160" t="s">
        <v>19</v>
      </c>
      <c r="E74" s="159" t="s">
        <v>550</v>
      </c>
      <c r="F74" s="162" t="s">
        <v>593</v>
      </c>
      <c r="G74" s="167" t="s">
        <v>551</v>
      </c>
      <c r="H74" s="152" t="s">
        <v>552</v>
      </c>
      <c r="I74" s="154" t="s">
        <v>615</v>
      </c>
      <c r="J74" s="52" t="s">
        <v>565</v>
      </c>
      <c r="K74" s="39" t="s">
        <v>553</v>
      </c>
      <c r="L74" s="16" t="s">
        <v>661</v>
      </c>
      <c r="M74" s="92" t="s">
        <v>289</v>
      </c>
      <c r="N74" s="109" t="s">
        <v>326</v>
      </c>
      <c r="O74" s="119" t="s">
        <v>533</v>
      </c>
      <c r="P74" s="119" t="s">
        <v>270</v>
      </c>
      <c r="Q74" s="90">
        <v>411</v>
      </c>
      <c r="R74" s="90">
        <v>285.89999999999998</v>
      </c>
      <c r="S74" s="90">
        <v>285.89999999999998</v>
      </c>
    </row>
    <row r="75" spans="1:19" s="139" customFormat="1" ht="135">
      <c r="A75" s="338"/>
      <c r="B75" s="59">
        <v>1015</v>
      </c>
      <c r="C75" s="125"/>
      <c r="D75" s="43" t="s">
        <v>43</v>
      </c>
      <c r="E75" s="157" t="s">
        <v>316</v>
      </c>
      <c r="F75" s="254" t="s">
        <v>613</v>
      </c>
      <c r="G75" s="43"/>
      <c r="H75" s="238"/>
      <c r="I75" s="254"/>
      <c r="J75" s="172" t="s">
        <v>338</v>
      </c>
      <c r="K75" s="39" t="s">
        <v>339</v>
      </c>
      <c r="L75" s="39" t="s">
        <v>677</v>
      </c>
      <c r="M75" s="92"/>
      <c r="N75" s="109"/>
      <c r="O75" s="140"/>
      <c r="P75" s="140"/>
      <c r="Q75" s="90"/>
      <c r="R75" s="90"/>
      <c r="S75" s="90"/>
    </row>
    <row r="76" spans="1:19" s="118" customFormat="1" ht="135">
      <c r="A76" s="337" t="s">
        <v>336</v>
      </c>
      <c r="B76" s="59">
        <v>1015</v>
      </c>
      <c r="C76" s="125" t="s">
        <v>332</v>
      </c>
      <c r="D76" s="160" t="s">
        <v>19</v>
      </c>
      <c r="E76" s="159" t="s">
        <v>550</v>
      </c>
      <c r="F76" s="239" t="s">
        <v>593</v>
      </c>
      <c r="G76" s="167" t="s">
        <v>551</v>
      </c>
      <c r="H76" s="152" t="s">
        <v>552</v>
      </c>
      <c r="I76" s="154" t="s">
        <v>615</v>
      </c>
      <c r="J76" s="172" t="s">
        <v>338</v>
      </c>
      <c r="K76" s="39" t="s">
        <v>339</v>
      </c>
      <c r="L76" s="39" t="s">
        <v>677</v>
      </c>
      <c r="M76" s="92" t="s">
        <v>289</v>
      </c>
      <c r="N76" s="109" t="s">
        <v>326</v>
      </c>
      <c r="O76" s="119" t="s">
        <v>533</v>
      </c>
      <c r="P76" s="119" t="s">
        <v>286</v>
      </c>
      <c r="Q76" s="90">
        <v>9.1999999999999993</v>
      </c>
      <c r="R76" s="90">
        <v>9.1999999999999993</v>
      </c>
      <c r="S76" s="90">
        <v>9.1999999999999993</v>
      </c>
    </row>
    <row r="77" spans="1:19" s="139" customFormat="1" ht="135">
      <c r="A77" s="338"/>
      <c r="B77" s="59"/>
      <c r="C77" s="125"/>
      <c r="D77" s="43" t="s">
        <v>43</v>
      </c>
      <c r="E77" s="157" t="s">
        <v>316</v>
      </c>
      <c r="F77" s="254" t="s">
        <v>44</v>
      </c>
      <c r="G77" s="158"/>
      <c r="H77" s="238"/>
      <c r="I77" s="254"/>
      <c r="J77" s="172" t="s">
        <v>338</v>
      </c>
      <c r="K77" s="39" t="s">
        <v>339</v>
      </c>
      <c r="L77" s="39" t="s">
        <v>677</v>
      </c>
      <c r="M77" s="92"/>
      <c r="N77" s="109"/>
      <c r="O77" s="140"/>
      <c r="P77" s="140"/>
      <c r="Q77" s="90"/>
      <c r="R77" s="90"/>
      <c r="S77" s="90"/>
    </row>
    <row r="78" spans="1:19" s="118" customFormat="1" ht="357">
      <c r="A78" s="337" t="s">
        <v>343</v>
      </c>
      <c r="B78" s="59">
        <v>1015</v>
      </c>
      <c r="C78" s="125" t="s">
        <v>288</v>
      </c>
      <c r="D78" s="159" t="s">
        <v>19</v>
      </c>
      <c r="E78" s="159" t="s">
        <v>550</v>
      </c>
      <c r="F78" s="239" t="s">
        <v>20</v>
      </c>
      <c r="G78" s="167" t="s">
        <v>551</v>
      </c>
      <c r="H78" s="152" t="s">
        <v>552</v>
      </c>
      <c r="I78" s="154" t="s">
        <v>601</v>
      </c>
      <c r="J78" s="52" t="s">
        <v>555</v>
      </c>
      <c r="K78" s="39" t="s">
        <v>553</v>
      </c>
      <c r="L78" s="16" t="s">
        <v>554</v>
      </c>
      <c r="M78" s="92" t="s">
        <v>289</v>
      </c>
      <c r="N78" s="109" t="s">
        <v>326</v>
      </c>
      <c r="O78" s="119" t="s">
        <v>537</v>
      </c>
      <c r="P78" s="119" t="s">
        <v>342</v>
      </c>
      <c r="Q78" s="90">
        <v>8525.9</v>
      </c>
      <c r="R78" s="90">
        <v>8137.6</v>
      </c>
      <c r="S78" s="90">
        <v>8137.6</v>
      </c>
    </row>
    <row r="79" spans="1:19" s="139" customFormat="1" ht="42.75">
      <c r="A79" s="338"/>
      <c r="B79" s="59"/>
      <c r="C79" s="125"/>
      <c r="D79" s="155" t="s">
        <v>43</v>
      </c>
      <c r="E79" s="157" t="s">
        <v>316</v>
      </c>
      <c r="F79" s="254" t="s">
        <v>44</v>
      </c>
      <c r="G79" s="43"/>
      <c r="H79" s="238"/>
      <c r="I79" s="254"/>
      <c r="J79" s="43"/>
      <c r="K79" s="43"/>
      <c r="L79" s="52"/>
      <c r="M79" s="92"/>
      <c r="N79" s="109"/>
      <c r="O79" s="140"/>
      <c r="P79" s="140"/>
      <c r="Q79" s="90"/>
      <c r="R79" s="90"/>
      <c r="S79" s="90"/>
    </row>
    <row r="80" spans="1:19" s="118" customFormat="1" ht="357">
      <c r="A80" s="337" t="s">
        <v>766</v>
      </c>
      <c r="B80" s="59">
        <v>1015</v>
      </c>
      <c r="C80" s="125" t="s">
        <v>288</v>
      </c>
      <c r="D80" s="159" t="s">
        <v>19</v>
      </c>
      <c r="E80" s="159" t="s">
        <v>550</v>
      </c>
      <c r="F80" s="239" t="s">
        <v>20</v>
      </c>
      <c r="G80" s="167" t="s">
        <v>551</v>
      </c>
      <c r="H80" s="152" t="s">
        <v>552</v>
      </c>
      <c r="I80" s="154" t="s">
        <v>601</v>
      </c>
      <c r="J80" s="142" t="s">
        <v>555</v>
      </c>
      <c r="K80" s="39" t="s">
        <v>553</v>
      </c>
      <c r="L80" s="16" t="s">
        <v>554</v>
      </c>
      <c r="M80" s="92" t="s">
        <v>289</v>
      </c>
      <c r="N80" s="109" t="s">
        <v>326</v>
      </c>
      <c r="O80" s="119" t="s">
        <v>538</v>
      </c>
      <c r="P80" s="119" t="s">
        <v>342</v>
      </c>
      <c r="Q80" s="90">
        <v>158</v>
      </c>
      <c r="R80" s="90">
        <v>158</v>
      </c>
      <c r="S80" s="90">
        <v>158</v>
      </c>
    </row>
    <row r="81" spans="1:19" s="139" customFormat="1" ht="60">
      <c r="A81" s="338"/>
      <c r="B81" s="59">
        <v>1015</v>
      </c>
      <c r="C81" s="125"/>
      <c r="D81" s="157" t="s">
        <v>43</v>
      </c>
      <c r="E81" s="157" t="s">
        <v>316</v>
      </c>
      <c r="F81" s="254" t="s">
        <v>44</v>
      </c>
      <c r="G81" s="43"/>
      <c r="H81" s="238"/>
      <c r="I81" s="254"/>
      <c r="J81" s="43"/>
      <c r="K81" s="43"/>
      <c r="L81" s="52"/>
      <c r="M81" s="92"/>
      <c r="N81" s="109"/>
      <c r="O81" s="140"/>
      <c r="P81" s="140"/>
      <c r="Q81" s="90"/>
      <c r="R81" s="90"/>
      <c r="S81" s="90"/>
    </row>
    <row r="82" spans="1:19" s="33" customFormat="1" ht="154.9" customHeight="1">
      <c r="A82" s="337" t="s">
        <v>539</v>
      </c>
      <c r="B82" s="59">
        <v>1015</v>
      </c>
      <c r="C82" s="125" t="s">
        <v>288</v>
      </c>
      <c r="D82" s="157" t="s">
        <v>19</v>
      </c>
      <c r="E82" s="157" t="s">
        <v>550</v>
      </c>
      <c r="F82" s="254" t="s">
        <v>20</v>
      </c>
      <c r="G82" s="206" t="s">
        <v>717</v>
      </c>
      <c r="H82" s="237" t="s">
        <v>602</v>
      </c>
      <c r="I82" s="239" t="s">
        <v>45</v>
      </c>
      <c r="J82" s="52" t="s">
        <v>565</v>
      </c>
      <c r="K82" s="39" t="s">
        <v>553</v>
      </c>
      <c r="L82" s="16" t="s">
        <v>669</v>
      </c>
      <c r="M82" s="92" t="s">
        <v>289</v>
      </c>
      <c r="N82" s="109" t="s">
        <v>289</v>
      </c>
      <c r="O82" s="119" t="s">
        <v>541</v>
      </c>
      <c r="P82" s="119" t="s">
        <v>270</v>
      </c>
      <c r="Q82" s="90">
        <v>256.60000000000002</v>
      </c>
      <c r="R82" s="90">
        <v>256.60000000000002</v>
      </c>
      <c r="S82" s="90">
        <v>256.60000000000002</v>
      </c>
    </row>
    <row r="83" spans="1:19" s="139" customFormat="1" ht="214.9" customHeight="1">
      <c r="A83" s="338"/>
      <c r="B83" s="59">
        <v>1015</v>
      </c>
      <c r="C83" s="125"/>
      <c r="D83" s="159" t="s">
        <v>43</v>
      </c>
      <c r="E83" s="159" t="s">
        <v>316</v>
      </c>
      <c r="F83" s="239" t="s">
        <v>44</v>
      </c>
      <c r="G83" s="207" t="s">
        <v>551</v>
      </c>
      <c r="H83" s="152" t="s">
        <v>552</v>
      </c>
      <c r="I83" s="154" t="s">
        <v>601</v>
      </c>
      <c r="J83" s="155" t="s">
        <v>707</v>
      </c>
      <c r="K83" s="39" t="s">
        <v>553</v>
      </c>
      <c r="L83" s="16" t="s">
        <v>670</v>
      </c>
      <c r="M83" s="92"/>
      <c r="N83" s="109"/>
      <c r="O83" s="140"/>
      <c r="P83" s="140"/>
      <c r="Q83" s="90"/>
      <c r="R83" s="90"/>
      <c r="S83" s="90"/>
    </row>
    <row r="84" spans="1:19" s="118" customFormat="1" ht="357">
      <c r="A84" s="337" t="s">
        <v>540</v>
      </c>
      <c r="B84" s="59">
        <v>1015</v>
      </c>
      <c r="C84" s="125" t="s">
        <v>288</v>
      </c>
      <c r="D84" s="159" t="s">
        <v>19</v>
      </c>
      <c r="E84" s="159" t="s">
        <v>550</v>
      </c>
      <c r="F84" s="239" t="s">
        <v>20</v>
      </c>
      <c r="G84" s="206" t="s">
        <v>717</v>
      </c>
      <c r="H84" s="237" t="s">
        <v>602</v>
      </c>
      <c r="I84" s="239" t="s">
        <v>45</v>
      </c>
      <c r="J84" s="142" t="s">
        <v>708</v>
      </c>
      <c r="K84" s="39" t="s">
        <v>553</v>
      </c>
      <c r="L84" s="16" t="s">
        <v>554</v>
      </c>
      <c r="M84" s="92" t="s">
        <v>289</v>
      </c>
      <c r="N84" s="109" t="s">
        <v>289</v>
      </c>
      <c r="O84" s="119" t="s">
        <v>541</v>
      </c>
      <c r="P84" s="119" t="s">
        <v>342</v>
      </c>
      <c r="Q84" s="90">
        <v>415.4</v>
      </c>
      <c r="R84" s="90">
        <v>415.4</v>
      </c>
      <c r="S84" s="90">
        <v>415.4</v>
      </c>
    </row>
    <row r="85" spans="1:19" s="139" customFormat="1" ht="60">
      <c r="A85" s="338"/>
      <c r="B85" s="59">
        <v>1015</v>
      </c>
      <c r="C85" s="125"/>
      <c r="D85" s="157" t="s">
        <v>43</v>
      </c>
      <c r="E85" s="157" t="s">
        <v>316</v>
      </c>
      <c r="F85" s="254" t="s">
        <v>44</v>
      </c>
      <c r="G85" s="141" t="s">
        <v>551</v>
      </c>
      <c r="H85" s="152" t="s">
        <v>552</v>
      </c>
      <c r="I85" s="154" t="s">
        <v>601</v>
      </c>
      <c r="J85" s="142"/>
      <c r="K85" s="39"/>
      <c r="L85" s="16"/>
      <c r="M85" s="92"/>
      <c r="N85" s="109"/>
      <c r="O85" s="140"/>
      <c r="P85" s="140"/>
      <c r="Q85" s="90"/>
      <c r="R85" s="90"/>
      <c r="S85" s="90"/>
    </row>
    <row r="86" spans="1:19" s="118" customFormat="1" ht="286.89999999999998" customHeight="1">
      <c r="A86" s="337" t="s">
        <v>543</v>
      </c>
      <c r="B86" s="59">
        <v>1015</v>
      </c>
      <c r="C86" s="125" t="s">
        <v>288</v>
      </c>
      <c r="D86" s="159" t="s">
        <v>19</v>
      </c>
      <c r="E86" s="159" t="s">
        <v>550</v>
      </c>
      <c r="F86" s="239" t="s">
        <v>20</v>
      </c>
      <c r="G86" s="167" t="s">
        <v>551</v>
      </c>
      <c r="H86" s="152" t="s">
        <v>552</v>
      </c>
      <c r="I86" s="154" t="s">
        <v>601</v>
      </c>
      <c r="J86" s="39" t="s">
        <v>556</v>
      </c>
      <c r="K86" s="141" t="s">
        <v>557</v>
      </c>
      <c r="L86" s="39" t="s">
        <v>671</v>
      </c>
      <c r="M86" s="92" t="s">
        <v>289</v>
      </c>
      <c r="N86" s="109" t="s">
        <v>282</v>
      </c>
      <c r="O86" s="119" t="s">
        <v>542</v>
      </c>
      <c r="P86" s="119" t="s">
        <v>269</v>
      </c>
      <c r="Q86" s="90">
        <v>1065.8</v>
      </c>
      <c r="R86" s="90">
        <v>1065.8</v>
      </c>
      <c r="S86" s="90">
        <v>1065.8</v>
      </c>
    </row>
    <row r="87" spans="1:19" s="139" customFormat="1" ht="60">
      <c r="A87" s="338"/>
      <c r="B87" s="59">
        <v>1015</v>
      </c>
      <c r="C87" s="125"/>
      <c r="D87" s="157" t="s">
        <v>43</v>
      </c>
      <c r="E87" s="157" t="s">
        <v>316</v>
      </c>
      <c r="F87" s="254" t="s">
        <v>44</v>
      </c>
      <c r="G87" s="43"/>
      <c r="H87" s="238"/>
      <c r="I87" s="254"/>
      <c r="J87" s="43"/>
      <c r="K87" s="43"/>
      <c r="L87" s="52"/>
      <c r="M87" s="92"/>
      <c r="N87" s="109"/>
      <c r="O87" s="140"/>
      <c r="P87" s="140"/>
      <c r="Q87" s="90"/>
      <c r="R87" s="90"/>
      <c r="S87" s="90"/>
    </row>
    <row r="88" spans="1:19" s="118" customFormat="1" ht="162.6" customHeight="1">
      <c r="A88" s="337" t="s">
        <v>335</v>
      </c>
      <c r="B88" s="59">
        <v>1015</v>
      </c>
      <c r="C88" s="125" t="s">
        <v>288</v>
      </c>
      <c r="D88" s="159" t="s">
        <v>19</v>
      </c>
      <c r="E88" s="159" t="s">
        <v>550</v>
      </c>
      <c r="F88" s="239" t="s">
        <v>20</v>
      </c>
      <c r="G88" s="167" t="s">
        <v>551</v>
      </c>
      <c r="H88" s="152" t="s">
        <v>552</v>
      </c>
      <c r="I88" s="154" t="s">
        <v>601</v>
      </c>
      <c r="J88" s="155" t="s">
        <v>565</v>
      </c>
      <c r="K88" s="154" t="s">
        <v>553</v>
      </c>
      <c r="L88" s="289" t="s">
        <v>673</v>
      </c>
      <c r="M88" s="92" t="s">
        <v>289</v>
      </c>
      <c r="N88" s="109" t="s">
        <v>282</v>
      </c>
      <c r="O88" s="119" t="s">
        <v>542</v>
      </c>
      <c r="P88" s="119" t="s">
        <v>270</v>
      </c>
      <c r="Q88" s="90">
        <v>44.7</v>
      </c>
      <c r="R88" s="90">
        <v>17.3</v>
      </c>
      <c r="S88" s="90">
        <v>17.3</v>
      </c>
    </row>
    <row r="89" spans="1:19" s="139" customFormat="1" ht="38.25">
      <c r="A89" s="338"/>
      <c r="B89" s="59">
        <v>1015</v>
      </c>
      <c r="C89" s="125"/>
      <c r="D89" s="59" t="s">
        <v>43</v>
      </c>
      <c r="E89" s="159" t="s">
        <v>316</v>
      </c>
      <c r="F89" s="239" t="s">
        <v>44</v>
      </c>
      <c r="G89" s="43"/>
      <c r="H89" s="238"/>
      <c r="I89" s="254"/>
      <c r="J89" s="52"/>
      <c r="K89" s="39"/>
      <c r="L89" s="16"/>
      <c r="M89" s="92"/>
      <c r="N89" s="109"/>
      <c r="O89" s="140"/>
      <c r="P89" s="140"/>
      <c r="Q89" s="90"/>
      <c r="R89" s="90"/>
      <c r="S89" s="90"/>
    </row>
    <row r="90" spans="1:19" s="118" customFormat="1" ht="158.44999999999999" customHeight="1">
      <c r="A90" s="337" t="s">
        <v>334</v>
      </c>
      <c r="B90" s="59">
        <v>1015</v>
      </c>
      <c r="C90" s="125" t="s">
        <v>288</v>
      </c>
      <c r="D90" s="159" t="s">
        <v>19</v>
      </c>
      <c r="E90" s="159" t="s">
        <v>550</v>
      </c>
      <c r="F90" s="239" t="s">
        <v>20</v>
      </c>
      <c r="G90" s="167" t="s">
        <v>551</v>
      </c>
      <c r="H90" s="152" t="s">
        <v>552</v>
      </c>
      <c r="I90" s="154" t="s">
        <v>601</v>
      </c>
      <c r="J90" s="205" t="s">
        <v>558</v>
      </c>
      <c r="K90" s="205" t="s">
        <v>559</v>
      </c>
      <c r="L90" s="39" t="s">
        <v>672</v>
      </c>
      <c r="M90" s="92" t="s">
        <v>289</v>
      </c>
      <c r="N90" s="109" t="s">
        <v>282</v>
      </c>
      <c r="O90" s="119" t="s">
        <v>544</v>
      </c>
      <c r="P90" s="119" t="s">
        <v>269</v>
      </c>
      <c r="Q90" s="90">
        <v>3959.6</v>
      </c>
      <c r="R90" s="90">
        <v>3959.6</v>
      </c>
      <c r="S90" s="90">
        <v>3959.6</v>
      </c>
    </row>
    <row r="91" spans="1:19" s="139" customFormat="1" ht="38.25">
      <c r="A91" s="338"/>
      <c r="B91" s="59">
        <v>1015</v>
      </c>
      <c r="C91" s="125"/>
      <c r="D91" s="16" t="s">
        <v>43</v>
      </c>
      <c r="E91" s="159" t="s">
        <v>316</v>
      </c>
      <c r="F91" s="239" t="s">
        <v>44</v>
      </c>
      <c r="G91" s="141"/>
      <c r="H91" s="152"/>
      <c r="I91" s="154"/>
      <c r="J91" s="43"/>
      <c r="K91" s="43"/>
      <c r="L91" s="52"/>
      <c r="M91" s="92"/>
      <c r="N91" s="109"/>
      <c r="O91" s="140"/>
      <c r="P91" s="140"/>
      <c r="Q91" s="90"/>
      <c r="R91" s="90"/>
      <c r="S91" s="90"/>
    </row>
    <row r="92" spans="1:19" s="118" customFormat="1" ht="171">
      <c r="A92" s="337" t="s">
        <v>335</v>
      </c>
      <c r="B92" s="59">
        <v>1015</v>
      </c>
      <c r="C92" s="125" t="s">
        <v>288</v>
      </c>
      <c r="D92" s="159" t="s">
        <v>19</v>
      </c>
      <c r="E92" s="159" t="s">
        <v>550</v>
      </c>
      <c r="F92" s="239" t="s">
        <v>20</v>
      </c>
      <c r="G92" s="167" t="s">
        <v>551</v>
      </c>
      <c r="H92" s="152" t="s">
        <v>552</v>
      </c>
      <c r="I92" s="154" t="s">
        <v>601</v>
      </c>
      <c r="J92" s="155" t="s">
        <v>565</v>
      </c>
      <c r="K92" s="154" t="s">
        <v>553</v>
      </c>
      <c r="L92" s="16" t="s">
        <v>674</v>
      </c>
      <c r="M92" s="92" t="s">
        <v>289</v>
      </c>
      <c r="N92" s="109" t="s">
        <v>282</v>
      </c>
      <c r="O92" s="119" t="s">
        <v>544</v>
      </c>
      <c r="P92" s="119" t="s">
        <v>270</v>
      </c>
      <c r="Q92" s="90">
        <v>1333.5</v>
      </c>
      <c r="R92" s="90">
        <v>852.1</v>
      </c>
      <c r="S92" s="90">
        <v>852.1</v>
      </c>
    </row>
    <row r="93" spans="1:19" s="139" customFormat="1" ht="38.25">
      <c r="A93" s="338"/>
      <c r="B93" s="59">
        <v>1015</v>
      </c>
      <c r="C93" s="125"/>
      <c r="D93" s="16" t="s">
        <v>43</v>
      </c>
      <c r="E93" s="159" t="s">
        <v>316</v>
      </c>
      <c r="F93" s="239" t="s">
        <v>44</v>
      </c>
      <c r="G93" s="141"/>
      <c r="H93" s="152"/>
      <c r="I93" s="154"/>
      <c r="J93" s="155"/>
      <c r="K93" s="154"/>
      <c r="L93" s="16"/>
      <c r="M93" s="92"/>
      <c r="N93" s="109"/>
      <c r="O93" s="140"/>
      <c r="P93" s="140"/>
      <c r="Q93" s="90"/>
      <c r="R93" s="90"/>
      <c r="S93" s="90"/>
    </row>
    <row r="94" spans="1:19" s="118" customFormat="1" ht="90">
      <c r="A94" s="337" t="s">
        <v>336</v>
      </c>
      <c r="B94" s="59">
        <v>1015</v>
      </c>
      <c r="C94" s="125" t="s">
        <v>288</v>
      </c>
      <c r="D94" s="159" t="s">
        <v>19</v>
      </c>
      <c r="E94" s="159" t="s">
        <v>550</v>
      </c>
      <c r="F94" s="239" t="s">
        <v>20</v>
      </c>
      <c r="G94" s="167" t="s">
        <v>551</v>
      </c>
      <c r="H94" s="152" t="s">
        <v>552</v>
      </c>
      <c r="I94" s="154" t="s">
        <v>601</v>
      </c>
      <c r="J94" s="155"/>
      <c r="K94" s="154"/>
      <c r="L94" s="16"/>
      <c r="M94" s="92" t="s">
        <v>289</v>
      </c>
      <c r="N94" s="109" t="s">
        <v>282</v>
      </c>
      <c r="O94" s="119" t="s">
        <v>544</v>
      </c>
      <c r="P94" s="119" t="s">
        <v>286</v>
      </c>
      <c r="Q94" s="90">
        <v>112.1</v>
      </c>
      <c r="R94" s="90">
        <v>112.1</v>
      </c>
      <c r="S94" s="90">
        <v>112.1</v>
      </c>
    </row>
    <row r="95" spans="1:19" s="139" customFormat="1" ht="38.25">
      <c r="A95" s="338"/>
      <c r="B95" s="59">
        <v>1015</v>
      </c>
      <c r="C95" s="125"/>
      <c r="D95" s="16" t="s">
        <v>43</v>
      </c>
      <c r="E95" s="159" t="s">
        <v>316</v>
      </c>
      <c r="F95" s="239" t="s">
        <v>44</v>
      </c>
      <c r="G95" s="141"/>
      <c r="H95" s="152"/>
      <c r="I95" s="154"/>
      <c r="J95" s="43"/>
      <c r="K95" s="43"/>
      <c r="L95" s="52"/>
      <c r="M95" s="92"/>
      <c r="N95" s="109"/>
      <c r="O95" s="140"/>
      <c r="P95" s="140"/>
      <c r="Q95" s="90"/>
      <c r="R95" s="90"/>
      <c r="S95" s="90"/>
    </row>
    <row r="96" spans="1:19" s="118" customFormat="1" ht="90">
      <c r="A96" s="337" t="s">
        <v>547</v>
      </c>
      <c r="B96" s="59">
        <v>1015</v>
      </c>
      <c r="C96" s="125" t="s">
        <v>288</v>
      </c>
      <c r="D96" s="159" t="s">
        <v>19</v>
      </c>
      <c r="E96" s="159" t="s">
        <v>550</v>
      </c>
      <c r="F96" s="239" t="s">
        <v>20</v>
      </c>
      <c r="G96" s="167" t="s">
        <v>551</v>
      </c>
      <c r="H96" s="152" t="s">
        <v>552</v>
      </c>
      <c r="I96" s="154" t="s">
        <v>601</v>
      </c>
      <c r="J96" s="43"/>
      <c r="K96" s="43"/>
      <c r="L96" s="52"/>
      <c r="M96" s="92" t="s">
        <v>289</v>
      </c>
      <c r="N96" s="109" t="s">
        <v>282</v>
      </c>
      <c r="O96" s="119" t="s">
        <v>548</v>
      </c>
      <c r="P96" s="119" t="s">
        <v>270</v>
      </c>
      <c r="Q96" s="90">
        <v>167</v>
      </c>
      <c r="R96" s="90">
        <v>167</v>
      </c>
      <c r="S96" s="90">
        <v>167</v>
      </c>
    </row>
    <row r="97" spans="1:21" s="118" customFormat="1" ht="38.25">
      <c r="A97" s="338"/>
      <c r="B97" s="59">
        <v>1015</v>
      </c>
      <c r="C97" s="125"/>
      <c r="D97" s="16" t="s">
        <v>43</v>
      </c>
      <c r="E97" s="159" t="s">
        <v>316</v>
      </c>
      <c r="F97" s="239" t="s">
        <v>44</v>
      </c>
      <c r="G97" s="141"/>
      <c r="H97" s="152"/>
      <c r="I97" s="154"/>
      <c r="J97" s="43"/>
      <c r="K97" s="43"/>
      <c r="L97" s="52"/>
      <c r="M97" s="92"/>
      <c r="N97" s="109"/>
      <c r="O97" s="119"/>
      <c r="P97" s="119"/>
      <c r="Q97" s="90"/>
      <c r="R97" s="90"/>
      <c r="S97" s="90"/>
    </row>
    <row r="98" spans="1:21" s="325" customFormat="1" ht="145.15" customHeight="1">
      <c r="A98" s="337" t="s">
        <v>747</v>
      </c>
      <c r="B98" s="59">
        <v>1015</v>
      </c>
      <c r="C98" s="125" t="s">
        <v>288</v>
      </c>
      <c r="D98" s="159" t="s">
        <v>19</v>
      </c>
      <c r="E98" s="159" t="s">
        <v>550</v>
      </c>
      <c r="F98" s="239" t="s">
        <v>20</v>
      </c>
      <c r="G98" s="167" t="s">
        <v>551</v>
      </c>
      <c r="H98" s="152" t="s">
        <v>552</v>
      </c>
      <c r="I98" s="154" t="s">
        <v>601</v>
      </c>
      <c r="J98" s="43"/>
      <c r="K98" s="43"/>
      <c r="L98" s="52"/>
      <c r="M98" s="92" t="s">
        <v>289</v>
      </c>
      <c r="N98" s="109" t="s">
        <v>373</v>
      </c>
      <c r="O98" s="300" t="s">
        <v>748</v>
      </c>
      <c r="P98" s="300" t="s">
        <v>270</v>
      </c>
      <c r="Q98" s="90">
        <v>72.355000000000004</v>
      </c>
      <c r="R98" s="90"/>
      <c r="S98" s="90"/>
    </row>
    <row r="99" spans="1:21" s="325" customFormat="1" ht="38.25">
      <c r="A99" s="338"/>
      <c r="B99" s="59">
        <v>1015</v>
      </c>
      <c r="C99" s="125"/>
      <c r="D99" s="16" t="s">
        <v>43</v>
      </c>
      <c r="E99" s="159" t="s">
        <v>316</v>
      </c>
      <c r="F99" s="239" t="s">
        <v>44</v>
      </c>
      <c r="G99" s="141"/>
      <c r="H99" s="152"/>
      <c r="I99" s="154"/>
      <c r="J99" s="43"/>
      <c r="K99" s="43"/>
      <c r="L99" s="52"/>
      <c r="M99" s="92"/>
      <c r="N99" s="109"/>
      <c r="O99" s="300"/>
      <c r="P99" s="300"/>
      <c r="Q99" s="90"/>
      <c r="R99" s="90"/>
      <c r="S99" s="90"/>
    </row>
    <row r="100" spans="1:21" s="325" customFormat="1" ht="184.9" customHeight="1">
      <c r="A100" s="337" t="s">
        <v>750</v>
      </c>
      <c r="B100" s="59">
        <v>1015</v>
      </c>
      <c r="C100" s="125" t="s">
        <v>288</v>
      </c>
      <c r="D100" s="159" t="s">
        <v>19</v>
      </c>
      <c r="E100" s="159" t="s">
        <v>550</v>
      </c>
      <c r="F100" s="239" t="s">
        <v>20</v>
      </c>
      <c r="G100" s="167" t="s">
        <v>551</v>
      </c>
      <c r="H100" s="152" t="s">
        <v>552</v>
      </c>
      <c r="I100" s="154" t="s">
        <v>601</v>
      </c>
      <c r="J100" s="43"/>
      <c r="K100" s="43"/>
      <c r="L100" s="52"/>
      <c r="M100" s="92" t="s">
        <v>289</v>
      </c>
      <c r="N100" s="109" t="s">
        <v>373</v>
      </c>
      <c r="O100" s="300" t="s">
        <v>749</v>
      </c>
      <c r="P100" s="300" t="s">
        <v>270</v>
      </c>
      <c r="Q100" s="90">
        <v>217.066</v>
      </c>
      <c r="R100" s="90"/>
      <c r="S100" s="90"/>
    </row>
    <row r="101" spans="1:21" s="325" customFormat="1" ht="38.25">
      <c r="A101" s="338"/>
      <c r="B101" s="59">
        <v>1015</v>
      </c>
      <c r="C101" s="125"/>
      <c r="D101" s="16" t="s">
        <v>43</v>
      </c>
      <c r="E101" s="159" t="s">
        <v>316</v>
      </c>
      <c r="F101" s="239" t="s">
        <v>44</v>
      </c>
      <c r="G101" s="141"/>
      <c r="H101" s="152"/>
      <c r="I101" s="154"/>
      <c r="J101" s="43"/>
      <c r="K101" s="43"/>
      <c r="L101" s="52"/>
      <c r="M101" s="92"/>
      <c r="N101" s="109"/>
      <c r="O101" s="300"/>
      <c r="P101" s="300"/>
      <c r="Q101" s="90"/>
      <c r="R101" s="90"/>
      <c r="S101" s="90"/>
    </row>
    <row r="102" spans="1:21" s="78" customFormat="1" ht="301.89999999999998" customHeight="1">
      <c r="A102" s="34" t="s">
        <v>46</v>
      </c>
      <c r="B102" s="58" t="s">
        <v>47</v>
      </c>
      <c r="C102" s="124"/>
      <c r="D102" s="169" t="s">
        <v>19</v>
      </c>
      <c r="E102" s="169" t="s">
        <v>560</v>
      </c>
      <c r="F102" s="255" t="s">
        <v>20</v>
      </c>
      <c r="G102" s="58"/>
      <c r="H102" s="240"/>
      <c r="I102" s="255"/>
      <c r="J102" s="58"/>
      <c r="K102" s="58"/>
      <c r="L102" s="282"/>
      <c r="M102" s="96"/>
      <c r="N102" s="108"/>
      <c r="O102" s="100"/>
      <c r="P102" s="100"/>
      <c r="Q102" s="88"/>
      <c r="R102" s="88"/>
      <c r="S102" s="88"/>
    </row>
    <row r="103" spans="1:21" s="35" customFormat="1" ht="226.15" customHeight="1">
      <c r="A103" s="342" t="s">
        <v>328</v>
      </c>
      <c r="B103" s="58" t="s">
        <v>48</v>
      </c>
      <c r="C103" s="124" t="s">
        <v>280</v>
      </c>
      <c r="D103" s="169" t="s">
        <v>49</v>
      </c>
      <c r="E103" s="169" t="s">
        <v>604</v>
      </c>
      <c r="F103" s="255" t="s">
        <v>50</v>
      </c>
      <c r="G103" s="169" t="s">
        <v>51</v>
      </c>
      <c r="H103" s="240" t="s">
        <v>603</v>
      </c>
      <c r="I103" s="255" t="s">
        <v>52</v>
      </c>
      <c r="J103" s="169" t="s">
        <v>712</v>
      </c>
      <c r="K103" s="58" t="s">
        <v>316</v>
      </c>
      <c r="L103" s="282" t="s">
        <v>676</v>
      </c>
      <c r="M103" s="96" t="s">
        <v>278</v>
      </c>
      <c r="N103" s="108" t="s">
        <v>326</v>
      </c>
      <c r="O103" s="100" t="s">
        <v>327</v>
      </c>
      <c r="P103" s="100" t="s">
        <v>270</v>
      </c>
      <c r="Q103" s="88">
        <v>506.5</v>
      </c>
      <c r="R103" s="88">
        <v>506.5</v>
      </c>
      <c r="S103" s="88">
        <v>506.5</v>
      </c>
      <c r="U103" s="314"/>
    </row>
    <row r="104" spans="1:21" ht="100.15" customHeight="1">
      <c r="A104" s="344"/>
      <c r="B104" s="59" t="s">
        <v>48</v>
      </c>
      <c r="C104" s="125"/>
      <c r="D104" s="157" t="s">
        <v>19</v>
      </c>
      <c r="E104" s="157" t="s">
        <v>329</v>
      </c>
      <c r="F104" s="254" t="s">
        <v>593</v>
      </c>
      <c r="G104" s="43"/>
      <c r="H104" s="238"/>
      <c r="I104" s="254"/>
      <c r="J104" s="43"/>
      <c r="K104" s="43"/>
      <c r="L104" s="52"/>
      <c r="M104" s="92"/>
      <c r="N104" s="109"/>
      <c r="O104" s="101"/>
      <c r="P104" s="101"/>
      <c r="Q104" s="90"/>
      <c r="R104" s="90"/>
      <c r="S104" s="90"/>
    </row>
    <row r="105" spans="1:21" ht="69.599999999999994" customHeight="1">
      <c r="A105" s="344"/>
      <c r="B105" s="59" t="s">
        <v>48</v>
      </c>
      <c r="C105" s="125"/>
      <c r="D105" s="157" t="s">
        <v>53</v>
      </c>
      <c r="E105" s="157" t="s">
        <v>330</v>
      </c>
      <c r="F105" s="254" t="s">
        <v>605</v>
      </c>
      <c r="G105" s="43"/>
      <c r="H105" s="238"/>
      <c r="I105" s="254"/>
      <c r="J105" s="43"/>
      <c r="K105" s="43"/>
      <c r="L105" s="52"/>
      <c r="M105" s="92"/>
      <c r="N105" s="109"/>
      <c r="O105" s="101"/>
      <c r="P105" s="101"/>
      <c r="Q105" s="90"/>
      <c r="R105" s="90"/>
      <c r="S105" s="90"/>
    </row>
    <row r="106" spans="1:21" ht="69.599999999999994" customHeight="1">
      <c r="A106" s="343"/>
      <c r="B106" s="59" t="s">
        <v>48</v>
      </c>
      <c r="C106" s="125"/>
      <c r="D106" s="157" t="s">
        <v>54</v>
      </c>
      <c r="E106" s="157" t="s">
        <v>331</v>
      </c>
      <c r="F106" s="254" t="s">
        <v>606</v>
      </c>
      <c r="G106" s="43"/>
      <c r="H106" s="238"/>
      <c r="I106" s="254"/>
      <c r="J106" s="43"/>
      <c r="K106" s="43"/>
      <c r="L106" s="52"/>
      <c r="M106" s="92"/>
      <c r="N106" s="109"/>
      <c r="O106" s="101"/>
      <c r="P106" s="101"/>
      <c r="Q106" s="90"/>
      <c r="R106" s="90"/>
      <c r="S106" s="90"/>
    </row>
    <row r="107" spans="1:21" s="3" customFormat="1" ht="204">
      <c r="A107" s="22" t="s">
        <v>185</v>
      </c>
      <c r="B107" s="59">
        <v>1018</v>
      </c>
      <c r="C107" s="125"/>
      <c r="D107" s="43"/>
      <c r="E107" s="157"/>
      <c r="F107" s="254"/>
      <c r="G107" s="43"/>
      <c r="H107" s="238"/>
      <c r="I107" s="254"/>
      <c r="J107" s="43"/>
      <c r="K107" s="43"/>
      <c r="L107" s="52"/>
      <c r="M107" s="92"/>
      <c r="N107" s="109"/>
      <c r="O107" s="101"/>
      <c r="P107" s="101"/>
      <c r="Q107" s="90"/>
      <c r="R107" s="90"/>
      <c r="S107" s="90"/>
    </row>
    <row r="108" spans="1:21" s="3" customFormat="1" ht="191.25">
      <c r="A108" s="22" t="s">
        <v>186</v>
      </c>
      <c r="B108" s="59">
        <v>1019</v>
      </c>
      <c r="C108" s="125"/>
      <c r="D108" s="43"/>
      <c r="E108" s="157"/>
      <c r="F108" s="254"/>
      <c r="G108" s="43"/>
      <c r="H108" s="238"/>
      <c r="I108" s="254"/>
      <c r="J108" s="43"/>
      <c r="K108" s="43"/>
      <c r="L108" s="52"/>
      <c r="M108" s="92"/>
      <c r="N108" s="109"/>
      <c r="O108" s="101"/>
      <c r="P108" s="101"/>
      <c r="Q108" s="90"/>
      <c r="R108" s="90"/>
      <c r="S108" s="90"/>
    </row>
    <row r="109" spans="1:21" s="3" customFormat="1" ht="51">
      <c r="A109" s="22" t="s">
        <v>187</v>
      </c>
      <c r="B109" s="59">
        <v>1020</v>
      </c>
      <c r="C109" s="125"/>
      <c r="D109" s="43"/>
      <c r="E109" s="157"/>
      <c r="F109" s="254"/>
      <c r="G109" s="43"/>
      <c r="H109" s="238"/>
      <c r="I109" s="254"/>
      <c r="J109" s="43"/>
      <c r="K109" s="43"/>
      <c r="L109" s="52"/>
      <c r="M109" s="92"/>
      <c r="N109" s="109"/>
      <c r="O109" s="101"/>
      <c r="P109" s="101"/>
      <c r="Q109" s="90"/>
      <c r="R109" s="90"/>
      <c r="S109" s="90"/>
    </row>
    <row r="110" spans="1:21" s="3" customFormat="1" ht="63.75">
      <c r="A110" s="22" t="s">
        <v>188</v>
      </c>
      <c r="B110" s="59">
        <v>1021</v>
      </c>
      <c r="C110" s="125"/>
      <c r="D110" s="43"/>
      <c r="E110" s="157"/>
      <c r="F110" s="254"/>
      <c r="G110" s="43"/>
      <c r="H110" s="238"/>
      <c r="I110" s="254"/>
      <c r="J110" s="43"/>
      <c r="K110" s="43"/>
      <c r="L110" s="52"/>
      <c r="M110" s="92"/>
      <c r="N110" s="109"/>
      <c r="O110" s="101"/>
      <c r="P110" s="101"/>
      <c r="Q110" s="90"/>
      <c r="R110" s="90"/>
      <c r="S110" s="90"/>
    </row>
    <row r="111" spans="1:21" s="3" customFormat="1" ht="76.5">
      <c r="A111" s="22" t="s">
        <v>189</v>
      </c>
      <c r="B111" s="59">
        <v>1022</v>
      </c>
      <c r="C111" s="125"/>
      <c r="D111" s="43"/>
      <c r="E111" s="157"/>
      <c r="F111" s="254"/>
      <c r="G111" s="43"/>
      <c r="H111" s="238"/>
      <c r="I111" s="254"/>
      <c r="J111" s="43"/>
      <c r="K111" s="43"/>
      <c r="L111" s="52"/>
      <c r="M111" s="92"/>
      <c r="N111" s="109"/>
      <c r="O111" s="101"/>
      <c r="P111" s="101"/>
      <c r="Q111" s="90"/>
      <c r="R111" s="90"/>
      <c r="S111" s="90"/>
    </row>
    <row r="112" spans="1:21" s="35" customFormat="1" ht="79.150000000000006" customHeight="1">
      <c r="A112" s="34" t="s">
        <v>55</v>
      </c>
      <c r="B112" s="58" t="s">
        <v>56</v>
      </c>
      <c r="C112" s="124"/>
      <c r="D112" s="49"/>
      <c r="E112" s="166"/>
      <c r="F112" s="253"/>
      <c r="G112" s="49"/>
      <c r="H112" s="241"/>
      <c r="I112" s="253"/>
      <c r="J112" s="49"/>
      <c r="K112" s="49"/>
      <c r="L112" s="64"/>
      <c r="M112" s="96"/>
      <c r="N112" s="108"/>
      <c r="O112" s="100"/>
      <c r="P112" s="100"/>
      <c r="Q112" s="88">
        <f>Q113+Q115+Q117</f>
        <v>5172.3</v>
      </c>
      <c r="R112" s="88">
        <f t="shared" ref="R112:S112" si="5">R113+R115+R117</f>
        <v>4577.8999999999996</v>
      </c>
      <c r="S112" s="88">
        <f t="shared" si="5"/>
        <v>4577.8999999999996</v>
      </c>
      <c r="U112" s="313"/>
    </row>
    <row r="113" spans="1:21" s="37" customFormat="1" ht="133.9" customHeight="1">
      <c r="A113" s="337" t="s">
        <v>334</v>
      </c>
      <c r="B113" s="59">
        <v>1023</v>
      </c>
      <c r="C113" s="125" t="s">
        <v>332</v>
      </c>
      <c r="D113" s="159" t="s">
        <v>19</v>
      </c>
      <c r="E113" s="159" t="s">
        <v>337</v>
      </c>
      <c r="F113" s="239" t="s">
        <v>593</v>
      </c>
      <c r="G113" s="159" t="s">
        <v>57</v>
      </c>
      <c r="H113" s="237" t="s">
        <v>316</v>
      </c>
      <c r="I113" s="239" t="s">
        <v>616</v>
      </c>
      <c r="J113" s="172" t="s">
        <v>338</v>
      </c>
      <c r="K113" s="39" t="s">
        <v>339</v>
      </c>
      <c r="L113" s="39" t="s">
        <v>677</v>
      </c>
      <c r="M113" s="92" t="s">
        <v>284</v>
      </c>
      <c r="N113" s="109" t="s">
        <v>266</v>
      </c>
      <c r="O113" s="101" t="s">
        <v>333</v>
      </c>
      <c r="P113" s="101" t="s">
        <v>269</v>
      </c>
      <c r="Q113" s="90">
        <v>4090.5</v>
      </c>
      <c r="R113" s="90">
        <v>3736.5</v>
      </c>
      <c r="S113" s="90">
        <v>3736.5</v>
      </c>
    </row>
    <row r="114" spans="1:21" s="37" customFormat="1" ht="174" customHeight="1">
      <c r="A114" s="338"/>
      <c r="B114" s="59">
        <v>1023</v>
      </c>
      <c r="C114" s="125"/>
      <c r="D114" s="159" t="s">
        <v>59</v>
      </c>
      <c r="E114" s="159" t="s">
        <v>316</v>
      </c>
      <c r="F114" s="239" t="s">
        <v>617</v>
      </c>
      <c r="G114" s="43"/>
      <c r="H114" s="238"/>
      <c r="I114" s="254"/>
      <c r="J114" s="39" t="s">
        <v>340</v>
      </c>
      <c r="K114" s="39" t="s">
        <v>304</v>
      </c>
      <c r="L114" s="39" t="s">
        <v>678</v>
      </c>
      <c r="M114" s="92"/>
      <c r="N114" s="109"/>
      <c r="O114" s="101"/>
      <c r="P114" s="101"/>
      <c r="Q114" s="90"/>
      <c r="R114" s="90"/>
      <c r="S114" s="90"/>
    </row>
    <row r="115" spans="1:21" s="37" customFormat="1" ht="151.15" customHeight="1">
      <c r="A115" s="337" t="s">
        <v>335</v>
      </c>
      <c r="B115" s="59">
        <v>1023</v>
      </c>
      <c r="C115" s="125" t="s">
        <v>332</v>
      </c>
      <c r="D115" s="159" t="s">
        <v>19</v>
      </c>
      <c r="E115" s="159" t="s">
        <v>337</v>
      </c>
      <c r="F115" s="239" t="s">
        <v>593</v>
      </c>
      <c r="G115" s="159" t="s">
        <v>57</v>
      </c>
      <c r="H115" s="237" t="s">
        <v>316</v>
      </c>
      <c r="I115" s="239" t="s">
        <v>616</v>
      </c>
      <c r="J115" s="155" t="s">
        <v>565</v>
      </c>
      <c r="K115" s="39" t="s">
        <v>553</v>
      </c>
      <c r="L115" s="16" t="s">
        <v>661</v>
      </c>
      <c r="M115" s="92" t="s">
        <v>284</v>
      </c>
      <c r="N115" s="109" t="s">
        <v>266</v>
      </c>
      <c r="O115" s="101" t="s">
        <v>333</v>
      </c>
      <c r="P115" s="101" t="s">
        <v>270</v>
      </c>
      <c r="Q115" s="90">
        <v>1076.8</v>
      </c>
      <c r="R115" s="90">
        <v>836.4</v>
      </c>
      <c r="S115" s="90">
        <v>836.4</v>
      </c>
    </row>
    <row r="116" spans="1:21" s="37" customFormat="1" ht="135">
      <c r="A116" s="338"/>
      <c r="B116" s="59">
        <v>1023</v>
      </c>
      <c r="C116" s="125"/>
      <c r="D116" s="159" t="s">
        <v>59</v>
      </c>
      <c r="E116" s="159" t="s">
        <v>316</v>
      </c>
      <c r="F116" s="239" t="s">
        <v>617</v>
      </c>
      <c r="G116" s="16"/>
      <c r="H116" s="237"/>
      <c r="I116" s="239"/>
      <c r="J116" s="172" t="s">
        <v>338</v>
      </c>
      <c r="K116" s="39" t="s">
        <v>339</v>
      </c>
      <c r="L116" s="39" t="s">
        <v>677</v>
      </c>
      <c r="M116" s="92"/>
      <c r="N116" s="109"/>
      <c r="O116" s="101"/>
      <c r="P116" s="101"/>
      <c r="Q116" s="90"/>
      <c r="R116" s="90"/>
      <c r="S116" s="90"/>
    </row>
    <row r="117" spans="1:21" s="37" customFormat="1" ht="135">
      <c r="A117" s="22" t="s">
        <v>336</v>
      </c>
      <c r="B117" s="59">
        <v>1023</v>
      </c>
      <c r="C117" s="125" t="s">
        <v>332</v>
      </c>
      <c r="D117" s="159" t="s">
        <v>19</v>
      </c>
      <c r="E117" s="159" t="s">
        <v>337</v>
      </c>
      <c r="F117" s="239" t="s">
        <v>593</v>
      </c>
      <c r="G117" s="159" t="s">
        <v>57</v>
      </c>
      <c r="H117" s="237" t="s">
        <v>316</v>
      </c>
      <c r="I117" s="239" t="s">
        <v>616</v>
      </c>
      <c r="J117" s="172" t="s">
        <v>338</v>
      </c>
      <c r="K117" s="39" t="s">
        <v>339</v>
      </c>
      <c r="L117" s="39" t="s">
        <v>677</v>
      </c>
      <c r="M117" s="92" t="s">
        <v>284</v>
      </c>
      <c r="N117" s="109" t="s">
        <v>266</v>
      </c>
      <c r="O117" s="101" t="s">
        <v>333</v>
      </c>
      <c r="P117" s="101" t="s">
        <v>286</v>
      </c>
      <c r="Q117" s="90">
        <v>5</v>
      </c>
      <c r="R117" s="90">
        <v>5</v>
      </c>
      <c r="S117" s="90">
        <v>5</v>
      </c>
    </row>
    <row r="118" spans="1:21" ht="45">
      <c r="A118" s="23"/>
      <c r="B118" s="59">
        <v>1023</v>
      </c>
      <c r="C118" s="125"/>
      <c r="D118" s="157" t="s">
        <v>59</v>
      </c>
      <c r="E118" s="157" t="s">
        <v>316</v>
      </c>
      <c r="F118" s="254" t="s">
        <v>617</v>
      </c>
      <c r="G118" s="43"/>
      <c r="H118" s="238"/>
      <c r="I118" s="254"/>
      <c r="J118" s="43"/>
      <c r="K118" s="43"/>
      <c r="L118" s="52"/>
      <c r="M118" s="92"/>
      <c r="N118" s="109"/>
      <c r="O118" s="101"/>
      <c r="P118" s="101"/>
      <c r="Q118" s="90"/>
      <c r="R118" s="90"/>
      <c r="S118" s="90"/>
    </row>
    <row r="119" spans="1:21" s="35" customFormat="1" ht="63.75">
      <c r="A119" s="34" t="s">
        <v>60</v>
      </c>
      <c r="B119" s="58" t="s">
        <v>61</v>
      </c>
      <c r="C119" s="124"/>
      <c r="D119" s="49"/>
      <c r="E119" s="166"/>
      <c r="F119" s="253"/>
      <c r="G119" s="49"/>
      <c r="H119" s="241"/>
      <c r="I119" s="253"/>
      <c r="J119" s="49"/>
      <c r="K119" s="49"/>
      <c r="L119" s="64"/>
      <c r="M119" s="96"/>
      <c r="N119" s="108"/>
      <c r="O119" s="100"/>
      <c r="P119" s="100"/>
      <c r="Q119" s="88">
        <f>Q120+Q122+Q124+Q126+Q128+Q129+Q131+Q132</f>
        <v>5377.3130000000001</v>
      </c>
      <c r="R119" s="88">
        <f t="shared" ref="R119:S119" si="6">R120+R122+R124+R126+R128+R129+R131+R132</f>
        <v>4834.6000000000004</v>
      </c>
      <c r="S119" s="88">
        <f t="shared" si="6"/>
        <v>4834.6000000000004</v>
      </c>
      <c r="U119" s="313"/>
    </row>
    <row r="120" spans="1:21" s="38" customFormat="1" ht="114.75">
      <c r="A120" s="337" t="s">
        <v>343</v>
      </c>
      <c r="B120" s="59">
        <v>1024</v>
      </c>
      <c r="C120" s="125" t="s">
        <v>332</v>
      </c>
      <c r="D120" s="159" t="s">
        <v>19</v>
      </c>
      <c r="E120" s="159" t="s">
        <v>344</v>
      </c>
      <c r="F120" s="239" t="s">
        <v>593</v>
      </c>
      <c r="G120" s="159" t="s">
        <v>62</v>
      </c>
      <c r="H120" s="237" t="s">
        <v>63</v>
      </c>
      <c r="I120" s="239" t="s">
        <v>618</v>
      </c>
      <c r="J120" s="39" t="s">
        <v>338</v>
      </c>
      <c r="K120" s="39" t="s">
        <v>345</v>
      </c>
      <c r="L120" s="39" t="s">
        <v>407</v>
      </c>
      <c r="M120" s="92" t="s">
        <v>284</v>
      </c>
      <c r="N120" s="109" t="s">
        <v>266</v>
      </c>
      <c r="O120" s="101" t="s">
        <v>341</v>
      </c>
      <c r="P120" s="101" t="s">
        <v>342</v>
      </c>
      <c r="Q120" s="90">
        <v>2738.1129999999998</v>
      </c>
      <c r="R120" s="90">
        <v>2466.6999999999998</v>
      </c>
      <c r="S120" s="90">
        <v>2466.6999999999998</v>
      </c>
    </row>
    <row r="121" spans="1:21" s="38" customFormat="1" ht="306.60000000000002" customHeight="1">
      <c r="A121" s="338"/>
      <c r="B121" s="59">
        <v>1024</v>
      </c>
      <c r="C121" s="125"/>
      <c r="D121" s="43"/>
      <c r="E121" s="157"/>
      <c r="F121" s="254"/>
      <c r="G121" s="43"/>
      <c r="H121" s="238"/>
      <c r="I121" s="254"/>
      <c r="J121" s="174" t="s">
        <v>346</v>
      </c>
      <c r="K121" s="39" t="s">
        <v>311</v>
      </c>
      <c r="L121" s="39" t="s">
        <v>662</v>
      </c>
      <c r="M121" s="92"/>
      <c r="N121" s="109"/>
      <c r="O121" s="101"/>
      <c r="P121" s="101"/>
      <c r="Q121" s="90"/>
      <c r="R121" s="90"/>
      <c r="S121" s="90"/>
    </row>
    <row r="122" spans="1:21" s="38" customFormat="1" ht="114.75">
      <c r="A122" s="337" t="s">
        <v>334</v>
      </c>
      <c r="B122" s="59">
        <v>1024</v>
      </c>
      <c r="C122" s="125" t="s">
        <v>332</v>
      </c>
      <c r="D122" s="159" t="s">
        <v>19</v>
      </c>
      <c r="E122" s="159" t="s">
        <v>344</v>
      </c>
      <c r="F122" s="239" t="s">
        <v>593</v>
      </c>
      <c r="G122" s="159" t="s">
        <v>62</v>
      </c>
      <c r="H122" s="237" t="s">
        <v>587</v>
      </c>
      <c r="I122" s="239" t="s">
        <v>618</v>
      </c>
      <c r="J122" s="69" t="s">
        <v>338</v>
      </c>
      <c r="K122" s="39" t="s">
        <v>345</v>
      </c>
      <c r="L122" s="39" t="s">
        <v>407</v>
      </c>
      <c r="M122" s="92" t="s">
        <v>284</v>
      </c>
      <c r="N122" s="109" t="s">
        <v>266</v>
      </c>
      <c r="O122" s="101" t="s">
        <v>348</v>
      </c>
      <c r="P122" s="101" t="s">
        <v>269</v>
      </c>
      <c r="Q122" s="90">
        <v>1116.2</v>
      </c>
      <c r="R122" s="90">
        <v>1023.9</v>
      </c>
      <c r="S122" s="90">
        <v>1023.9</v>
      </c>
    </row>
    <row r="123" spans="1:21" s="38" customFormat="1" ht="153">
      <c r="A123" s="338"/>
      <c r="B123" s="59">
        <v>1024</v>
      </c>
      <c r="C123" s="125"/>
      <c r="D123" s="43"/>
      <c r="E123" s="157"/>
      <c r="F123" s="254"/>
      <c r="G123" s="43"/>
      <c r="H123" s="238"/>
      <c r="I123" s="254"/>
      <c r="J123" s="69" t="s">
        <v>340</v>
      </c>
      <c r="K123" s="39" t="s">
        <v>304</v>
      </c>
      <c r="L123" s="39" t="s">
        <v>679</v>
      </c>
      <c r="M123" s="92"/>
      <c r="N123" s="109"/>
      <c r="O123" s="101"/>
      <c r="P123" s="101"/>
      <c r="Q123" s="90"/>
      <c r="R123" s="90"/>
      <c r="S123" s="90"/>
    </row>
    <row r="124" spans="1:21" s="38" customFormat="1" ht="156.75">
      <c r="A124" s="337" t="s">
        <v>335</v>
      </c>
      <c r="B124" s="59">
        <v>1024</v>
      </c>
      <c r="C124" s="125" t="s">
        <v>332</v>
      </c>
      <c r="D124" s="159" t="s">
        <v>19</v>
      </c>
      <c r="E124" s="159" t="s">
        <v>344</v>
      </c>
      <c r="F124" s="239" t="s">
        <v>593</v>
      </c>
      <c r="G124" s="159" t="s">
        <v>62</v>
      </c>
      <c r="H124" s="237" t="s">
        <v>587</v>
      </c>
      <c r="I124" s="239" t="s">
        <v>618</v>
      </c>
      <c r="J124" s="173" t="s">
        <v>338</v>
      </c>
      <c r="K124" s="39" t="s">
        <v>345</v>
      </c>
      <c r="L124" s="39" t="s">
        <v>679</v>
      </c>
      <c r="M124" s="92" t="s">
        <v>284</v>
      </c>
      <c r="N124" s="109" t="s">
        <v>266</v>
      </c>
      <c r="O124" s="101" t="s">
        <v>348</v>
      </c>
      <c r="P124" s="101" t="s">
        <v>270</v>
      </c>
      <c r="Q124" s="90">
        <v>671.8</v>
      </c>
      <c r="R124" s="90">
        <v>492.8</v>
      </c>
      <c r="S124" s="90">
        <v>492.8</v>
      </c>
    </row>
    <row r="125" spans="1:21" s="38" customFormat="1" ht="171">
      <c r="A125" s="338"/>
      <c r="B125" s="59">
        <v>1024</v>
      </c>
      <c r="C125" s="125"/>
      <c r="D125" s="52"/>
      <c r="E125" s="157"/>
      <c r="F125" s="254"/>
      <c r="G125" s="43"/>
      <c r="H125" s="238"/>
      <c r="I125" s="254"/>
      <c r="J125" s="155" t="s">
        <v>565</v>
      </c>
      <c r="K125" s="39" t="s">
        <v>553</v>
      </c>
      <c r="L125" s="16" t="s">
        <v>675</v>
      </c>
      <c r="M125" s="92"/>
      <c r="N125" s="109"/>
      <c r="O125" s="101"/>
      <c r="P125" s="101"/>
      <c r="Q125" s="90"/>
      <c r="R125" s="90"/>
      <c r="S125" s="90"/>
    </row>
    <row r="126" spans="1:21" s="67" customFormat="1" ht="156.75">
      <c r="A126" s="337" t="s">
        <v>336</v>
      </c>
      <c r="B126" s="59">
        <v>1024</v>
      </c>
      <c r="C126" s="125" t="s">
        <v>332</v>
      </c>
      <c r="D126" s="159" t="s">
        <v>19</v>
      </c>
      <c r="E126" s="159" t="s">
        <v>344</v>
      </c>
      <c r="F126" s="239" t="s">
        <v>593</v>
      </c>
      <c r="G126" s="160" t="s">
        <v>62</v>
      </c>
      <c r="H126" s="237" t="s">
        <v>587</v>
      </c>
      <c r="I126" s="239" t="s">
        <v>618</v>
      </c>
      <c r="J126" s="173" t="s">
        <v>338</v>
      </c>
      <c r="K126" s="39" t="s">
        <v>345</v>
      </c>
      <c r="L126" s="39" t="s">
        <v>679</v>
      </c>
      <c r="M126" s="92" t="s">
        <v>284</v>
      </c>
      <c r="N126" s="109" t="s">
        <v>266</v>
      </c>
      <c r="O126" s="101" t="s">
        <v>348</v>
      </c>
      <c r="P126" s="101" t="s">
        <v>286</v>
      </c>
      <c r="Q126" s="90">
        <v>16.2</v>
      </c>
      <c r="R126" s="90">
        <v>16.2</v>
      </c>
      <c r="S126" s="90">
        <v>16.2</v>
      </c>
    </row>
    <row r="127" spans="1:21" s="38" customFormat="1" ht="171">
      <c r="A127" s="338"/>
      <c r="B127" s="59">
        <v>1024</v>
      </c>
      <c r="C127" s="125"/>
      <c r="D127" s="43"/>
      <c r="E127" s="157"/>
      <c r="F127" s="254"/>
      <c r="G127" s="43"/>
      <c r="H127" s="238"/>
      <c r="I127" s="254"/>
      <c r="J127" s="155" t="s">
        <v>565</v>
      </c>
      <c r="K127" s="39" t="s">
        <v>553</v>
      </c>
      <c r="L127" s="16" t="s">
        <v>661</v>
      </c>
      <c r="M127" s="92"/>
      <c r="N127" s="109"/>
      <c r="O127" s="101"/>
      <c r="P127" s="101"/>
      <c r="Q127" s="90"/>
      <c r="R127" s="90"/>
      <c r="S127" s="90"/>
    </row>
    <row r="128" spans="1:21" s="67" customFormat="1" ht="156.75">
      <c r="A128" s="66" t="s">
        <v>350</v>
      </c>
      <c r="B128" s="59">
        <v>1024</v>
      </c>
      <c r="C128" s="125" t="s">
        <v>332</v>
      </c>
      <c r="D128" s="157" t="s">
        <v>19</v>
      </c>
      <c r="E128" s="157" t="s">
        <v>344</v>
      </c>
      <c r="F128" s="254" t="s">
        <v>593</v>
      </c>
      <c r="G128" s="157" t="s">
        <v>62</v>
      </c>
      <c r="H128" s="238" t="s">
        <v>587</v>
      </c>
      <c r="I128" s="254" t="s">
        <v>618</v>
      </c>
      <c r="J128" s="173" t="s">
        <v>338</v>
      </c>
      <c r="K128" s="39" t="s">
        <v>345</v>
      </c>
      <c r="L128" s="39" t="s">
        <v>679</v>
      </c>
      <c r="M128" s="92" t="s">
        <v>284</v>
      </c>
      <c r="N128" s="109" t="s">
        <v>266</v>
      </c>
      <c r="O128" s="101" t="s">
        <v>349</v>
      </c>
      <c r="P128" s="101" t="s">
        <v>270</v>
      </c>
      <c r="Q128" s="90">
        <v>38</v>
      </c>
      <c r="R128" s="90">
        <v>38</v>
      </c>
      <c r="S128" s="90">
        <v>38</v>
      </c>
    </row>
    <row r="129" spans="1:21" s="67" customFormat="1" ht="156.75">
      <c r="A129" s="337" t="s">
        <v>351</v>
      </c>
      <c r="B129" s="59">
        <v>1024</v>
      </c>
      <c r="C129" s="125" t="s">
        <v>332</v>
      </c>
      <c r="D129" s="157" t="s">
        <v>19</v>
      </c>
      <c r="E129" s="157" t="s">
        <v>344</v>
      </c>
      <c r="F129" s="254" t="s">
        <v>593</v>
      </c>
      <c r="G129" s="157" t="s">
        <v>62</v>
      </c>
      <c r="H129" s="238" t="s">
        <v>587</v>
      </c>
      <c r="I129" s="254" t="s">
        <v>618</v>
      </c>
      <c r="J129" s="173" t="s">
        <v>338</v>
      </c>
      <c r="K129" s="39" t="s">
        <v>345</v>
      </c>
      <c r="L129" s="39" t="s">
        <v>407</v>
      </c>
      <c r="M129" s="92" t="s">
        <v>284</v>
      </c>
      <c r="N129" s="109" t="s">
        <v>266</v>
      </c>
      <c r="O129" s="101" t="s">
        <v>349</v>
      </c>
      <c r="P129" s="101" t="s">
        <v>342</v>
      </c>
      <c r="Q129" s="90">
        <v>708</v>
      </c>
      <c r="R129" s="90">
        <v>708</v>
      </c>
      <c r="S129" s="90">
        <v>708</v>
      </c>
      <c r="T129" s="120"/>
    </row>
    <row r="130" spans="1:21" s="67" customFormat="1" ht="285.60000000000002" customHeight="1">
      <c r="A130" s="338"/>
      <c r="B130" s="59">
        <v>1024</v>
      </c>
      <c r="C130" s="125"/>
      <c r="D130" s="43"/>
      <c r="E130" s="157"/>
      <c r="F130" s="254"/>
      <c r="G130" s="43"/>
      <c r="H130" s="238"/>
      <c r="I130" s="254"/>
      <c r="J130" s="174" t="s">
        <v>346</v>
      </c>
      <c r="K130" s="39" t="s">
        <v>311</v>
      </c>
      <c r="L130" s="39" t="s">
        <v>662</v>
      </c>
      <c r="M130" s="92"/>
      <c r="N130" s="109"/>
      <c r="O130" s="101"/>
      <c r="P130" s="101"/>
      <c r="Q130" s="90"/>
      <c r="R130" s="90"/>
      <c r="S130" s="90"/>
    </row>
    <row r="131" spans="1:21" s="67" customFormat="1" ht="114.75">
      <c r="A131" s="66" t="s">
        <v>352</v>
      </c>
      <c r="B131" s="59">
        <v>1024</v>
      </c>
      <c r="C131" s="125" t="s">
        <v>332</v>
      </c>
      <c r="D131" s="157" t="s">
        <v>19</v>
      </c>
      <c r="E131" s="157" t="s">
        <v>344</v>
      </c>
      <c r="F131" s="254" t="s">
        <v>593</v>
      </c>
      <c r="G131" s="157" t="s">
        <v>62</v>
      </c>
      <c r="H131" s="238" t="s">
        <v>587</v>
      </c>
      <c r="I131" s="254" t="s">
        <v>618</v>
      </c>
      <c r="J131" s="69" t="s">
        <v>338</v>
      </c>
      <c r="K131" s="39" t="s">
        <v>345</v>
      </c>
      <c r="L131" s="39" t="s">
        <v>679</v>
      </c>
      <c r="M131" s="92" t="s">
        <v>284</v>
      </c>
      <c r="N131" s="109" t="s">
        <v>281</v>
      </c>
      <c r="O131" s="101" t="s">
        <v>353</v>
      </c>
      <c r="P131" s="101" t="s">
        <v>270</v>
      </c>
      <c r="Q131" s="90">
        <v>89</v>
      </c>
      <c r="R131" s="90">
        <v>89</v>
      </c>
      <c r="S131" s="90">
        <v>89</v>
      </c>
    </row>
    <row r="132" spans="1:21" s="67" customFormat="1" ht="18">
      <c r="A132" s="144"/>
      <c r="B132" s="59"/>
      <c r="C132" s="125"/>
      <c r="D132" s="43"/>
      <c r="E132" s="157"/>
      <c r="F132" s="254"/>
      <c r="G132" s="43"/>
      <c r="H132" s="238"/>
      <c r="I132" s="254"/>
      <c r="J132" s="50"/>
      <c r="K132" s="43"/>
      <c r="L132" s="52"/>
      <c r="M132" s="92"/>
      <c r="N132" s="109"/>
      <c r="O132" s="145"/>
      <c r="P132" s="145"/>
      <c r="Q132" s="90"/>
      <c r="R132" s="90"/>
      <c r="S132" s="90"/>
    </row>
    <row r="133" spans="1:21" s="3" customFormat="1" ht="114.75" hidden="1">
      <c r="A133" s="22" t="s">
        <v>347</v>
      </c>
      <c r="B133" s="59">
        <v>1025</v>
      </c>
      <c r="C133" s="125"/>
      <c r="D133" s="43"/>
      <c r="E133" s="157"/>
      <c r="F133" s="254"/>
      <c r="G133" s="43"/>
      <c r="H133" s="238"/>
      <c r="I133" s="254"/>
      <c r="J133" s="43"/>
      <c r="K133" s="43"/>
      <c r="L133" s="52"/>
      <c r="M133" s="92"/>
      <c r="N133" s="109"/>
      <c r="O133" s="101"/>
      <c r="P133" s="101"/>
      <c r="Q133" s="90"/>
      <c r="R133" s="90"/>
      <c r="S133" s="90"/>
    </row>
    <row r="134" spans="1:21" s="3" customFormat="1" ht="140.25" hidden="1">
      <c r="A134" s="22" t="s">
        <v>190</v>
      </c>
      <c r="B134" s="59">
        <v>1026</v>
      </c>
      <c r="C134" s="125"/>
      <c r="D134" s="43"/>
      <c r="E134" s="157"/>
      <c r="F134" s="254"/>
      <c r="G134" s="43"/>
      <c r="H134" s="238"/>
      <c r="I134" s="254"/>
      <c r="J134" s="43"/>
      <c r="K134" s="43"/>
      <c r="L134" s="52"/>
      <c r="M134" s="92"/>
      <c r="N134" s="109"/>
      <c r="O134" s="101"/>
      <c r="P134" s="101"/>
      <c r="Q134" s="90"/>
      <c r="R134" s="90"/>
      <c r="S134" s="90"/>
    </row>
    <row r="135" spans="1:21" s="3" customFormat="1" ht="114.75" hidden="1">
      <c r="A135" s="22" t="s">
        <v>191</v>
      </c>
      <c r="B135" s="59">
        <v>1027</v>
      </c>
      <c r="C135" s="125"/>
      <c r="D135" s="43"/>
      <c r="E135" s="157"/>
      <c r="F135" s="254"/>
      <c r="G135" s="43"/>
      <c r="H135" s="238"/>
      <c r="I135" s="254"/>
      <c r="J135" s="43"/>
      <c r="K135" s="43"/>
      <c r="L135" s="52"/>
      <c r="M135" s="92"/>
      <c r="N135" s="109"/>
      <c r="O135" s="101"/>
      <c r="P135" s="101"/>
      <c r="Q135" s="90"/>
      <c r="R135" s="90"/>
      <c r="S135" s="90"/>
    </row>
    <row r="136" spans="1:21" s="3" customFormat="1" ht="127.5" hidden="1">
      <c r="A136" s="22" t="s">
        <v>192</v>
      </c>
      <c r="B136" s="59">
        <v>1028</v>
      </c>
      <c r="C136" s="125"/>
      <c r="D136" s="43"/>
      <c r="E136" s="157"/>
      <c r="F136" s="254"/>
      <c r="G136" s="43"/>
      <c r="H136" s="238"/>
      <c r="I136" s="254"/>
      <c r="J136" s="43"/>
      <c r="K136" s="43"/>
      <c r="L136" s="52"/>
      <c r="M136" s="92"/>
      <c r="N136" s="109"/>
      <c r="O136" s="101"/>
      <c r="P136" s="101"/>
      <c r="Q136" s="90"/>
      <c r="R136" s="90"/>
      <c r="S136" s="90"/>
    </row>
    <row r="137" spans="1:21" s="3" customFormat="1" ht="76.5" hidden="1">
      <c r="A137" s="22" t="s">
        <v>193</v>
      </c>
      <c r="B137" s="59">
        <v>1029</v>
      </c>
      <c r="C137" s="125"/>
      <c r="D137" s="43"/>
      <c r="E137" s="157"/>
      <c r="F137" s="254"/>
      <c r="G137" s="43"/>
      <c r="H137" s="238"/>
      <c r="I137" s="254"/>
      <c r="J137" s="43"/>
      <c r="K137" s="43"/>
      <c r="L137" s="52"/>
      <c r="M137" s="92"/>
      <c r="N137" s="109"/>
      <c r="O137" s="101"/>
      <c r="P137" s="101"/>
      <c r="Q137" s="90"/>
      <c r="R137" s="90"/>
      <c r="S137" s="90"/>
    </row>
    <row r="138" spans="1:21" s="3" customFormat="1" ht="63.75">
      <c r="A138" s="22" t="s">
        <v>194</v>
      </c>
      <c r="B138" s="59">
        <v>1030</v>
      </c>
      <c r="C138" s="125"/>
      <c r="D138" s="43"/>
      <c r="E138" s="157"/>
      <c r="F138" s="254"/>
      <c r="G138" s="43"/>
      <c r="H138" s="238"/>
      <c r="I138" s="254"/>
      <c r="J138" s="43"/>
      <c r="K138" s="43"/>
      <c r="L138" s="52"/>
      <c r="M138" s="92"/>
      <c r="N138" s="109"/>
      <c r="O138" s="101"/>
      <c r="P138" s="101"/>
      <c r="Q138" s="90"/>
      <c r="R138" s="90"/>
      <c r="S138" s="90"/>
    </row>
    <row r="139" spans="1:21" s="35" customFormat="1" ht="178.9" customHeight="1">
      <c r="A139" s="34" t="s">
        <v>64</v>
      </c>
      <c r="B139" s="58" t="s">
        <v>65</v>
      </c>
      <c r="C139" s="124"/>
      <c r="D139" s="49"/>
      <c r="E139" s="166"/>
      <c r="F139" s="253"/>
      <c r="G139" s="49"/>
      <c r="H139" s="241"/>
      <c r="I139" s="253"/>
      <c r="J139" s="49"/>
      <c r="K139" s="49"/>
      <c r="L139" s="64"/>
      <c r="M139" s="96"/>
      <c r="N139" s="108"/>
      <c r="O139" s="100"/>
      <c r="P139" s="100"/>
      <c r="Q139" s="88">
        <f>Q140+Q143+Q145+Q147</f>
        <v>3100</v>
      </c>
      <c r="R139" s="88">
        <f t="shared" ref="R139:S139" si="7">R140+R143+R145+R147</f>
        <v>3100</v>
      </c>
      <c r="S139" s="88">
        <f t="shared" si="7"/>
        <v>3100</v>
      </c>
      <c r="U139" s="313"/>
    </row>
    <row r="140" spans="1:21" s="67" customFormat="1" ht="199.5">
      <c r="A140" s="337" t="s">
        <v>354</v>
      </c>
      <c r="B140" s="59">
        <v>1031</v>
      </c>
      <c r="C140" s="125" t="s">
        <v>277</v>
      </c>
      <c r="D140" s="159" t="s">
        <v>19</v>
      </c>
      <c r="E140" s="159" t="s">
        <v>356</v>
      </c>
      <c r="F140" s="239" t="s">
        <v>593</v>
      </c>
      <c r="G140" s="70"/>
      <c r="H140" s="274"/>
      <c r="I140" s="266"/>
      <c r="J140" s="204" t="s">
        <v>358</v>
      </c>
      <c r="K140" s="39" t="s">
        <v>304</v>
      </c>
      <c r="L140" s="41" t="s">
        <v>680</v>
      </c>
      <c r="M140" s="92" t="s">
        <v>281</v>
      </c>
      <c r="N140" s="109" t="s">
        <v>278</v>
      </c>
      <c r="O140" s="101" t="s">
        <v>355</v>
      </c>
      <c r="P140" s="101" t="s">
        <v>286</v>
      </c>
      <c r="Q140" s="90">
        <v>1870</v>
      </c>
      <c r="R140" s="90">
        <v>1870</v>
      </c>
      <c r="S140" s="90">
        <v>1870</v>
      </c>
    </row>
    <row r="141" spans="1:21" s="67" customFormat="1" ht="90">
      <c r="A141" s="345"/>
      <c r="B141" s="59">
        <v>1031</v>
      </c>
      <c r="C141" s="125"/>
      <c r="D141" s="157" t="s">
        <v>66</v>
      </c>
      <c r="E141" s="157" t="s">
        <v>587</v>
      </c>
      <c r="F141" s="254" t="s">
        <v>619</v>
      </c>
      <c r="G141" s="43"/>
      <c r="H141" s="238"/>
      <c r="I141" s="254"/>
      <c r="J141" s="43"/>
      <c r="K141" s="43"/>
      <c r="L141" s="52"/>
      <c r="M141" s="92"/>
      <c r="N141" s="109"/>
      <c r="O141" s="101"/>
      <c r="P141" s="101"/>
      <c r="Q141" s="90"/>
      <c r="R141" s="90"/>
      <c r="S141" s="90"/>
    </row>
    <row r="142" spans="1:21" s="67" customFormat="1" ht="60">
      <c r="A142" s="338"/>
      <c r="B142" s="59">
        <v>1031</v>
      </c>
      <c r="C142" s="125"/>
      <c r="D142" s="157" t="s">
        <v>68</v>
      </c>
      <c r="E142" s="157" t="s">
        <v>316</v>
      </c>
      <c r="F142" s="254" t="s">
        <v>611</v>
      </c>
      <c r="G142" s="43"/>
      <c r="H142" s="238"/>
      <c r="I142" s="254"/>
      <c r="J142" s="43"/>
      <c r="K142" s="43"/>
      <c r="L142" s="52"/>
      <c r="M142" s="92"/>
      <c r="N142" s="109"/>
      <c r="O142" s="101"/>
      <c r="P142" s="101"/>
      <c r="Q142" s="90"/>
      <c r="R142" s="90"/>
      <c r="S142" s="90"/>
    </row>
    <row r="143" spans="1:21" s="67" customFormat="1" ht="189.6" customHeight="1">
      <c r="A143" s="337" t="s">
        <v>360</v>
      </c>
      <c r="B143" s="59">
        <v>1031</v>
      </c>
      <c r="C143" s="125" t="s">
        <v>277</v>
      </c>
      <c r="D143" s="159" t="s">
        <v>19</v>
      </c>
      <c r="E143" s="159" t="s">
        <v>356</v>
      </c>
      <c r="F143" s="239" t="s">
        <v>593</v>
      </c>
      <c r="G143" s="159" t="s">
        <v>67</v>
      </c>
      <c r="H143" s="237" t="s">
        <v>357</v>
      </c>
      <c r="I143" s="239" t="s">
        <v>620</v>
      </c>
      <c r="J143" s="171" t="s">
        <v>358</v>
      </c>
      <c r="K143" s="39" t="s">
        <v>304</v>
      </c>
      <c r="L143" s="41" t="s">
        <v>681</v>
      </c>
      <c r="M143" s="92" t="s">
        <v>281</v>
      </c>
      <c r="N143" s="109" t="s">
        <v>278</v>
      </c>
      <c r="O143" s="101" t="s">
        <v>359</v>
      </c>
      <c r="P143" s="101" t="s">
        <v>286</v>
      </c>
      <c r="Q143" s="90">
        <v>1000</v>
      </c>
      <c r="R143" s="90">
        <v>1000</v>
      </c>
      <c r="S143" s="90">
        <v>1000</v>
      </c>
    </row>
    <row r="144" spans="1:21" s="67" customFormat="1" ht="60">
      <c r="A144" s="338"/>
      <c r="B144" s="59">
        <v>1031</v>
      </c>
      <c r="C144" s="125"/>
      <c r="D144" s="157" t="s">
        <v>68</v>
      </c>
      <c r="E144" s="157" t="s">
        <v>316</v>
      </c>
      <c r="F144" s="254" t="s">
        <v>611</v>
      </c>
      <c r="G144" s="43"/>
      <c r="H144" s="238"/>
      <c r="I144" s="254"/>
      <c r="J144" s="43"/>
      <c r="K144" s="43"/>
      <c r="L144" s="52"/>
      <c r="M144" s="92"/>
      <c r="N144" s="109"/>
      <c r="O144" s="101"/>
      <c r="P144" s="101"/>
      <c r="Q144" s="90"/>
      <c r="R144" s="90"/>
      <c r="S144" s="90"/>
    </row>
    <row r="145" spans="1:21" s="67" customFormat="1" ht="183.6" customHeight="1">
      <c r="A145" s="337" t="s">
        <v>362</v>
      </c>
      <c r="B145" s="59">
        <v>1031</v>
      </c>
      <c r="C145" s="125" t="s">
        <v>277</v>
      </c>
      <c r="D145" s="159" t="s">
        <v>19</v>
      </c>
      <c r="E145" s="159" t="s">
        <v>356</v>
      </c>
      <c r="F145" s="239" t="s">
        <v>593</v>
      </c>
      <c r="G145" s="159" t="s">
        <v>67</v>
      </c>
      <c r="H145" s="237" t="s">
        <v>357</v>
      </c>
      <c r="I145" s="239" t="s">
        <v>620</v>
      </c>
      <c r="J145" s="171" t="s">
        <v>358</v>
      </c>
      <c r="K145" s="39" t="s">
        <v>304</v>
      </c>
      <c r="L145" s="41" t="s">
        <v>682</v>
      </c>
      <c r="M145" s="92" t="s">
        <v>281</v>
      </c>
      <c r="N145" s="109" t="s">
        <v>278</v>
      </c>
      <c r="O145" s="101" t="s">
        <v>361</v>
      </c>
      <c r="P145" s="101" t="s">
        <v>270</v>
      </c>
      <c r="Q145" s="90">
        <v>130</v>
      </c>
      <c r="R145" s="90">
        <v>130</v>
      </c>
      <c r="S145" s="90">
        <v>130</v>
      </c>
    </row>
    <row r="146" spans="1:21" s="67" customFormat="1" ht="51">
      <c r="A146" s="338"/>
      <c r="B146" s="59">
        <v>1031</v>
      </c>
      <c r="C146" s="125"/>
      <c r="D146" s="52" t="s">
        <v>68</v>
      </c>
      <c r="E146" s="157" t="s">
        <v>316</v>
      </c>
      <c r="F146" s="254" t="s">
        <v>611</v>
      </c>
      <c r="G146" s="43"/>
      <c r="H146" s="238"/>
      <c r="I146" s="254"/>
      <c r="J146" s="43"/>
      <c r="K146" s="43"/>
      <c r="L146" s="52"/>
      <c r="M146" s="92"/>
      <c r="N146" s="109"/>
      <c r="O146" s="101"/>
      <c r="P146" s="101"/>
      <c r="Q146" s="90"/>
      <c r="R146" s="90"/>
      <c r="S146" s="90"/>
    </row>
    <row r="147" spans="1:21" s="67" customFormat="1" ht="190.15" customHeight="1">
      <c r="A147" s="66" t="s">
        <v>365</v>
      </c>
      <c r="B147" s="59">
        <v>1031</v>
      </c>
      <c r="C147" s="125" t="s">
        <v>277</v>
      </c>
      <c r="D147" s="159" t="s">
        <v>19</v>
      </c>
      <c r="E147" s="159" t="s">
        <v>356</v>
      </c>
      <c r="F147" s="239" t="s">
        <v>593</v>
      </c>
      <c r="G147" s="59"/>
      <c r="H147" s="238"/>
      <c r="I147" s="254"/>
      <c r="J147" s="171" t="s">
        <v>358</v>
      </c>
      <c r="K147" s="39" t="s">
        <v>304</v>
      </c>
      <c r="L147" s="41" t="s">
        <v>683</v>
      </c>
      <c r="M147" s="92" t="s">
        <v>281</v>
      </c>
      <c r="N147" s="109" t="s">
        <v>363</v>
      </c>
      <c r="O147" s="101" t="s">
        <v>364</v>
      </c>
      <c r="P147" s="101" t="s">
        <v>286</v>
      </c>
      <c r="Q147" s="90">
        <v>100</v>
      </c>
      <c r="R147" s="90">
        <v>100</v>
      </c>
      <c r="S147" s="90">
        <v>100</v>
      </c>
    </row>
    <row r="148" spans="1:21" s="35" customFormat="1" ht="127.5">
      <c r="A148" s="34" t="s">
        <v>69</v>
      </c>
      <c r="B148" s="58" t="s">
        <v>70</v>
      </c>
      <c r="C148" s="124"/>
      <c r="D148" s="49"/>
      <c r="E148" s="166"/>
      <c r="F148" s="253"/>
      <c r="G148" s="49"/>
      <c r="H148" s="241"/>
      <c r="I148" s="253"/>
      <c r="J148" s="49"/>
      <c r="K148" s="49"/>
      <c r="L148" s="64"/>
      <c r="M148" s="96"/>
      <c r="N148" s="108"/>
      <c r="O148" s="100"/>
      <c r="P148" s="100"/>
      <c r="Q148" s="88">
        <f>Q149+Q151</f>
        <v>340</v>
      </c>
      <c r="R148" s="88">
        <f t="shared" ref="R148:S148" si="8">R149+R151</f>
        <v>340</v>
      </c>
      <c r="S148" s="88">
        <f t="shared" si="8"/>
        <v>340</v>
      </c>
      <c r="U148" s="313"/>
    </row>
    <row r="149" spans="1:21" s="67" customFormat="1" ht="79.150000000000006" customHeight="1">
      <c r="A149" s="337" t="s">
        <v>368</v>
      </c>
      <c r="B149" s="59">
        <v>1032</v>
      </c>
      <c r="C149" s="125" t="s">
        <v>288</v>
      </c>
      <c r="D149" s="157" t="s">
        <v>19</v>
      </c>
      <c r="E149" s="157" t="s">
        <v>370</v>
      </c>
      <c r="F149" s="254" t="s">
        <v>593</v>
      </c>
      <c r="G149" s="157" t="s">
        <v>71</v>
      </c>
      <c r="H149" s="238" t="s">
        <v>371</v>
      </c>
      <c r="I149" s="254" t="s">
        <v>621</v>
      </c>
      <c r="J149" s="43"/>
      <c r="K149" s="43"/>
      <c r="L149" s="52"/>
      <c r="M149" s="92" t="s">
        <v>366</v>
      </c>
      <c r="N149" s="109" t="s">
        <v>266</v>
      </c>
      <c r="O149" s="101" t="s">
        <v>367</v>
      </c>
      <c r="P149" s="101" t="s">
        <v>270</v>
      </c>
      <c r="Q149" s="90">
        <v>175</v>
      </c>
      <c r="R149" s="90">
        <v>175</v>
      </c>
      <c r="S149" s="90">
        <v>175</v>
      </c>
    </row>
    <row r="150" spans="1:21" s="67" customFormat="1" ht="75">
      <c r="A150" s="338"/>
      <c r="B150" s="59">
        <v>1032</v>
      </c>
      <c r="C150" s="125"/>
      <c r="D150" s="157" t="s">
        <v>72</v>
      </c>
      <c r="E150" s="157" t="s">
        <v>372</v>
      </c>
      <c r="F150" s="254" t="s">
        <v>622</v>
      </c>
      <c r="G150" s="157"/>
      <c r="H150" s="238"/>
      <c r="I150" s="254"/>
      <c r="J150" s="43"/>
      <c r="K150" s="43"/>
      <c r="L150" s="52"/>
      <c r="M150" s="92"/>
      <c r="N150" s="109"/>
      <c r="O150" s="101"/>
      <c r="P150" s="101"/>
      <c r="Q150" s="90"/>
      <c r="R150" s="90"/>
      <c r="S150" s="90"/>
    </row>
    <row r="151" spans="1:21" ht="79.150000000000006" customHeight="1">
      <c r="A151" s="337" t="s">
        <v>369</v>
      </c>
      <c r="B151" s="59" t="s">
        <v>70</v>
      </c>
      <c r="C151" s="125" t="s">
        <v>332</v>
      </c>
      <c r="D151" s="157" t="s">
        <v>19</v>
      </c>
      <c r="E151" s="157" t="s">
        <v>370</v>
      </c>
      <c r="F151" s="254" t="s">
        <v>593</v>
      </c>
      <c r="G151" s="157" t="s">
        <v>71</v>
      </c>
      <c r="H151" s="238" t="s">
        <v>371</v>
      </c>
      <c r="I151" s="254" t="s">
        <v>621</v>
      </c>
      <c r="J151" s="43"/>
      <c r="K151" s="43"/>
      <c r="L151" s="52"/>
      <c r="M151" s="92" t="s">
        <v>366</v>
      </c>
      <c r="N151" s="109" t="s">
        <v>266</v>
      </c>
      <c r="O151" s="115" t="s">
        <v>518</v>
      </c>
      <c r="P151" s="101" t="s">
        <v>270</v>
      </c>
      <c r="Q151" s="90">
        <v>165</v>
      </c>
      <c r="R151" s="90">
        <v>165</v>
      </c>
      <c r="S151" s="90">
        <v>165</v>
      </c>
    </row>
    <row r="152" spans="1:21" s="67" customFormat="1" ht="75">
      <c r="A152" s="338"/>
      <c r="B152" s="59">
        <v>1032</v>
      </c>
      <c r="C152" s="125"/>
      <c r="D152" s="157" t="s">
        <v>72</v>
      </c>
      <c r="E152" s="157" t="s">
        <v>372</v>
      </c>
      <c r="F152" s="254" t="s">
        <v>622</v>
      </c>
      <c r="G152" s="43"/>
      <c r="H152" s="238"/>
      <c r="I152" s="254"/>
      <c r="J152" s="43"/>
      <c r="K152" s="43"/>
      <c r="L152" s="52"/>
      <c r="M152" s="92"/>
      <c r="N152" s="109"/>
      <c r="O152" s="101"/>
      <c r="P152" s="101"/>
      <c r="Q152" s="90"/>
      <c r="R152" s="90"/>
      <c r="S152" s="90"/>
    </row>
    <row r="153" spans="1:21" s="3" customFormat="1" ht="51">
      <c r="A153" s="22" t="s">
        <v>195</v>
      </c>
      <c r="B153" s="59">
        <v>1033</v>
      </c>
      <c r="C153" s="125"/>
      <c r="D153" s="43"/>
      <c r="E153" s="157"/>
      <c r="F153" s="254"/>
      <c r="G153" s="43"/>
      <c r="H153" s="238"/>
      <c r="I153" s="254"/>
      <c r="J153" s="43"/>
      <c r="K153" s="43"/>
      <c r="L153" s="52"/>
      <c r="M153" s="92"/>
      <c r="N153" s="109"/>
      <c r="O153" s="101"/>
      <c r="P153" s="101"/>
      <c r="Q153" s="90"/>
      <c r="R153" s="90"/>
      <c r="S153" s="90"/>
    </row>
    <row r="154" spans="1:21" s="35" customFormat="1" ht="165.75">
      <c r="A154" s="34" t="s">
        <v>73</v>
      </c>
      <c r="B154" s="58" t="s">
        <v>74</v>
      </c>
      <c r="C154" s="124" t="s">
        <v>277</v>
      </c>
      <c r="D154" s="166" t="s">
        <v>19</v>
      </c>
      <c r="E154" s="166" t="s">
        <v>767</v>
      </c>
      <c r="F154" s="253" t="s">
        <v>593</v>
      </c>
      <c r="G154" s="49"/>
      <c r="H154" s="241"/>
      <c r="I154" s="253"/>
      <c r="J154" s="49"/>
      <c r="K154" s="49"/>
      <c r="L154" s="64"/>
      <c r="M154" s="96" t="s">
        <v>281</v>
      </c>
      <c r="N154" s="108" t="s">
        <v>267</v>
      </c>
      <c r="O154" s="100" t="s">
        <v>751</v>
      </c>
      <c r="P154" s="100" t="s">
        <v>270</v>
      </c>
      <c r="Q154" s="88">
        <v>48</v>
      </c>
      <c r="R154" s="88"/>
      <c r="S154" s="88"/>
      <c r="U154" s="314"/>
    </row>
    <row r="155" spans="1:21" s="3" customFormat="1" ht="25.5" hidden="1">
      <c r="A155" s="16" t="s">
        <v>196</v>
      </c>
      <c r="B155" s="59">
        <v>1035</v>
      </c>
      <c r="C155" s="125"/>
      <c r="D155" s="43"/>
      <c r="E155" s="157"/>
      <c r="F155" s="254"/>
      <c r="G155" s="43"/>
      <c r="H155" s="238"/>
      <c r="I155" s="254"/>
      <c r="J155" s="43"/>
      <c r="K155" s="43"/>
      <c r="L155" s="52"/>
      <c r="M155" s="92"/>
      <c r="N155" s="109"/>
      <c r="O155" s="101"/>
      <c r="P155" s="101"/>
      <c r="Q155" s="90"/>
      <c r="R155" s="90"/>
      <c r="S155" s="90"/>
    </row>
    <row r="156" spans="1:21" s="3" customFormat="1" ht="106.15" hidden="1" customHeight="1">
      <c r="A156" s="16" t="s">
        <v>197</v>
      </c>
      <c r="B156" s="59">
        <v>1036</v>
      </c>
      <c r="C156" s="125"/>
      <c r="D156" s="43"/>
      <c r="E156" s="157"/>
      <c r="F156" s="254"/>
      <c r="G156" s="43"/>
      <c r="H156" s="238"/>
      <c r="I156" s="254"/>
      <c r="J156" s="43"/>
      <c r="K156" s="43"/>
      <c r="L156" s="52"/>
      <c r="M156" s="92"/>
      <c r="N156" s="109"/>
      <c r="O156" s="101"/>
      <c r="P156" s="101"/>
      <c r="Q156" s="90"/>
      <c r="R156" s="90"/>
      <c r="S156" s="90"/>
    </row>
    <row r="157" spans="1:21" s="3" customFormat="1" ht="38.25" hidden="1">
      <c r="A157" s="16" t="s">
        <v>198</v>
      </c>
      <c r="B157" s="59">
        <v>1037</v>
      </c>
      <c r="C157" s="125"/>
      <c r="D157" s="43"/>
      <c r="E157" s="157"/>
      <c r="F157" s="254"/>
      <c r="G157" s="43"/>
      <c r="H157" s="238"/>
      <c r="I157" s="254"/>
      <c r="J157" s="43"/>
      <c r="K157" s="43"/>
      <c r="L157" s="52"/>
      <c r="M157" s="92"/>
      <c r="N157" s="109"/>
      <c r="O157" s="101"/>
      <c r="P157" s="101"/>
      <c r="Q157" s="90"/>
      <c r="R157" s="90"/>
      <c r="S157" s="90"/>
    </row>
    <row r="158" spans="1:21" s="3" customFormat="1" ht="229.5" hidden="1">
      <c r="A158" s="16" t="s">
        <v>199</v>
      </c>
      <c r="B158" s="59">
        <v>1038</v>
      </c>
      <c r="C158" s="125"/>
      <c r="D158" s="43"/>
      <c r="E158" s="157"/>
      <c r="F158" s="254"/>
      <c r="G158" s="43"/>
      <c r="H158" s="238"/>
      <c r="I158" s="254"/>
      <c r="J158" s="43"/>
      <c r="K158" s="43"/>
      <c r="L158" s="52"/>
      <c r="M158" s="92"/>
      <c r="N158" s="109"/>
      <c r="O158" s="101"/>
      <c r="P158" s="101"/>
      <c r="Q158" s="90"/>
      <c r="R158" s="90"/>
      <c r="S158" s="90"/>
    </row>
    <row r="159" spans="1:21" s="3" customFormat="1" ht="51" hidden="1">
      <c r="A159" s="16" t="s">
        <v>200</v>
      </c>
      <c r="B159" s="59">
        <v>1039</v>
      </c>
      <c r="C159" s="125"/>
      <c r="D159" s="43"/>
      <c r="E159" s="157"/>
      <c r="F159" s="254"/>
      <c r="G159" s="43"/>
      <c r="H159" s="238"/>
      <c r="I159" s="254"/>
      <c r="J159" s="43"/>
      <c r="K159" s="43"/>
      <c r="L159" s="52"/>
      <c r="M159" s="92"/>
      <c r="N159" s="109"/>
      <c r="O159" s="101"/>
      <c r="P159" s="101"/>
      <c r="Q159" s="90"/>
      <c r="R159" s="90"/>
      <c r="S159" s="90"/>
    </row>
    <row r="160" spans="1:21" s="3" customFormat="1" ht="102" hidden="1">
      <c r="A160" s="16" t="s">
        <v>201</v>
      </c>
      <c r="B160" s="59">
        <v>1040</v>
      </c>
      <c r="C160" s="125"/>
      <c r="D160" s="43"/>
      <c r="E160" s="157"/>
      <c r="F160" s="254"/>
      <c r="G160" s="43"/>
      <c r="H160" s="238"/>
      <c r="I160" s="254"/>
      <c r="J160" s="43"/>
      <c r="K160" s="43"/>
      <c r="L160" s="52"/>
      <c r="M160" s="92"/>
      <c r="N160" s="109"/>
      <c r="O160" s="101"/>
      <c r="P160" s="101"/>
      <c r="Q160" s="90"/>
      <c r="R160" s="90"/>
      <c r="S160" s="90"/>
    </row>
    <row r="161" spans="1:19" s="3" customFormat="1" ht="102" hidden="1">
      <c r="A161" s="16" t="s">
        <v>202</v>
      </c>
      <c r="B161" s="59">
        <v>1041</v>
      </c>
      <c r="C161" s="125"/>
      <c r="D161" s="43"/>
      <c r="E161" s="157"/>
      <c r="F161" s="254"/>
      <c r="G161" s="43"/>
      <c r="H161" s="238"/>
      <c r="I161" s="254"/>
      <c r="J161" s="43"/>
      <c r="K161" s="43"/>
      <c r="L161" s="52"/>
      <c r="M161" s="92"/>
      <c r="N161" s="109"/>
      <c r="O161" s="101"/>
      <c r="P161" s="101"/>
      <c r="Q161" s="90"/>
      <c r="R161" s="90"/>
      <c r="S161" s="90"/>
    </row>
    <row r="162" spans="1:19" s="3" customFormat="1" ht="280.5" hidden="1">
      <c r="A162" s="16" t="s">
        <v>203</v>
      </c>
      <c r="B162" s="59">
        <v>1042</v>
      </c>
      <c r="C162" s="125"/>
      <c r="D162" s="43"/>
      <c r="E162" s="157"/>
      <c r="F162" s="254"/>
      <c r="G162" s="43"/>
      <c r="H162" s="238"/>
      <c r="I162" s="254"/>
      <c r="J162" s="43"/>
      <c r="K162" s="43"/>
      <c r="L162" s="52"/>
      <c r="M162" s="92"/>
      <c r="N162" s="109"/>
      <c r="O162" s="101"/>
      <c r="P162" s="101"/>
      <c r="Q162" s="90"/>
      <c r="R162" s="90"/>
      <c r="S162" s="90"/>
    </row>
    <row r="163" spans="1:19" s="3" customFormat="1" ht="204" hidden="1">
      <c r="A163" s="16" t="s">
        <v>204</v>
      </c>
      <c r="B163" s="59">
        <v>1043</v>
      </c>
      <c r="C163" s="125"/>
      <c r="D163" s="43"/>
      <c r="E163" s="157"/>
      <c r="F163" s="254"/>
      <c r="G163" s="43"/>
      <c r="H163" s="238"/>
      <c r="I163" s="254"/>
      <c r="J163" s="43"/>
      <c r="K163" s="43"/>
      <c r="L163" s="52"/>
      <c r="M163" s="92"/>
      <c r="N163" s="109"/>
      <c r="O163" s="101"/>
      <c r="P163" s="101"/>
      <c r="Q163" s="90"/>
      <c r="R163" s="90"/>
      <c r="S163" s="90"/>
    </row>
    <row r="164" spans="1:19" s="3" customFormat="1" ht="76.5" hidden="1">
      <c r="A164" s="16" t="s">
        <v>205</v>
      </c>
      <c r="B164" s="59">
        <v>1044</v>
      </c>
      <c r="C164" s="125"/>
      <c r="D164" s="43"/>
      <c r="E164" s="157"/>
      <c r="F164" s="254"/>
      <c r="G164" s="43"/>
      <c r="H164" s="238"/>
      <c r="I164" s="254"/>
      <c r="J164" s="43"/>
      <c r="K164" s="43"/>
      <c r="L164" s="52"/>
      <c r="M164" s="92"/>
      <c r="N164" s="109"/>
      <c r="O164" s="101"/>
      <c r="P164" s="101"/>
      <c r="Q164" s="90"/>
      <c r="R164" s="90"/>
      <c r="S164" s="90"/>
    </row>
    <row r="165" spans="1:19" s="3" customFormat="1" ht="76.5" hidden="1">
      <c r="A165" s="16" t="s">
        <v>206</v>
      </c>
      <c r="B165" s="59">
        <v>1045</v>
      </c>
      <c r="C165" s="125"/>
      <c r="D165" s="43"/>
      <c r="E165" s="157"/>
      <c r="F165" s="254"/>
      <c r="G165" s="43"/>
      <c r="H165" s="238"/>
      <c r="I165" s="254"/>
      <c r="J165" s="43"/>
      <c r="K165" s="43"/>
      <c r="L165" s="52"/>
      <c r="M165" s="92"/>
      <c r="N165" s="109"/>
      <c r="O165" s="101"/>
      <c r="P165" s="101"/>
      <c r="Q165" s="90"/>
      <c r="R165" s="90"/>
      <c r="S165" s="90"/>
    </row>
    <row r="166" spans="1:19" s="3" customFormat="1" ht="165.75" hidden="1">
      <c r="A166" s="16" t="s">
        <v>207</v>
      </c>
      <c r="B166" s="59">
        <v>1046</v>
      </c>
      <c r="C166" s="125"/>
      <c r="D166" s="43"/>
      <c r="E166" s="157"/>
      <c r="F166" s="254"/>
      <c r="G166" s="43"/>
      <c r="H166" s="238"/>
      <c r="I166" s="254"/>
      <c r="J166" s="43"/>
      <c r="K166" s="43"/>
      <c r="L166" s="52"/>
      <c r="M166" s="92"/>
      <c r="N166" s="109"/>
      <c r="O166" s="101"/>
      <c r="P166" s="101"/>
      <c r="Q166" s="90"/>
      <c r="R166" s="90"/>
      <c r="S166" s="90"/>
    </row>
    <row r="167" spans="1:19" s="3" customFormat="1" ht="51" hidden="1">
      <c r="A167" s="16" t="s">
        <v>208</v>
      </c>
      <c r="B167" s="59">
        <v>1047</v>
      </c>
      <c r="C167" s="125"/>
      <c r="D167" s="43"/>
      <c r="E167" s="157"/>
      <c r="F167" s="254"/>
      <c r="G167" s="43"/>
      <c r="H167" s="238"/>
      <c r="I167" s="254"/>
      <c r="J167" s="43"/>
      <c r="K167" s="43"/>
      <c r="L167" s="52"/>
      <c r="M167" s="92"/>
      <c r="N167" s="109"/>
      <c r="O167" s="101"/>
      <c r="P167" s="101"/>
      <c r="Q167" s="90"/>
      <c r="R167" s="90"/>
      <c r="S167" s="90"/>
    </row>
    <row r="168" spans="1:19" s="3" customFormat="1" ht="63.75" hidden="1">
      <c r="A168" s="16" t="s">
        <v>209</v>
      </c>
      <c r="B168" s="59">
        <v>1048</v>
      </c>
      <c r="C168" s="125"/>
      <c r="D168" s="43"/>
      <c r="E168" s="157"/>
      <c r="F168" s="254"/>
      <c r="G168" s="43"/>
      <c r="H168" s="238"/>
      <c r="I168" s="254"/>
      <c r="J168" s="43"/>
      <c r="K168" s="43"/>
      <c r="L168" s="52"/>
      <c r="M168" s="92"/>
      <c r="N168" s="109"/>
      <c r="O168" s="101"/>
      <c r="P168" s="101"/>
      <c r="Q168" s="90"/>
      <c r="R168" s="90"/>
      <c r="S168" s="90"/>
    </row>
    <row r="169" spans="1:19" s="3" customFormat="1" ht="140.25" hidden="1">
      <c r="A169" s="16" t="s">
        <v>210</v>
      </c>
      <c r="B169" s="59">
        <v>1049</v>
      </c>
      <c r="C169" s="125"/>
      <c r="D169" s="43"/>
      <c r="E169" s="157"/>
      <c r="F169" s="254"/>
      <c r="G169" s="43"/>
      <c r="H169" s="238"/>
      <c r="I169" s="254"/>
      <c r="J169" s="43"/>
      <c r="K169" s="43"/>
      <c r="L169" s="52"/>
      <c r="M169" s="92"/>
      <c r="N169" s="109"/>
      <c r="O169" s="101"/>
      <c r="P169" s="101"/>
      <c r="Q169" s="90"/>
      <c r="R169" s="90"/>
      <c r="S169" s="90"/>
    </row>
    <row r="170" spans="1:19" s="3" customFormat="1" ht="127.5" hidden="1">
      <c r="A170" s="16" t="s">
        <v>211</v>
      </c>
      <c r="B170" s="59">
        <v>1050</v>
      </c>
      <c r="C170" s="125"/>
      <c r="D170" s="43"/>
      <c r="E170" s="157"/>
      <c r="F170" s="254"/>
      <c r="G170" s="43"/>
      <c r="H170" s="238"/>
      <c r="I170" s="254"/>
      <c r="J170" s="43"/>
      <c r="K170" s="43"/>
      <c r="L170" s="52"/>
      <c r="M170" s="92"/>
      <c r="N170" s="109"/>
      <c r="O170" s="101"/>
      <c r="P170" s="101"/>
      <c r="Q170" s="90"/>
      <c r="R170" s="90"/>
      <c r="S170" s="90"/>
    </row>
    <row r="171" spans="1:19" s="3" customFormat="1" ht="102" hidden="1">
      <c r="A171" s="16" t="s">
        <v>212</v>
      </c>
      <c r="B171" s="59">
        <v>1051</v>
      </c>
      <c r="C171" s="125"/>
      <c r="D171" s="43"/>
      <c r="E171" s="157"/>
      <c r="F171" s="254"/>
      <c r="G171" s="43"/>
      <c r="H171" s="238"/>
      <c r="I171" s="254"/>
      <c r="J171" s="43"/>
      <c r="K171" s="43"/>
      <c r="L171" s="52"/>
      <c r="M171" s="92"/>
      <c r="N171" s="109"/>
      <c r="O171" s="101"/>
      <c r="P171" s="101"/>
      <c r="Q171" s="90"/>
      <c r="R171" s="90"/>
      <c r="S171" s="90"/>
    </row>
    <row r="172" spans="1:19" s="3" customFormat="1" ht="89.25" hidden="1">
      <c r="A172" s="16" t="s">
        <v>213</v>
      </c>
      <c r="B172" s="59">
        <v>1052</v>
      </c>
      <c r="C172" s="125"/>
      <c r="D172" s="43"/>
      <c r="E172" s="157"/>
      <c r="F172" s="254"/>
      <c r="G172" s="43"/>
      <c r="H172" s="238"/>
      <c r="I172" s="254"/>
      <c r="J172" s="43"/>
      <c r="K172" s="43"/>
      <c r="L172" s="52"/>
      <c r="M172" s="92"/>
      <c r="N172" s="109"/>
      <c r="O172" s="101"/>
      <c r="P172" s="101"/>
      <c r="Q172" s="90"/>
      <c r="R172" s="90"/>
      <c r="S172" s="90"/>
    </row>
    <row r="173" spans="1:19" s="3" customFormat="1" ht="409.5" hidden="1">
      <c r="A173" s="16" t="s">
        <v>214</v>
      </c>
      <c r="B173" s="59">
        <v>1053</v>
      </c>
      <c r="C173" s="125"/>
      <c r="D173" s="43"/>
      <c r="E173" s="157"/>
      <c r="F173" s="254"/>
      <c r="G173" s="43"/>
      <c r="H173" s="238"/>
      <c r="I173" s="254"/>
      <c r="J173" s="43"/>
      <c r="K173" s="43"/>
      <c r="L173" s="52"/>
      <c r="M173" s="92"/>
      <c r="N173" s="109"/>
      <c r="O173" s="101"/>
      <c r="P173" s="101"/>
      <c r="Q173" s="90"/>
      <c r="R173" s="90"/>
      <c r="S173" s="90"/>
    </row>
    <row r="174" spans="1:19" s="3" customFormat="1" ht="51" hidden="1">
      <c r="A174" s="16" t="s">
        <v>215</v>
      </c>
      <c r="B174" s="59">
        <v>1054</v>
      </c>
      <c r="C174" s="125"/>
      <c r="D174" s="43"/>
      <c r="E174" s="157"/>
      <c r="F174" s="254"/>
      <c r="G174" s="43"/>
      <c r="H174" s="238"/>
      <c r="I174" s="254"/>
      <c r="J174" s="43"/>
      <c r="K174" s="43"/>
      <c r="L174" s="52"/>
      <c r="M174" s="92"/>
      <c r="N174" s="109"/>
      <c r="O174" s="101"/>
      <c r="P174" s="101"/>
      <c r="Q174" s="90"/>
      <c r="R174" s="90"/>
      <c r="S174" s="90"/>
    </row>
    <row r="175" spans="1:19" s="3" customFormat="1" ht="114.75" hidden="1">
      <c r="A175" s="16" t="s">
        <v>216</v>
      </c>
      <c r="B175" s="59">
        <v>1055</v>
      </c>
      <c r="C175" s="125"/>
      <c r="D175" s="43"/>
      <c r="E175" s="157"/>
      <c r="F175" s="254"/>
      <c r="G175" s="43"/>
      <c r="H175" s="238"/>
      <c r="I175" s="254"/>
      <c r="J175" s="43"/>
      <c r="K175" s="43"/>
      <c r="L175" s="52"/>
      <c r="M175" s="92"/>
      <c r="N175" s="109"/>
      <c r="O175" s="101"/>
      <c r="P175" s="101"/>
      <c r="Q175" s="90"/>
      <c r="R175" s="90"/>
      <c r="S175" s="90"/>
    </row>
    <row r="176" spans="1:19" s="3" customFormat="1" ht="76.5" hidden="1">
      <c r="A176" s="16" t="s">
        <v>217</v>
      </c>
      <c r="B176" s="59">
        <v>1056</v>
      </c>
      <c r="C176" s="125"/>
      <c r="D176" s="43"/>
      <c r="E176" s="157"/>
      <c r="F176" s="254"/>
      <c r="G176" s="43"/>
      <c r="H176" s="238"/>
      <c r="I176" s="254"/>
      <c r="J176" s="43"/>
      <c r="K176" s="43"/>
      <c r="L176" s="52"/>
      <c r="M176" s="92"/>
      <c r="N176" s="109"/>
      <c r="O176" s="101"/>
      <c r="P176" s="101"/>
      <c r="Q176" s="90"/>
      <c r="R176" s="90"/>
      <c r="S176" s="90"/>
    </row>
    <row r="177" spans="1:21" s="3" customFormat="1" ht="76.5" hidden="1">
      <c r="A177" s="16" t="s">
        <v>218</v>
      </c>
      <c r="B177" s="59">
        <v>1057</v>
      </c>
      <c r="C177" s="125"/>
      <c r="D177" s="43"/>
      <c r="E177" s="157"/>
      <c r="F177" s="254"/>
      <c r="G177" s="43"/>
      <c r="H177" s="238"/>
      <c r="I177" s="254"/>
      <c r="J177" s="43"/>
      <c r="K177" s="43"/>
      <c r="L177" s="52"/>
      <c r="M177" s="92"/>
      <c r="N177" s="109"/>
      <c r="O177" s="101"/>
      <c r="P177" s="101"/>
      <c r="Q177" s="90"/>
      <c r="R177" s="90"/>
      <c r="S177" s="90"/>
    </row>
    <row r="178" spans="1:21" s="3" customFormat="1" ht="140.25" hidden="1">
      <c r="A178" s="16" t="s">
        <v>219</v>
      </c>
      <c r="B178" s="59">
        <v>1058</v>
      </c>
      <c r="C178" s="125"/>
      <c r="D178" s="43"/>
      <c r="E178" s="157"/>
      <c r="F178" s="254"/>
      <c r="G178" s="43"/>
      <c r="H178" s="238"/>
      <c r="I178" s="254"/>
      <c r="J178" s="43"/>
      <c r="K178" s="43"/>
      <c r="L178" s="52"/>
      <c r="M178" s="92"/>
      <c r="N178" s="109"/>
      <c r="O178" s="101"/>
      <c r="P178" s="101"/>
      <c r="Q178" s="90"/>
      <c r="R178" s="90"/>
      <c r="S178" s="90"/>
    </row>
    <row r="179" spans="1:21" s="3" customFormat="1" ht="102" hidden="1">
      <c r="A179" s="16" t="s">
        <v>220</v>
      </c>
      <c r="B179" s="59">
        <v>1059</v>
      </c>
      <c r="C179" s="125"/>
      <c r="D179" s="43"/>
      <c r="E179" s="157"/>
      <c r="F179" s="254"/>
      <c r="G179" s="43"/>
      <c r="H179" s="238"/>
      <c r="I179" s="254"/>
      <c r="J179" s="43"/>
      <c r="K179" s="43"/>
      <c r="L179" s="52"/>
      <c r="M179" s="92"/>
      <c r="N179" s="109"/>
      <c r="O179" s="101"/>
      <c r="P179" s="101"/>
      <c r="Q179" s="90"/>
      <c r="R179" s="90"/>
      <c r="S179" s="90"/>
    </row>
    <row r="180" spans="1:21" s="3" customFormat="1" ht="38.25" hidden="1">
      <c r="A180" s="16" t="s">
        <v>221</v>
      </c>
      <c r="B180" s="59">
        <v>1060</v>
      </c>
      <c r="C180" s="125"/>
      <c r="D180" s="43"/>
      <c r="E180" s="157"/>
      <c r="F180" s="254"/>
      <c r="G180" s="43"/>
      <c r="H180" s="238"/>
      <c r="I180" s="254"/>
      <c r="J180" s="43"/>
      <c r="K180" s="43"/>
      <c r="L180" s="52"/>
      <c r="M180" s="92"/>
      <c r="N180" s="109"/>
      <c r="O180" s="101"/>
      <c r="P180" s="101"/>
      <c r="Q180" s="90"/>
      <c r="R180" s="90"/>
      <c r="S180" s="90"/>
    </row>
    <row r="181" spans="1:21" s="3" customFormat="1" ht="102" hidden="1">
      <c r="A181" s="16" t="s">
        <v>222</v>
      </c>
      <c r="B181" s="59">
        <v>1061</v>
      </c>
      <c r="C181" s="125"/>
      <c r="D181" s="43"/>
      <c r="E181" s="157"/>
      <c r="F181" s="254"/>
      <c r="G181" s="43"/>
      <c r="H181" s="238"/>
      <c r="I181" s="254"/>
      <c r="J181" s="43"/>
      <c r="K181" s="43"/>
      <c r="L181" s="52"/>
      <c r="M181" s="92"/>
      <c r="N181" s="109"/>
      <c r="O181" s="101"/>
      <c r="P181" s="101"/>
      <c r="Q181" s="90"/>
      <c r="R181" s="90"/>
      <c r="S181" s="90"/>
    </row>
    <row r="182" spans="1:21" s="3" customFormat="1" ht="140.25" hidden="1">
      <c r="A182" s="16" t="s">
        <v>223</v>
      </c>
      <c r="B182" s="59">
        <v>1062</v>
      </c>
      <c r="C182" s="125"/>
      <c r="D182" s="43"/>
      <c r="E182" s="157"/>
      <c r="F182" s="254"/>
      <c r="G182" s="43"/>
      <c r="H182" s="238"/>
      <c r="I182" s="254"/>
      <c r="J182" s="43"/>
      <c r="K182" s="43"/>
      <c r="L182" s="52"/>
      <c r="M182" s="92"/>
      <c r="N182" s="109"/>
      <c r="O182" s="101"/>
      <c r="P182" s="101"/>
      <c r="Q182" s="90"/>
      <c r="R182" s="90"/>
      <c r="S182" s="90"/>
    </row>
    <row r="183" spans="1:21" s="3" customFormat="1" ht="114.75" hidden="1">
      <c r="A183" s="16" t="s">
        <v>224</v>
      </c>
      <c r="B183" s="59">
        <v>1063</v>
      </c>
      <c r="C183" s="125"/>
      <c r="D183" s="43"/>
      <c r="E183" s="157"/>
      <c r="F183" s="254"/>
      <c r="G183" s="43"/>
      <c r="H183" s="238"/>
      <c r="I183" s="254"/>
      <c r="J183" s="43"/>
      <c r="K183" s="43"/>
      <c r="L183" s="52"/>
      <c r="M183" s="92"/>
      <c r="N183" s="109"/>
      <c r="O183" s="101"/>
      <c r="P183" s="101"/>
      <c r="Q183" s="90"/>
      <c r="R183" s="90"/>
      <c r="S183" s="90"/>
    </row>
    <row r="184" spans="1:21" s="3" customFormat="1" ht="127.5" hidden="1">
      <c r="A184" s="16" t="s">
        <v>225</v>
      </c>
      <c r="B184" s="59">
        <v>1064</v>
      </c>
      <c r="C184" s="125"/>
      <c r="D184" s="43"/>
      <c r="E184" s="157"/>
      <c r="F184" s="254"/>
      <c r="G184" s="43"/>
      <c r="H184" s="238"/>
      <c r="I184" s="254"/>
      <c r="J184" s="43"/>
      <c r="K184" s="43"/>
      <c r="L184" s="52"/>
      <c r="M184" s="92"/>
      <c r="N184" s="109"/>
      <c r="O184" s="101"/>
      <c r="P184" s="101"/>
      <c r="Q184" s="90"/>
      <c r="R184" s="90"/>
      <c r="S184" s="90"/>
    </row>
    <row r="185" spans="1:21" s="3" customFormat="1" ht="38.25" hidden="1">
      <c r="A185" s="16" t="s">
        <v>226</v>
      </c>
      <c r="B185" s="59">
        <v>1065</v>
      </c>
      <c r="C185" s="125"/>
      <c r="D185" s="43"/>
      <c r="E185" s="157"/>
      <c r="F185" s="254"/>
      <c r="G185" s="43"/>
      <c r="H185" s="238"/>
      <c r="I185" s="254"/>
      <c r="J185" s="43"/>
      <c r="K185" s="43"/>
      <c r="L185" s="52"/>
      <c r="M185" s="92"/>
      <c r="N185" s="109"/>
      <c r="O185" s="101"/>
      <c r="P185" s="101"/>
      <c r="Q185" s="90"/>
      <c r="R185" s="90"/>
      <c r="S185" s="90"/>
    </row>
    <row r="186" spans="1:21" s="3" customFormat="1" ht="89.25" hidden="1">
      <c r="A186" s="16" t="s">
        <v>227</v>
      </c>
      <c r="B186" s="59">
        <v>1066</v>
      </c>
      <c r="C186" s="125"/>
      <c r="D186" s="43"/>
      <c r="E186" s="157"/>
      <c r="F186" s="254"/>
      <c r="G186" s="43"/>
      <c r="H186" s="238"/>
      <c r="I186" s="254"/>
      <c r="J186" s="43"/>
      <c r="K186" s="43"/>
      <c r="L186" s="52"/>
      <c r="M186" s="92"/>
      <c r="N186" s="109"/>
      <c r="O186" s="101"/>
      <c r="P186" s="101"/>
      <c r="Q186" s="90"/>
      <c r="R186" s="90"/>
      <c r="S186" s="90"/>
    </row>
    <row r="187" spans="1:21" s="8" customFormat="1" ht="198" hidden="1" customHeight="1">
      <c r="A187" s="339" t="s">
        <v>75</v>
      </c>
      <c r="B187" s="60" t="s">
        <v>76</v>
      </c>
      <c r="C187" s="126"/>
      <c r="D187" s="53" t="s">
        <v>77</v>
      </c>
      <c r="E187" s="221" t="s">
        <v>23</v>
      </c>
      <c r="F187" s="256" t="s">
        <v>78</v>
      </c>
      <c r="G187" s="53"/>
      <c r="H187" s="275"/>
      <c r="I187" s="256"/>
      <c r="J187" s="53"/>
      <c r="K187" s="53"/>
      <c r="L187" s="283"/>
      <c r="M187" s="97" t="s">
        <v>400</v>
      </c>
      <c r="N187" s="110" t="s">
        <v>326</v>
      </c>
      <c r="O187" s="102"/>
      <c r="P187" s="102"/>
      <c r="Q187" s="91">
        <v>0</v>
      </c>
      <c r="R187" s="91"/>
      <c r="S187" s="91"/>
    </row>
    <row r="188" spans="1:21" s="8" customFormat="1" ht="63.75" hidden="1">
      <c r="A188" s="340"/>
      <c r="B188" s="60" t="s">
        <v>76</v>
      </c>
      <c r="C188" s="126"/>
      <c r="D188" s="53" t="s">
        <v>19</v>
      </c>
      <c r="E188" s="221" t="s">
        <v>80</v>
      </c>
      <c r="F188" s="256" t="s">
        <v>20</v>
      </c>
      <c r="G188" s="53"/>
      <c r="H188" s="275"/>
      <c r="I188" s="256"/>
      <c r="J188" s="53"/>
      <c r="K188" s="53"/>
      <c r="L188" s="283"/>
      <c r="M188" s="97"/>
      <c r="N188" s="110"/>
      <c r="O188" s="102"/>
      <c r="P188" s="102"/>
      <c r="Q188" s="91"/>
      <c r="R188" s="91"/>
      <c r="S188" s="91"/>
    </row>
    <row r="189" spans="1:21" s="8" customFormat="1" ht="102">
      <c r="A189" s="25" t="s">
        <v>81</v>
      </c>
      <c r="B189" s="60" t="s">
        <v>82</v>
      </c>
      <c r="C189" s="126"/>
      <c r="D189" s="53"/>
      <c r="E189" s="221"/>
      <c r="F189" s="256"/>
      <c r="G189" s="53"/>
      <c r="H189" s="275"/>
      <c r="I189" s="256"/>
      <c r="J189" s="53"/>
      <c r="K189" s="53"/>
      <c r="L189" s="283"/>
      <c r="M189" s="97"/>
      <c r="N189" s="110"/>
      <c r="O189" s="102"/>
      <c r="P189" s="102"/>
      <c r="Q189" s="91">
        <f>Q190+Q194+Q197+Q204+Q207</f>
        <v>413.351</v>
      </c>
      <c r="R189" s="91">
        <f t="shared" ref="R189:S189" si="9">R190+R194+R197+R204+R207</f>
        <v>0</v>
      </c>
      <c r="S189" s="91">
        <f t="shared" si="9"/>
        <v>0</v>
      </c>
      <c r="U189" s="315"/>
    </row>
    <row r="190" spans="1:21" s="139" customFormat="1" ht="156.75">
      <c r="A190" s="337" t="s">
        <v>293</v>
      </c>
      <c r="B190" s="59">
        <v>1069</v>
      </c>
      <c r="C190" s="125" t="s">
        <v>265</v>
      </c>
      <c r="D190" s="157" t="s">
        <v>19</v>
      </c>
      <c r="E190" s="157" t="s">
        <v>301</v>
      </c>
      <c r="F190" s="254" t="s">
        <v>593</v>
      </c>
      <c r="G190" s="157" t="s">
        <v>21</v>
      </c>
      <c r="H190" s="238" t="s">
        <v>406</v>
      </c>
      <c r="I190" s="254" t="s">
        <v>607</v>
      </c>
      <c r="J190" s="175" t="s">
        <v>303</v>
      </c>
      <c r="K190" s="43" t="s">
        <v>304</v>
      </c>
      <c r="L190" s="52" t="s">
        <v>684</v>
      </c>
      <c r="M190" s="92" t="s">
        <v>266</v>
      </c>
      <c r="N190" s="109" t="s">
        <v>267</v>
      </c>
      <c r="O190" s="140" t="s">
        <v>271</v>
      </c>
      <c r="P190" s="140" t="s">
        <v>269</v>
      </c>
      <c r="Q190" s="90">
        <v>134.69999999999999</v>
      </c>
      <c r="R190" s="90"/>
      <c r="S190" s="90"/>
    </row>
    <row r="191" spans="1:21" s="139" customFormat="1" ht="245.45" customHeight="1">
      <c r="A191" s="345"/>
      <c r="B191" s="59">
        <v>1069</v>
      </c>
      <c r="C191" s="125"/>
      <c r="D191" s="159" t="s">
        <v>26</v>
      </c>
      <c r="E191" s="159" t="s">
        <v>304</v>
      </c>
      <c r="F191" s="239" t="s">
        <v>594</v>
      </c>
      <c r="G191" s="22" t="s">
        <v>568</v>
      </c>
      <c r="H191" s="237" t="s">
        <v>304</v>
      </c>
      <c r="I191" s="239" t="s">
        <v>569</v>
      </c>
      <c r="J191" s="159" t="s">
        <v>565</v>
      </c>
      <c r="K191" s="152" t="s">
        <v>553</v>
      </c>
      <c r="L191" s="16" t="s">
        <v>685</v>
      </c>
      <c r="M191" s="92"/>
      <c r="N191" s="109"/>
      <c r="O191" s="140"/>
      <c r="P191" s="140"/>
      <c r="Q191" s="90"/>
      <c r="R191" s="90"/>
      <c r="S191" s="90"/>
    </row>
    <row r="192" spans="1:21" s="139" customFormat="1" ht="128.25">
      <c r="A192" s="345"/>
      <c r="B192" s="59">
        <v>1069</v>
      </c>
      <c r="C192" s="125"/>
      <c r="D192" s="43"/>
      <c r="E192" s="157"/>
      <c r="F192" s="254"/>
      <c r="G192" s="43"/>
      <c r="H192" s="238"/>
      <c r="I192" s="254"/>
      <c r="J192" s="175" t="s">
        <v>302</v>
      </c>
      <c r="K192" s="43" t="s">
        <v>304</v>
      </c>
      <c r="L192" s="52" t="s">
        <v>659</v>
      </c>
      <c r="M192" s="92"/>
      <c r="N192" s="109"/>
      <c r="O192" s="140"/>
      <c r="P192" s="140"/>
      <c r="Q192" s="90"/>
      <c r="R192" s="90"/>
      <c r="S192" s="90"/>
    </row>
    <row r="193" spans="1:19" s="139" customFormat="1" ht="171">
      <c r="A193" s="338"/>
      <c r="B193" s="59">
        <v>1069</v>
      </c>
      <c r="C193" s="125"/>
      <c r="D193" s="43"/>
      <c r="E193" s="157"/>
      <c r="F193" s="254"/>
      <c r="G193" s="43"/>
      <c r="H193" s="238"/>
      <c r="I193" s="254"/>
      <c r="J193" s="175" t="s">
        <v>566</v>
      </c>
      <c r="K193" s="43" t="s">
        <v>304</v>
      </c>
      <c r="L193" s="52" t="s">
        <v>686</v>
      </c>
      <c r="M193" s="92"/>
      <c r="N193" s="109"/>
      <c r="O193" s="140"/>
      <c r="P193" s="140"/>
      <c r="Q193" s="90"/>
      <c r="R193" s="90"/>
      <c r="S193" s="90"/>
    </row>
    <row r="194" spans="1:19" s="139" customFormat="1" ht="156.75">
      <c r="A194" s="337" t="s">
        <v>294</v>
      </c>
      <c r="B194" s="59">
        <v>1069</v>
      </c>
      <c r="C194" s="125" t="s">
        <v>265</v>
      </c>
      <c r="D194" s="159" t="s">
        <v>19</v>
      </c>
      <c r="E194" s="159" t="s">
        <v>301</v>
      </c>
      <c r="F194" s="239" t="s">
        <v>593</v>
      </c>
      <c r="G194" s="159" t="s">
        <v>21</v>
      </c>
      <c r="H194" s="237" t="s">
        <v>22</v>
      </c>
      <c r="I194" s="239" t="s">
        <v>607</v>
      </c>
      <c r="J194" s="175" t="s">
        <v>303</v>
      </c>
      <c r="K194" s="43" t="s">
        <v>304</v>
      </c>
      <c r="L194" s="52" t="s">
        <v>654</v>
      </c>
      <c r="M194" s="92" t="s">
        <v>266</v>
      </c>
      <c r="N194" s="109" t="s">
        <v>267</v>
      </c>
      <c r="O194" s="140" t="s">
        <v>271</v>
      </c>
      <c r="P194" s="140" t="s">
        <v>270</v>
      </c>
      <c r="Q194" s="143">
        <v>6.3</v>
      </c>
      <c r="R194" s="143"/>
      <c r="S194" s="143"/>
    </row>
    <row r="195" spans="1:19" s="139" customFormat="1" ht="247.9" customHeight="1">
      <c r="A195" s="345"/>
      <c r="B195" s="59">
        <v>1069</v>
      </c>
      <c r="C195" s="125"/>
      <c r="D195" s="159" t="s">
        <v>26</v>
      </c>
      <c r="E195" s="159" t="s">
        <v>304</v>
      </c>
      <c r="F195" s="239" t="s">
        <v>594</v>
      </c>
      <c r="G195" s="161" t="s">
        <v>568</v>
      </c>
      <c r="H195" s="237" t="s">
        <v>304</v>
      </c>
      <c r="I195" s="239" t="s">
        <v>569</v>
      </c>
      <c r="J195" s="159" t="s">
        <v>565</v>
      </c>
      <c r="K195" s="39" t="s">
        <v>553</v>
      </c>
      <c r="L195" s="16" t="s">
        <v>657</v>
      </c>
      <c r="M195" s="92"/>
      <c r="N195" s="109"/>
      <c r="O195" s="140"/>
      <c r="P195" s="140"/>
      <c r="Q195" s="90"/>
      <c r="R195" s="90"/>
      <c r="S195" s="90"/>
    </row>
    <row r="196" spans="1:19" s="139" customFormat="1" ht="171">
      <c r="A196" s="338"/>
      <c r="B196" s="59">
        <v>1069</v>
      </c>
      <c r="C196" s="125"/>
      <c r="D196" s="43"/>
      <c r="E196" s="157"/>
      <c r="F196" s="254"/>
      <c r="G196" s="43"/>
      <c r="H196" s="238"/>
      <c r="I196" s="254"/>
      <c r="J196" s="175" t="s">
        <v>305</v>
      </c>
      <c r="K196" s="43" t="s">
        <v>304</v>
      </c>
      <c r="L196" s="52" t="s">
        <v>306</v>
      </c>
      <c r="M196" s="92"/>
      <c r="N196" s="109"/>
      <c r="O196" s="140"/>
      <c r="P196" s="140"/>
      <c r="Q196" s="90"/>
      <c r="R196" s="90"/>
      <c r="S196" s="90"/>
    </row>
    <row r="197" spans="1:19" s="139" customFormat="1" ht="156.75">
      <c r="A197" s="337" t="s">
        <v>295</v>
      </c>
      <c r="B197" s="59">
        <v>1069</v>
      </c>
      <c r="C197" s="125" t="s">
        <v>265</v>
      </c>
      <c r="D197" s="159" t="s">
        <v>19</v>
      </c>
      <c r="E197" s="159" t="s">
        <v>301</v>
      </c>
      <c r="F197" s="239" t="s">
        <v>593</v>
      </c>
      <c r="G197" s="159" t="s">
        <v>21</v>
      </c>
      <c r="H197" s="237" t="s">
        <v>406</v>
      </c>
      <c r="I197" s="239" t="s">
        <v>607</v>
      </c>
      <c r="J197" s="176" t="s">
        <v>303</v>
      </c>
      <c r="K197" s="59" t="s">
        <v>304</v>
      </c>
      <c r="L197" s="16" t="s">
        <v>687</v>
      </c>
      <c r="M197" s="92" t="s">
        <v>266</v>
      </c>
      <c r="N197" s="109" t="s">
        <v>267</v>
      </c>
      <c r="O197" s="140" t="s">
        <v>515</v>
      </c>
      <c r="P197" s="140" t="s">
        <v>269</v>
      </c>
      <c r="Q197" s="90">
        <v>51.101999999999997</v>
      </c>
      <c r="R197" s="90"/>
      <c r="S197" s="90"/>
    </row>
    <row r="198" spans="1:19" s="139" customFormat="1" ht="262.14999999999998" customHeight="1">
      <c r="A198" s="345"/>
      <c r="B198" s="59">
        <v>1069</v>
      </c>
      <c r="C198" s="125"/>
      <c r="D198" s="159" t="s">
        <v>26</v>
      </c>
      <c r="E198" s="159" t="s">
        <v>304</v>
      </c>
      <c r="F198" s="239" t="s">
        <v>594</v>
      </c>
      <c r="G198" s="161" t="s">
        <v>568</v>
      </c>
      <c r="H198" s="237" t="s">
        <v>304</v>
      </c>
      <c r="I198" s="239" t="s">
        <v>569</v>
      </c>
      <c r="J198" s="159" t="s">
        <v>565</v>
      </c>
      <c r="K198" s="154" t="s">
        <v>553</v>
      </c>
      <c r="L198" s="289" t="s">
        <v>675</v>
      </c>
      <c r="M198" s="92"/>
      <c r="N198" s="109"/>
      <c r="O198" s="140"/>
      <c r="P198" s="140"/>
      <c r="Q198" s="90"/>
      <c r="R198" s="90"/>
      <c r="S198" s="90"/>
    </row>
    <row r="199" spans="1:19" s="139" customFormat="1" ht="128.25">
      <c r="A199" s="345"/>
      <c r="B199" s="59">
        <v>1069</v>
      </c>
      <c r="C199" s="125"/>
      <c r="D199" s="43"/>
      <c r="E199" s="157"/>
      <c r="F199" s="254"/>
      <c r="G199" s="43"/>
      <c r="H199" s="238"/>
      <c r="I199" s="254"/>
      <c r="J199" s="175" t="s">
        <v>302</v>
      </c>
      <c r="K199" s="43" t="s">
        <v>304</v>
      </c>
      <c r="L199" s="52" t="s">
        <v>659</v>
      </c>
      <c r="M199" s="92"/>
      <c r="N199" s="109"/>
      <c r="O199" s="140"/>
      <c r="P199" s="140"/>
      <c r="Q199" s="90"/>
      <c r="R199" s="90"/>
      <c r="S199" s="90"/>
    </row>
    <row r="200" spans="1:19" s="139" customFormat="1" ht="142.5">
      <c r="A200" s="338"/>
      <c r="B200" s="59">
        <v>1069</v>
      </c>
      <c r="C200" s="125"/>
      <c r="D200" s="43"/>
      <c r="E200" s="157"/>
      <c r="F200" s="254"/>
      <c r="G200" s="43"/>
      <c r="H200" s="238"/>
      <c r="I200" s="254"/>
      <c r="J200" s="175" t="s">
        <v>307</v>
      </c>
      <c r="K200" s="43" t="s">
        <v>304</v>
      </c>
      <c r="L200" s="52" t="s">
        <v>688</v>
      </c>
      <c r="M200" s="92"/>
      <c r="N200" s="109"/>
      <c r="O200" s="140"/>
      <c r="P200" s="140"/>
      <c r="Q200" s="90"/>
      <c r="R200" s="90"/>
      <c r="S200" s="90"/>
    </row>
    <row r="201" spans="1:19" s="139" customFormat="1" ht="114.75">
      <c r="A201" s="337" t="s">
        <v>296</v>
      </c>
      <c r="B201" s="59">
        <v>1069</v>
      </c>
      <c r="C201" s="125" t="s">
        <v>265</v>
      </c>
      <c r="D201" s="157" t="s">
        <v>19</v>
      </c>
      <c r="E201" s="157" t="s">
        <v>301</v>
      </c>
      <c r="F201" s="254" t="s">
        <v>593</v>
      </c>
      <c r="G201" s="157" t="s">
        <v>21</v>
      </c>
      <c r="H201" s="238" t="s">
        <v>406</v>
      </c>
      <c r="I201" s="254" t="s">
        <v>607</v>
      </c>
      <c r="J201" s="50" t="s">
        <v>303</v>
      </c>
      <c r="K201" s="43" t="s">
        <v>304</v>
      </c>
      <c r="L201" s="52" t="s">
        <v>684</v>
      </c>
      <c r="M201" s="92" t="s">
        <v>266</v>
      </c>
      <c r="N201" s="109" t="s">
        <v>267</v>
      </c>
      <c r="O201" s="140" t="s">
        <v>272</v>
      </c>
      <c r="P201" s="140" t="s">
        <v>270</v>
      </c>
      <c r="Q201" s="90">
        <v>0</v>
      </c>
      <c r="R201" s="90"/>
      <c r="S201" s="90"/>
    </row>
    <row r="202" spans="1:19" s="139" customFormat="1" ht="247.9" customHeight="1">
      <c r="A202" s="345"/>
      <c r="B202" s="59">
        <v>1069</v>
      </c>
      <c r="C202" s="125"/>
      <c r="D202" s="159" t="s">
        <v>26</v>
      </c>
      <c r="E202" s="159" t="s">
        <v>304</v>
      </c>
      <c r="F202" s="239" t="s">
        <v>594</v>
      </c>
      <c r="G202" s="161" t="s">
        <v>568</v>
      </c>
      <c r="H202" s="237" t="s">
        <v>304</v>
      </c>
      <c r="I202" s="239" t="s">
        <v>569</v>
      </c>
      <c r="J202" s="159" t="s">
        <v>565</v>
      </c>
      <c r="K202" s="39" t="s">
        <v>553</v>
      </c>
      <c r="L202" s="16" t="s">
        <v>675</v>
      </c>
      <c r="M202" s="92"/>
      <c r="N202" s="109"/>
      <c r="O202" s="140"/>
      <c r="P202" s="140"/>
      <c r="Q202" s="90"/>
      <c r="R202" s="90"/>
      <c r="S202" s="90"/>
    </row>
    <row r="203" spans="1:19" s="139" customFormat="1" ht="142.5">
      <c r="A203" s="338"/>
      <c r="B203" s="59">
        <v>1069</v>
      </c>
      <c r="C203" s="125"/>
      <c r="D203" s="43"/>
      <c r="E203" s="157"/>
      <c r="F203" s="254"/>
      <c r="G203" s="43"/>
      <c r="H203" s="238"/>
      <c r="I203" s="254"/>
      <c r="J203" s="175" t="s">
        <v>307</v>
      </c>
      <c r="K203" s="43" t="s">
        <v>304</v>
      </c>
      <c r="L203" s="52" t="s">
        <v>689</v>
      </c>
      <c r="M203" s="92"/>
      <c r="N203" s="109"/>
      <c r="O203" s="140"/>
      <c r="P203" s="140"/>
      <c r="Q203" s="90"/>
      <c r="R203" s="90"/>
      <c r="S203" s="90"/>
    </row>
    <row r="204" spans="1:19" s="139" customFormat="1" ht="132" customHeight="1">
      <c r="A204" s="337" t="s">
        <v>299</v>
      </c>
      <c r="B204" s="59">
        <v>1069</v>
      </c>
      <c r="C204" s="125" t="s">
        <v>273</v>
      </c>
      <c r="D204" s="159" t="s">
        <v>19</v>
      </c>
      <c r="E204" s="159" t="s">
        <v>308</v>
      </c>
      <c r="F204" s="239" t="s">
        <v>593</v>
      </c>
      <c r="G204" s="159" t="s">
        <v>21</v>
      </c>
      <c r="H204" s="237" t="s">
        <v>406</v>
      </c>
      <c r="I204" s="239" t="s">
        <v>607</v>
      </c>
      <c r="J204" s="51" t="s">
        <v>310</v>
      </c>
      <c r="K204" s="39" t="s">
        <v>311</v>
      </c>
      <c r="L204" s="39" t="s">
        <v>690</v>
      </c>
      <c r="M204" s="92" t="s">
        <v>266</v>
      </c>
      <c r="N204" s="109" t="s">
        <v>267</v>
      </c>
      <c r="O204" s="140" t="s">
        <v>276</v>
      </c>
      <c r="P204" s="140" t="s">
        <v>269</v>
      </c>
      <c r="Q204" s="90">
        <v>215.64699999999999</v>
      </c>
      <c r="R204" s="90"/>
      <c r="S204" s="90"/>
    </row>
    <row r="205" spans="1:19" s="139" customFormat="1" ht="236.45" customHeight="1">
      <c r="A205" s="345"/>
      <c r="B205" s="59">
        <v>1069</v>
      </c>
      <c r="C205" s="125"/>
      <c r="D205" s="159" t="s">
        <v>309</v>
      </c>
      <c r="E205" s="159" t="s">
        <v>304</v>
      </c>
      <c r="F205" s="239" t="s">
        <v>313</v>
      </c>
      <c r="G205" s="22" t="s">
        <v>568</v>
      </c>
      <c r="H205" s="237" t="s">
        <v>304</v>
      </c>
      <c r="I205" s="239" t="s">
        <v>569</v>
      </c>
      <c r="J205" s="151" t="s">
        <v>312</v>
      </c>
      <c r="K205" s="39" t="s">
        <v>311</v>
      </c>
      <c r="L205" s="39" t="s">
        <v>659</v>
      </c>
      <c r="M205" s="92"/>
      <c r="N205" s="109"/>
      <c r="O205" s="140"/>
      <c r="P205" s="140"/>
      <c r="Q205" s="90"/>
      <c r="R205" s="90"/>
      <c r="S205" s="90"/>
    </row>
    <row r="206" spans="1:19" s="139" customFormat="1" ht="166.15" customHeight="1">
      <c r="A206" s="338"/>
      <c r="B206" s="59">
        <v>1069</v>
      </c>
      <c r="C206" s="125"/>
      <c r="D206" s="43"/>
      <c r="E206" s="157"/>
      <c r="F206" s="254"/>
      <c r="G206" s="43"/>
      <c r="H206" s="238"/>
      <c r="I206" s="254"/>
      <c r="J206" s="155" t="s">
        <v>567</v>
      </c>
      <c r="K206" s="39" t="s">
        <v>311</v>
      </c>
      <c r="L206" s="16" t="s">
        <v>314</v>
      </c>
      <c r="M206" s="92"/>
      <c r="N206" s="109"/>
      <c r="O206" s="140"/>
      <c r="P206" s="140"/>
      <c r="Q206" s="90"/>
      <c r="R206" s="90"/>
      <c r="S206" s="90"/>
    </row>
    <row r="207" spans="1:19" s="139" customFormat="1" ht="102">
      <c r="A207" s="337" t="s">
        <v>300</v>
      </c>
      <c r="B207" s="59">
        <v>1069</v>
      </c>
      <c r="C207" s="125" t="s">
        <v>273</v>
      </c>
      <c r="D207" s="157" t="s">
        <v>19</v>
      </c>
      <c r="E207" s="157" t="s">
        <v>308</v>
      </c>
      <c r="F207" s="254" t="s">
        <v>593</v>
      </c>
      <c r="G207" s="157" t="s">
        <v>21</v>
      </c>
      <c r="H207" s="238" t="s">
        <v>406</v>
      </c>
      <c r="I207" s="254" t="s">
        <v>607</v>
      </c>
      <c r="J207" s="51" t="s">
        <v>310</v>
      </c>
      <c r="K207" s="39" t="s">
        <v>311</v>
      </c>
      <c r="L207" s="39" t="s">
        <v>662</v>
      </c>
      <c r="M207" s="92" t="s">
        <v>266</v>
      </c>
      <c r="N207" s="109" t="s">
        <v>267</v>
      </c>
      <c r="O207" s="140" t="s">
        <v>276</v>
      </c>
      <c r="P207" s="140" t="s">
        <v>270</v>
      </c>
      <c r="Q207" s="90">
        <v>5.6020000000000003</v>
      </c>
      <c r="R207" s="90"/>
      <c r="S207" s="90"/>
    </row>
    <row r="208" spans="1:19" s="139" customFormat="1" ht="257.45" customHeight="1">
      <c r="A208" s="345"/>
      <c r="B208" s="59">
        <v>1069</v>
      </c>
      <c r="C208" s="125"/>
      <c r="D208" s="159" t="s">
        <v>309</v>
      </c>
      <c r="E208" s="159" t="s">
        <v>304</v>
      </c>
      <c r="F208" s="239" t="s">
        <v>313</v>
      </c>
      <c r="G208" s="161" t="s">
        <v>568</v>
      </c>
      <c r="H208" s="237" t="s">
        <v>304</v>
      </c>
      <c r="I208" s="239" t="s">
        <v>569</v>
      </c>
      <c r="J208" s="159" t="s">
        <v>565</v>
      </c>
      <c r="K208" s="152" t="s">
        <v>553</v>
      </c>
      <c r="L208" s="16" t="s">
        <v>661</v>
      </c>
      <c r="M208" s="92"/>
      <c r="N208" s="109"/>
      <c r="O208" s="140"/>
      <c r="P208" s="140"/>
      <c r="Q208" s="90"/>
      <c r="R208" s="90"/>
      <c r="S208" s="90"/>
    </row>
    <row r="209" spans="1:22" s="139" customFormat="1" ht="156.75">
      <c r="A209" s="338"/>
      <c r="B209" s="59">
        <v>1069</v>
      </c>
      <c r="C209" s="125"/>
      <c r="D209" s="43"/>
      <c r="E209" s="157"/>
      <c r="F209" s="254"/>
      <c r="G209" s="43"/>
      <c r="H209" s="238"/>
      <c r="I209" s="254"/>
      <c r="J209" s="155" t="s">
        <v>567</v>
      </c>
      <c r="K209" s="39" t="s">
        <v>311</v>
      </c>
      <c r="L209" s="16" t="s">
        <v>314</v>
      </c>
      <c r="M209" s="92"/>
      <c r="N209" s="109"/>
      <c r="O209" s="140"/>
      <c r="P209" s="140"/>
      <c r="Q209" s="90"/>
      <c r="R209" s="90"/>
      <c r="S209" s="90"/>
    </row>
    <row r="210" spans="1:22" s="8" customFormat="1" ht="199.5">
      <c r="A210" s="339" t="s">
        <v>592</v>
      </c>
      <c r="B210" s="60" t="s">
        <v>83</v>
      </c>
      <c r="C210" s="126" t="s">
        <v>280</v>
      </c>
      <c r="D210" s="232" t="s">
        <v>19</v>
      </c>
      <c r="E210" s="232" t="s">
        <v>591</v>
      </c>
      <c r="F210" s="257" t="s">
        <v>593</v>
      </c>
      <c r="G210" s="53"/>
      <c r="H210" s="275"/>
      <c r="I210" s="256"/>
      <c r="J210" s="230" t="s">
        <v>414</v>
      </c>
      <c r="K210" s="231" t="s">
        <v>304</v>
      </c>
      <c r="L210" s="284" t="s">
        <v>691</v>
      </c>
      <c r="M210" s="97" t="s">
        <v>266</v>
      </c>
      <c r="N210" s="110" t="s">
        <v>394</v>
      </c>
      <c r="O210" s="102" t="s">
        <v>415</v>
      </c>
      <c r="P210" s="102" t="s">
        <v>269</v>
      </c>
      <c r="Q210" s="91">
        <v>269.298</v>
      </c>
      <c r="R210" s="91"/>
      <c r="S210" s="91"/>
      <c r="U210" s="316"/>
    </row>
    <row r="211" spans="1:22" s="211" customFormat="1" ht="165">
      <c r="A211" s="340"/>
      <c r="B211" s="59">
        <v>1072</v>
      </c>
      <c r="C211" s="125"/>
      <c r="D211" s="159"/>
      <c r="E211" s="159"/>
      <c r="F211" s="239"/>
      <c r="G211" s="43"/>
      <c r="H211" s="238"/>
      <c r="I211" s="254"/>
      <c r="J211" s="183" t="s">
        <v>413</v>
      </c>
      <c r="K211" s="184" t="s">
        <v>304</v>
      </c>
      <c r="L211" s="184" t="s">
        <v>662</v>
      </c>
      <c r="M211" s="92"/>
      <c r="N211" s="109"/>
      <c r="O211" s="212"/>
      <c r="P211" s="212"/>
      <c r="Q211" s="90"/>
      <c r="R211" s="90"/>
      <c r="S211" s="90"/>
    </row>
    <row r="212" spans="1:22" s="6" customFormat="1" ht="166.9" customHeight="1">
      <c r="A212" s="18" t="s">
        <v>84</v>
      </c>
      <c r="B212" s="46" t="s">
        <v>85</v>
      </c>
      <c r="C212" s="123"/>
      <c r="D212" s="44"/>
      <c r="E212" s="220"/>
      <c r="F212" s="252"/>
      <c r="G212" s="44"/>
      <c r="H212" s="273"/>
      <c r="I212" s="252"/>
      <c r="J212" s="44"/>
      <c r="K212" s="44"/>
      <c r="L212" s="281"/>
      <c r="M212" s="380" t="s">
        <v>14</v>
      </c>
      <c r="N212" s="380"/>
      <c r="O212" s="84"/>
      <c r="P212" s="84"/>
      <c r="Q212" s="87">
        <f>Q213+Q240+Q269</f>
        <v>31134.299999999996</v>
      </c>
      <c r="R212" s="87">
        <f t="shared" ref="R212:S212" si="10">R213+R240+R269</f>
        <v>35468.5</v>
      </c>
      <c r="S212" s="87">
        <f t="shared" si="10"/>
        <v>35452.799999999996</v>
      </c>
      <c r="U212" s="317"/>
    </row>
    <row r="213" spans="1:22" s="35" customFormat="1" ht="41.45" customHeight="1">
      <c r="A213" s="34" t="s">
        <v>86</v>
      </c>
      <c r="B213" s="58" t="s">
        <v>87</v>
      </c>
      <c r="C213" s="124"/>
      <c r="D213" s="49"/>
      <c r="E213" s="166"/>
      <c r="F213" s="253"/>
      <c r="G213" s="49"/>
      <c r="H213" s="241"/>
      <c r="I213" s="253"/>
      <c r="J213" s="49"/>
      <c r="K213" s="49"/>
      <c r="L213" s="64"/>
      <c r="M213" s="96"/>
      <c r="N213" s="108"/>
      <c r="O213" s="100"/>
      <c r="P213" s="100"/>
      <c r="Q213" s="88">
        <f>Q214+Q215+Q216+Q217+Q219+Q222+Q224+Q226+Q228+Q229+Q231+Q233+Q235+Q237</f>
        <v>22628.499999999996</v>
      </c>
      <c r="R213" s="88">
        <f t="shared" ref="R213:S213" si="11">R214+R215+R216+R217+R219+R222+R224+R226+R228+R229+R231+R233+R235+R237</f>
        <v>20345.299999999996</v>
      </c>
      <c r="S213" s="88">
        <f t="shared" si="11"/>
        <v>20345.299999999996</v>
      </c>
      <c r="U213" s="313"/>
      <c r="V213" s="313"/>
    </row>
    <row r="214" spans="1:22" s="67" customFormat="1" ht="244.9" customHeight="1">
      <c r="A214" s="22" t="s">
        <v>375</v>
      </c>
      <c r="B214" s="59">
        <v>1101</v>
      </c>
      <c r="C214" s="125" t="s">
        <v>277</v>
      </c>
      <c r="D214" s="159" t="s">
        <v>19</v>
      </c>
      <c r="E214" s="159" t="s">
        <v>376</v>
      </c>
      <c r="F214" s="239" t="s">
        <v>20</v>
      </c>
      <c r="G214" s="52" t="s">
        <v>24</v>
      </c>
      <c r="H214" s="237" t="s">
        <v>304</v>
      </c>
      <c r="I214" s="239" t="s">
        <v>25</v>
      </c>
      <c r="J214" s="170" t="s">
        <v>377</v>
      </c>
      <c r="K214" s="39" t="s">
        <v>378</v>
      </c>
      <c r="L214" s="39" t="s">
        <v>379</v>
      </c>
      <c r="M214" s="92" t="s">
        <v>266</v>
      </c>
      <c r="N214" s="109" t="s">
        <v>373</v>
      </c>
      <c r="O214" s="101" t="s">
        <v>374</v>
      </c>
      <c r="P214" s="101" t="s">
        <v>269</v>
      </c>
      <c r="Q214" s="90">
        <v>1053.8599999999999</v>
      </c>
      <c r="R214" s="90">
        <v>1053.8</v>
      </c>
      <c r="S214" s="90">
        <v>1053.8</v>
      </c>
    </row>
    <row r="215" spans="1:22" s="67" customFormat="1" ht="237" customHeight="1">
      <c r="A215" s="22" t="s">
        <v>382</v>
      </c>
      <c r="B215" s="59">
        <v>1101</v>
      </c>
      <c r="C215" s="125" t="s">
        <v>380</v>
      </c>
      <c r="D215" s="159" t="s">
        <v>19</v>
      </c>
      <c r="E215" s="159" t="s">
        <v>376</v>
      </c>
      <c r="F215" s="239" t="s">
        <v>593</v>
      </c>
      <c r="G215" s="52" t="s">
        <v>24</v>
      </c>
      <c r="H215" s="237" t="s">
        <v>304</v>
      </c>
      <c r="I215" s="239" t="s">
        <v>623</v>
      </c>
      <c r="J215" s="170" t="s">
        <v>377</v>
      </c>
      <c r="K215" s="39" t="s">
        <v>378</v>
      </c>
      <c r="L215" s="39" t="s">
        <v>575</v>
      </c>
      <c r="M215" s="92" t="s">
        <v>266</v>
      </c>
      <c r="N215" s="109" t="s">
        <v>326</v>
      </c>
      <c r="O215" s="101" t="s">
        <v>381</v>
      </c>
      <c r="P215" s="101" t="s">
        <v>269</v>
      </c>
      <c r="Q215" s="90">
        <v>894.38400000000001</v>
      </c>
      <c r="R215" s="90">
        <v>894.38400000000001</v>
      </c>
      <c r="S215" s="90">
        <v>894.38400000000001</v>
      </c>
    </row>
    <row r="216" spans="1:22" s="67" customFormat="1" ht="216.75">
      <c r="A216" s="22" t="s">
        <v>384</v>
      </c>
      <c r="B216" s="59">
        <v>1101</v>
      </c>
      <c r="C216" s="125" t="s">
        <v>380</v>
      </c>
      <c r="D216" s="159" t="s">
        <v>19</v>
      </c>
      <c r="E216" s="159" t="s">
        <v>376</v>
      </c>
      <c r="F216" s="239" t="s">
        <v>593</v>
      </c>
      <c r="G216" s="52" t="s">
        <v>24</v>
      </c>
      <c r="H216" s="237" t="s">
        <v>304</v>
      </c>
      <c r="I216" s="239" t="s">
        <v>623</v>
      </c>
      <c r="J216" s="178" t="s">
        <v>385</v>
      </c>
      <c r="K216" s="298" t="s">
        <v>304</v>
      </c>
      <c r="L216" s="72" t="s">
        <v>386</v>
      </c>
      <c r="M216" s="92" t="s">
        <v>266</v>
      </c>
      <c r="N216" s="109" t="s">
        <v>326</v>
      </c>
      <c r="O216" s="101" t="s">
        <v>383</v>
      </c>
      <c r="P216" s="101" t="s">
        <v>269</v>
      </c>
      <c r="Q216" s="90">
        <v>324</v>
      </c>
      <c r="R216" s="90">
        <v>324</v>
      </c>
      <c r="S216" s="90">
        <v>324</v>
      </c>
    </row>
    <row r="217" spans="1:22" s="67" customFormat="1" ht="216.75">
      <c r="A217" s="337" t="s">
        <v>387</v>
      </c>
      <c r="B217" s="59">
        <v>1101</v>
      </c>
      <c r="C217" s="125" t="s">
        <v>380</v>
      </c>
      <c r="D217" s="159" t="s">
        <v>19</v>
      </c>
      <c r="E217" s="159" t="s">
        <v>376</v>
      </c>
      <c r="F217" s="239" t="s">
        <v>593</v>
      </c>
      <c r="G217" s="52" t="s">
        <v>24</v>
      </c>
      <c r="H217" s="237" t="s">
        <v>304</v>
      </c>
      <c r="I217" s="239" t="s">
        <v>623</v>
      </c>
      <c r="J217" s="179" t="s">
        <v>302</v>
      </c>
      <c r="K217" s="290" t="s">
        <v>378</v>
      </c>
      <c r="L217" s="291" t="s">
        <v>659</v>
      </c>
      <c r="M217" s="92" t="s">
        <v>266</v>
      </c>
      <c r="N217" s="109" t="s">
        <v>326</v>
      </c>
      <c r="O217" s="101" t="s">
        <v>274</v>
      </c>
      <c r="P217" s="101" t="s">
        <v>269</v>
      </c>
      <c r="Q217" s="90">
        <v>499.01600000000002</v>
      </c>
      <c r="R217" s="90">
        <v>499.01600000000002</v>
      </c>
      <c r="S217" s="90">
        <v>499.01600000000002</v>
      </c>
    </row>
    <row r="218" spans="1:22" s="67" customFormat="1" ht="126">
      <c r="A218" s="338"/>
      <c r="B218" s="59">
        <v>1101</v>
      </c>
      <c r="C218" s="125"/>
      <c r="D218" s="159" t="s">
        <v>26</v>
      </c>
      <c r="E218" s="159" t="s">
        <v>316</v>
      </c>
      <c r="F218" s="239" t="s">
        <v>594</v>
      </c>
      <c r="G218" s="16" t="s">
        <v>21</v>
      </c>
      <c r="H218" s="237" t="s">
        <v>406</v>
      </c>
      <c r="I218" s="239" t="s">
        <v>624</v>
      </c>
      <c r="J218" s="178" t="s">
        <v>389</v>
      </c>
      <c r="K218" s="184" t="s">
        <v>378</v>
      </c>
      <c r="L218" s="184" t="s">
        <v>692</v>
      </c>
      <c r="M218" s="92"/>
      <c r="N218" s="109"/>
      <c r="O218" s="101"/>
      <c r="P218" s="101"/>
      <c r="Q218" s="90"/>
      <c r="R218" s="90"/>
      <c r="S218" s="90"/>
    </row>
    <row r="219" spans="1:22" s="67" customFormat="1" ht="240.6" customHeight="1">
      <c r="A219" s="337" t="s">
        <v>388</v>
      </c>
      <c r="B219" s="59">
        <v>1101</v>
      </c>
      <c r="C219" s="125" t="s">
        <v>380</v>
      </c>
      <c r="D219" s="159" t="s">
        <v>19</v>
      </c>
      <c r="E219" s="159" t="s">
        <v>376</v>
      </c>
      <c r="F219" s="239" t="s">
        <v>593</v>
      </c>
      <c r="G219" s="52" t="s">
        <v>24</v>
      </c>
      <c r="H219" s="237" t="s">
        <v>304</v>
      </c>
      <c r="I219" s="239" t="s">
        <v>623</v>
      </c>
      <c r="J219" s="157" t="s">
        <v>565</v>
      </c>
      <c r="K219" s="154" t="s">
        <v>553</v>
      </c>
      <c r="L219" s="289" t="s">
        <v>669</v>
      </c>
      <c r="M219" s="92" t="s">
        <v>266</v>
      </c>
      <c r="N219" s="109" t="s">
        <v>326</v>
      </c>
      <c r="O219" s="101" t="s">
        <v>274</v>
      </c>
      <c r="P219" s="101" t="s">
        <v>270</v>
      </c>
      <c r="Q219" s="90">
        <v>81.599999999999994</v>
      </c>
      <c r="R219" s="90">
        <v>35.700000000000003</v>
      </c>
      <c r="S219" s="90">
        <v>35.700000000000003</v>
      </c>
    </row>
    <row r="220" spans="1:22" s="67" customFormat="1" ht="126">
      <c r="A220" s="345"/>
      <c r="B220" s="59">
        <v>1101</v>
      </c>
      <c r="C220" s="125"/>
      <c r="D220" s="157" t="s">
        <v>26</v>
      </c>
      <c r="E220" s="157" t="s">
        <v>316</v>
      </c>
      <c r="F220" s="254" t="s">
        <v>594</v>
      </c>
      <c r="G220" s="157" t="s">
        <v>21</v>
      </c>
      <c r="H220" s="238" t="s">
        <v>406</v>
      </c>
      <c r="I220" s="254" t="s">
        <v>607</v>
      </c>
      <c r="J220" s="178" t="s">
        <v>389</v>
      </c>
      <c r="K220" s="184" t="s">
        <v>378</v>
      </c>
      <c r="L220" s="184" t="s">
        <v>693</v>
      </c>
      <c r="M220" s="92"/>
      <c r="N220" s="109"/>
      <c r="O220" s="101"/>
      <c r="P220" s="101"/>
      <c r="Q220" s="90"/>
      <c r="R220" s="90"/>
      <c r="S220" s="90"/>
    </row>
    <row r="221" spans="1:22" s="67" customFormat="1" ht="236.25">
      <c r="A221" s="338"/>
      <c r="B221" s="59">
        <v>1101</v>
      </c>
      <c r="C221" s="125"/>
      <c r="D221" s="158"/>
      <c r="E221" s="157"/>
      <c r="F221" s="254"/>
      <c r="G221" s="43"/>
      <c r="H221" s="238"/>
      <c r="I221" s="254"/>
      <c r="J221" s="178" t="s">
        <v>390</v>
      </c>
      <c r="K221" s="39" t="s">
        <v>304</v>
      </c>
      <c r="L221" s="39" t="s">
        <v>694</v>
      </c>
      <c r="M221" s="92"/>
      <c r="N221" s="109"/>
      <c r="O221" s="101"/>
      <c r="P221" s="101"/>
      <c r="Q221" s="90"/>
      <c r="R221" s="90"/>
      <c r="S221" s="90"/>
    </row>
    <row r="222" spans="1:22" s="67" customFormat="1" ht="225" customHeight="1">
      <c r="A222" s="337" t="s">
        <v>387</v>
      </c>
      <c r="B222" s="59">
        <v>1101</v>
      </c>
      <c r="C222" s="125" t="s">
        <v>277</v>
      </c>
      <c r="D222" s="159" t="s">
        <v>19</v>
      </c>
      <c r="E222" s="159" t="s">
        <v>393</v>
      </c>
      <c r="F222" s="239" t="s">
        <v>593</v>
      </c>
      <c r="G222" s="52" t="s">
        <v>24</v>
      </c>
      <c r="H222" s="237" t="s">
        <v>304</v>
      </c>
      <c r="I222" s="239" t="s">
        <v>623</v>
      </c>
      <c r="J222" s="179" t="s">
        <v>302</v>
      </c>
      <c r="K222" s="71" t="s">
        <v>378</v>
      </c>
      <c r="L222" s="285" t="s">
        <v>659</v>
      </c>
      <c r="M222" s="92" t="s">
        <v>266</v>
      </c>
      <c r="N222" s="109" t="s">
        <v>281</v>
      </c>
      <c r="O222" s="101" t="s">
        <v>391</v>
      </c>
      <c r="P222" s="101" t="s">
        <v>269</v>
      </c>
      <c r="Q222" s="90">
        <v>11390.14</v>
      </c>
      <c r="R222" s="90">
        <v>11753.8</v>
      </c>
      <c r="S222" s="90">
        <v>11753.8</v>
      </c>
    </row>
    <row r="223" spans="1:22" s="67" customFormat="1" ht="159" customHeight="1">
      <c r="A223" s="338"/>
      <c r="B223" s="59">
        <v>1101</v>
      </c>
      <c r="C223" s="125"/>
      <c r="D223" s="159" t="s">
        <v>26</v>
      </c>
      <c r="E223" s="159" t="s">
        <v>316</v>
      </c>
      <c r="F223" s="239" t="s">
        <v>594</v>
      </c>
      <c r="G223" s="159" t="s">
        <v>21</v>
      </c>
      <c r="H223" s="237" t="s">
        <v>406</v>
      </c>
      <c r="I223" s="239" t="s">
        <v>607</v>
      </c>
      <c r="J223" s="155" t="s">
        <v>565</v>
      </c>
      <c r="K223" s="39" t="s">
        <v>553</v>
      </c>
      <c r="L223" s="16" t="s">
        <v>661</v>
      </c>
      <c r="M223" s="92"/>
      <c r="N223" s="109"/>
      <c r="O223" s="101"/>
      <c r="P223" s="101"/>
      <c r="Q223" s="90"/>
      <c r="R223" s="90"/>
      <c r="S223" s="90"/>
    </row>
    <row r="224" spans="1:22" s="67" customFormat="1" ht="270.75">
      <c r="A224" s="337" t="s">
        <v>388</v>
      </c>
      <c r="B224" s="59">
        <v>1101</v>
      </c>
      <c r="C224" s="125" t="s">
        <v>277</v>
      </c>
      <c r="D224" s="159" t="s">
        <v>19</v>
      </c>
      <c r="E224" s="159" t="s">
        <v>393</v>
      </c>
      <c r="F224" s="239" t="s">
        <v>593</v>
      </c>
      <c r="G224" s="155" t="s">
        <v>24</v>
      </c>
      <c r="H224" s="237" t="s">
        <v>304</v>
      </c>
      <c r="I224" s="239" t="s">
        <v>623</v>
      </c>
      <c r="J224" s="52" t="s">
        <v>565</v>
      </c>
      <c r="K224" s="39" t="s">
        <v>553</v>
      </c>
      <c r="L224" s="16" t="s">
        <v>657</v>
      </c>
      <c r="M224" s="92" t="s">
        <v>266</v>
      </c>
      <c r="N224" s="109" t="s">
        <v>281</v>
      </c>
      <c r="O224" s="101" t="s">
        <v>391</v>
      </c>
      <c r="P224" s="101" t="s">
        <v>270</v>
      </c>
      <c r="Q224" s="90">
        <v>4135.6000000000004</v>
      </c>
      <c r="R224" s="90">
        <v>1606.8</v>
      </c>
      <c r="S224" s="90">
        <v>1606.8</v>
      </c>
    </row>
    <row r="225" spans="1:21" s="67" customFormat="1" ht="75">
      <c r="A225" s="338"/>
      <c r="B225" s="59">
        <v>1101</v>
      </c>
      <c r="C225" s="125"/>
      <c r="D225" s="159" t="s">
        <v>26</v>
      </c>
      <c r="E225" s="159" t="s">
        <v>316</v>
      </c>
      <c r="F225" s="239" t="s">
        <v>594</v>
      </c>
      <c r="G225" s="216" t="s">
        <v>21</v>
      </c>
      <c r="H225" s="237" t="s">
        <v>406</v>
      </c>
      <c r="I225" s="239" t="s">
        <v>607</v>
      </c>
      <c r="J225" s="43"/>
      <c r="K225" s="43"/>
      <c r="L225" s="52"/>
      <c r="M225" s="92"/>
      <c r="N225" s="109"/>
      <c r="O225" s="101"/>
      <c r="P225" s="101"/>
      <c r="Q225" s="90"/>
      <c r="R225" s="90"/>
      <c r="S225" s="90"/>
    </row>
    <row r="226" spans="1:21" s="67" customFormat="1" ht="216.75">
      <c r="A226" s="337" t="s">
        <v>392</v>
      </c>
      <c r="B226" s="59">
        <v>1101</v>
      </c>
      <c r="C226" s="125" t="s">
        <v>277</v>
      </c>
      <c r="D226" s="159" t="s">
        <v>19</v>
      </c>
      <c r="E226" s="159" t="s">
        <v>393</v>
      </c>
      <c r="F226" s="239" t="s">
        <v>593</v>
      </c>
      <c r="G226" s="52" t="s">
        <v>24</v>
      </c>
      <c r="H226" s="237" t="s">
        <v>304</v>
      </c>
      <c r="I226" s="239" t="s">
        <v>623</v>
      </c>
      <c r="J226" s="157"/>
      <c r="K226" s="39"/>
      <c r="L226" s="16"/>
      <c r="M226" s="92" t="s">
        <v>266</v>
      </c>
      <c r="N226" s="109" t="s">
        <v>281</v>
      </c>
      <c r="O226" s="101" t="s">
        <v>391</v>
      </c>
      <c r="P226" s="101" t="s">
        <v>286</v>
      </c>
      <c r="Q226" s="90">
        <v>84.9</v>
      </c>
      <c r="R226" s="90">
        <v>84.9</v>
      </c>
      <c r="S226" s="90">
        <v>84.9</v>
      </c>
    </row>
    <row r="227" spans="1:21" s="67" customFormat="1" ht="75">
      <c r="A227" s="338"/>
      <c r="B227" s="59">
        <v>1101</v>
      </c>
      <c r="C227" s="125"/>
      <c r="D227" s="157" t="s">
        <v>26</v>
      </c>
      <c r="E227" s="159" t="s">
        <v>316</v>
      </c>
      <c r="F227" s="239" t="s">
        <v>594</v>
      </c>
      <c r="G227" s="159" t="s">
        <v>21</v>
      </c>
      <c r="H227" s="237" t="s">
        <v>406</v>
      </c>
      <c r="I227" s="239" t="s">
        <v>607</v>
      </c>
      <c r="J227" s="43"/>
      <c r="K227" s="43"/>
      <c r="L227" s="52"/>
      <c r="M227" s="92"/>
      <c r="N227" s="109"/>
      <c r="O227" s="101"/>
      <c r="P227" s="101"/>
      <c r="Q227" s="90"/>
      <c r="R227" s="90"/>
      <c r="S227" s="90"/>
    </row>
    <row r="228" spans="1:21" s="67" customFormat="1" ht="90">
      <c r="A228" s="22" t="s">
        <v>396</v>
      </c>
      <c r="B228" s="59">
        <v>1101</v>
      </c>
      <c r="C228" s="125" t="s">
        <v>277</v>
      </c>
      <c r="D228" s="159" t="s">
        <v>19</v>
      </c>
      <c r="E228" s="159" t="s">
        <v>397</v>
      </c>
      <c r="F228" s="239" t="s">
        <v>593</v>
      </c>
      <c r="G228" s="43"/>
      <c r="H228" s="238"/>
      <c r="I228" s="254"/>
      <c r="J228" s="43"/>
      <c r="K228" s="43"/>
      <c r="L228" s="52"/>
      <c r="M228" s="92" t="s">
        <v>266</v>
      </c>
      <c r="N228" s="109" t="s">
        <v>394</v>
      </c>
      <c r="O228" s="101" t="s">
        <v>395</v>
      </c>
      <c r="P228" s="101" t="s">
        <v>286</v>
      </c>
      <c r="Q228" s="90">
        <v>40</v>
      </c>
      <c r="R228" s="90">
        <v>40</v>
      </c>
      <c r="S228" s="90">
        <v>40</v>
      </c>
    </row>
    <row r="229" spans="1:21" s="67" customFormat="1" ht="216.75">
      <c r="A229" s="337" t="s">
        <v>387</v>
      </c>
      <c r="B229" s="59">
        <v>1101</v>
      </c>
      <c r="C229" s="125" t="s">
        <v>288</v>
      </c>
      <c r="D229" s="159" t="s">
        <v>19</v>
      </c>
      <c r="E229" s="159" t="s">
        <v>376</v>
      </c>
      <c r="F229" s="239" t="s">
        <v>593</v>
      </c>
      <c r="G229" s="52" t="s">
        <v>24</v>
      </c>
      <c r="H229" s="237" t="s">
        <v>304</v>
      </c>
      <c r="I229" s="239" t="s">
        <v>623</v>
      </c>
      <c r="J229" s="179" t="s">
        <v>302</v>
      </c>
      <c r="K229" s="71" t="s">
        <v>378</v>
      </c>
      <c r="L229" s="285" t="s">
        <v>659</v>
      </c>
      <c r="M229" s="92" t="s">
        <v>289</v>
      </c>
      <c r="N229" s="109" t="s">
        <v>282</v>
      </c>
      <c r="O229" s="101" t="s">
        <v>398</v>
      </c>
      <c r="P229" s="101" t="s">
        <v>269</v>
      </c>
      <c r="Q229" s="90">
        <v>1469</v>
      </c>
      <c r="R229" s="90">
        <v>1469</v>
      </c>
      <c r="S229" s="90">
        <v>1469</v>
      </c>
    </row>
    <row r="230" spans="1:21" s="67" customFormat="1" ht="60">
      <c r="A230" s="338"/>
      <c r="B230" s="59">
        <v>1101</v>
      </c>
      <c r="C230" s="125"/>
      <c r="D230" s="158"/>
      <c r="E230" s="157"/>
      <c r="F230" s="254"/>
      <c r="G230" s="157" t="s">
        <v>21</v>
      </c>
      <c r="H230" s="237" t="s">
        <v>406</v>
      </c>
      <c r="I230" s="254" t="s">
        <v>607</v>
      </c>
      <c r="J230" s="43"/>
      <c r="K230" s="43"/>
      <c r="L230" s="52"/>
      <c r="M230" s="92"/>
      <c r="N230" s="109"/>
      <c r="O230" s="101"/>
      <c r="P230" s="101"/>
      <c r="Q230" s="90"/>
      <c r="R230" s="90"/>
      <c r="S230" s="90"/>
    </row>
    <row r="231" spans="1:21" s="67" customFormat="1" ht="225">
      <c r="A231" s="337" t="s">
        <v>388</v>
      </c>
      <c r="B231" s="59">
        <v>1101</v>
      </c>
      <c r="C231" s="125" t="s">
        <v>288</v>
      </c>
      <c r="D231" s="159" t="s">
        <v>19</v>
      </c>
      <c r="E231" s="159" t="s">
        <v>376</v>
      </c>
      <c r="F231" s="239" t="s">
        <v>593</v>
      </c>
      <c r="G231" s="52" t="s">
        <v>24</v>
      </c>
      <c r="H231" s="237" t="s">
        <v>304</v>
      </c>
      <c r="I231" s="239" t="s">
        <v>623</v>
      </c>
      <c r="J231" s="157" t="s">
        <v>565</v>
      </c>
      <c r="K231" s="39" t="s">
        <v>553</v>
      </c>
      <c r="L231" s="16" t="s">
        <v>661</v>
      </c>
      <c r="M231" s="92" t="s">
        <v>289</v>
      </c>
      <c r="N231" s="109" t="s">
        <v>282</v>
      </c>
      <c r="O231" s="101" t="s">
        <v>398</v>
      </c>
      <c r="P231" s="101" t="s">
        <v>270</v>
      </c>
      <c r="Q231" s="90">
        <v>59.1</v>
      </c>
      <c r="R231" s="90">
        <v>18.8</v>
      </c>
      <c r="S231" s="90">
        <v>18.8</v>
      </c>
    </row>
    <row r="232" spans="1:21" s="67" customFormat="1" ht="60">
      <c r="A232" s="338"/>
      <c r="B232" s="59">
        <v>1101</v>
      </c>
      <c r="C232" s="125"/>
      <c r="D232" s="158"/>
      <c r="E232" s="157"/>
      <c r="F232" s="254"/>
      <c r="G232" s="157" t="s">
        <v>21</v>
      </c>
      <c r="H232" s="237" t="s">
        <v>406</v>
      </c>
      <c r="I232" s="254" t="s">
        <v>607</v>
      </c>
      <c r="J232" s="43"/>
      <c r="K232" s="43"/>
      <c r="L232" s="52"/>
      <c r="M232" s="92"/>
      <c r="N232" s="109"/>
      <c r="O232" s="101"/>
      <c r="P232" s="101"/>
      <c r="Q232" s="90"/>
      <c r="R232" s="90"/>
      <c r="S232" s="90"/>
    </row>
    <row r="233" spans="1:21" s="67" customFormat="1" ht="216.75">
      <c r="A233" s="337" t="s">
        <v>387</v>
      </c>
      <c r="B233" s="59">
        <v>1101</v>
      </c>
      <c r="C233" s="125" t="s">
        <v>332</v>
      </c>
      <c r="D233" s="159" t="s">
        <v>19</v>
      </c>
      <c r="E233" s="159" t="s">
        <v>376</v>
      </c>
      <c r="F233" s="239" t="s">
        <v>593</v>
      </c>
      <c r="G233" s="52" t="s">
        <v>24</v>
      </c>
      <c r="H233" s="237" t="s">
        <v>304</v>
      </c>
      <c r="I233" s="239" t="s">
        <v>623</v>
      </c>
      <c r="J233" s="179" t="s">
        <v>302</v>
      </c>
      <c r="K233" s="71" t="s">
        <v>378</v>
      </c>
      <c r="L233" s="285" t="s">
        <v>659</v>
      </c>
      <c r="M233" s="92" t="s">
        <v>284</v>
      </c>
      <c r="N233" s="109" t="s">
        <v>281</v>
      </c>
      <c r="O233" s="101" t="s">
        <v>399</v>
      </c>
      <c r="P233" s="101" t="s">
        <v>269</v>
      </c>
      <c r="Q233" s="90">
        <v>1200</v>
      </c>
      <c r="R233" s="90">
        <v>1200</v>
      </c>
      <c r="S233" s="90">
        <v>1200</v>
      </c>
    </row>
    <row r="234" spans="1:21" s="67" customFormat="1" ht="60">
      <c r="A234" s="338"/>
      <c r="B234" s="59"/>
      <c r="C234" s="125"/>
      <c r="D234" s="158"/>
      <c r="E234" s="157"/>
      <c r="F234" s="254"/>
      <c r="G234" s="157" t="s">
        <v>21</v>
      </c>
      <c r="H234" s="237" t="s">
        <v>406</v>
      </c>
      <c r="I234" s="239" t="s">
        <v>607</v>
      </c>
      <c r="J234" s="158"/>
      <c r="K234" s="43"/>
      <c r="L234" s="52"/>
      <c r="M234" s="92"/>
      <c r="N234" s="109"/>
      <c r="O234" s="101"/>
      <c r="P234" s="101"/>
      <c r="Q234" s="90"/>
      <c r="R234" s="90"/>
      <c r="S234" s="90"/>
    </row>
    <row r="235" spans="1:21" s="67" customFormat="1" ht="225">
      <c r="A235" s="337" t="s">
        <v>388</v>
      </c>
      <c r="B235" s="59">
        <v>1101</v>
      </c>
      <c r="C235" s="125" t="s">
        <v>332</v>
      </c>
      <c r="D235" s="159" t="s">
        <v>19</v>
      </c>
      <c r="E235" s="159" t="s">
        <v>376</v>
      </c>
      <c r="F235" s="239" t="s">
        <v>593</v>
      </c>
      <c r="G235" s="52" t="s">
        <v>24</v>
      </c>
      <c r="H235" s="237" t="s">
        <v>304</v>
      </c>
      <c r="I235" s="239" t="s">
        <v>623</v>
      </c>
      <c r="J235" s="157" t="s">
        <v>565</v>
      </c>
      <c r="K235" s="39" t="s">
        <v>553</v>
      </c>
      <c r="L235" s="16" t="s">
        <v>657</v>
      </c>
      <c r="M235" s="92" t="s">
        <v>284</v>
      </c>
      <c r="N235" s="109" t="s">
        <v>281</v>
      </c>
      <c r="O235" s="101" t="s">
        <v>399</v>
      </c>
      <c r="P235" s="101" t="s">
        <v>270</v>
      </c>
      <c r="Q235" s="90">
        <v>107.6</v>
      </c>
      <c r="R235" s="90">
        <v>75.8</v>
      </c>
      <c r="S235" s="90">
        <v>75.8</v>
      </c>
    </row>
    <row r="236" spans="1:21" s="67" customFormat="1" ht="60">
      <c r="A236" s="338"/>
      <c r="B236" s="59"/>
      <c r="C236" s="125"/>
      <c r="D236" s="158"/>
      <c r="E236" s="157"/>
      <c r="F236" s="254"/>
      <c r="G236" s="157" t="s">
        <v>21</v>
      </c>
      <c r="H236" s="238" t="s">
        <v>406</v>
      </c>
      <c r="I236" s="254" t="s">
        <v>607</v>
      </c>
      <c r="J236" s="43"/>
      <c r="K236" s="43"/>
      <c r="L236" s="52"/>
      <c r="M236" s="92"/>
      <c r="N236" s="109"/>
      <c r="O236" s="101"/>
      <c r="P236" s="101"/>
      <c r="Q236" s="90"/>
      <c r="R236" s="90"/>
      <c r="S236" s="90"/>
    </row>
    <row r="237" spans="1:21" s="67" customFormat="1" ht="208.9" customHeight="1">
      <c r="A237" s="337" t="s">
        <v>401</v>
      </c>
      <c r="B237" s="59">
        <v>1101</v>
      </c>
      <c r="C237" s="125" t="s">
        <v>277</v>
      </c>
      <c r="D237" s="159" t="s">
        <v>19</v>
      </c>
      <c r="E237" s="159" t="s">
        <v>404</v>
      </c>
      <c r="F237" s="239" t="s">
        <v>593</v>
      </c>
      <c r="G237" s="159" t="s">
        <v>21</v>
      </c>
      <c r="H237" s="237" t="s">
        <v>405</v>
      </c>
      <c r="I237" s="239" t="s">
        <v>607</v>
      </c>
      <c r="J237" s="180" t="s">
        <v>408</v>
      </c>
      <c r="K237" s="292" t="s">
        <v>409</v>
      </c>
      <c r="L237" s="293" t="s">
        <v>695</v>
      </c>
      <c r="M237" s="92" t="s">
        <v>400</v>
      </c>
      <c r="N237" s="109" t="s">
        <v>266</v>
      </c>
      <c r="O237" s="101" t="s">
        <v>403</v>
      </c>
      <c r="P237" s="101" t="s">
        <v>402</v>
      </c>
      <c r="Q237" s="90">
        <v>1289.3</v>
      </c>
      <c r="R237" s="90">
        <v>1289.3</v>
      </c>
      <c r="S237" s="90">
        <v>1289.3</v>
      </c>
    </row>
    <row r="238" spans="1:21" s="67" customFormat="1" ht="180" customHeight="1">
      <c r="A238" s="338"/>
      <c r="B238" s="59">
        <v>1101</v>
      </c>
      <c r="C238" s="125"/>
      <c r="D238" s="158"/>
      <c r="E238" s="157"/>
      <c r="F238" s="254"/>
      <c r="G238" s="159" t="s">
        <v>88</v>
      </c>
      <c r="H238" s="237" t="s">
        <v>590</v>
      </c>
      <c r="I238" s="239" t="s">
        <v>407</v>
      </c>
      <c r="J238" s="178" t="s">
        <v>410</v>
      </c>
      <c r="K238" s="184" t="s">
        <v>378</v>
      </c>
      <c r="L238" s="184" t="s">
        <v>696</v>
      </c>
      <c r="M238" s="92"/>
      <c r="N238" s="109"/>
      <c r="O238" s="101"/>
      <c r="P238" s="101"/>
      <c r="Q238" s="90"/>
      <c r="R238" s="90"/>
      <c r="S238" s="90"/>
    </row>
    <row r="239" spans="1:21">
      <c r="A239" s="328"/>
      <c r="B239" s="329"/>
      <c r="C239" s="330"/>
      <c r="D239" s="328"/>
      <c r="E239" s="331"/>
      <c r="F239" s="332"/>
      <c r="G239" s="328"/>
      <c r="H239" s="331"/>
      <c r="I239" s="332"/>
      <c r="J239" s="328"/>
      <c r="K239" s="328"/>
      <c r="L239" s="333"/>
      <c r="M239" s="330"/>
      <c r="N239" s="330"/>
      <c r="O239" s="334"/>
      <c r="P239" s="334"/>
      <c r="Q239" s="335"/>
      <c r="R239" s="335"/>
      <c r="S239" s="335"/>
    </row>
    <row r="240" spans="1:21" s="35" customFormat="1" ht="40.15" customHeight="1">
      <c r="A240" s="34" t="s">
        <v>89</v>
      </c>
      <c r="B240" s="58" t="s">
        <v>90</v>
      </c>
      <c r="C240" s="124"/>
      <c r="D240" s="165"/>
      <c r="E240" s="166"/>
      <c r="F240" s="253"/>
      <c r="G240" s="49"/>
      <c r="H240" s="241"/>
      <c r="I240" s="253"/>
      <c r="J240" s="49"/>
      <c r="K240" s="49"/>
      <c r="L240" s="64"/>
      <c r="M240" s="96"/>
      <c r="N240" s="108"/>
      <c r="O240" s="100"/>
      <c r="P240" s="100"/>
      <c r="Q240" s="88">
        <f>Q241+Q243+Q245+Q246+Q248+Q249+Q250+Q251+Q253+Q257+Q258+Q254+Q256</f>
        <v>7913.8</v>
      </c>
      <c r="R240" s="88">
        <f t="shared" ref="R240:S240" si="12">R241+R243+R245+R246+R248+R249+R250+R251+R253+R257+R258+R254+R256</f>
        <v>14531.2</v>
      </c>
      <c r="S240" s="88">
        <f t="shared" si="12"/>
        <v>14515.5</v>
      </c>
      <c r="U240" s="313"/>
    </row>
    <row r="241" spans="1:21" s="67" customFormat="1" ht="158.44999999999999" customHeight="1">
      <c r="A241" s="337" t="s">
        <v>334</v>
      </c>
      <c r="B241" s="59">
        <v>1102</v>
      </c>
      <c r="C241" s="125" t="s">
        <v>280</v>
      </c>
      <c r="D241" s="160" t="s">
        <v>19</v>
      </c>
      <c r="E241" s="159" t="s">
        <v>412</v>
      </c>
      <c r="F241" s="239" t="s">
        <v>593</v>
      </c>
      <c r="G241" s="73"/>
      <c r="H241" s="182"/>
      <c r="I241" s="184"/>
      <c r="J241" s="181" t="s">
        <v>413</v>
      </c>
      <c r="K241" s="182" t="s">
        <v>304</v>
      </c>
      <c r="L241" s="182" t="s">
        <v>662</v>
      </c>
      <c r="M241" s="92" t="s">
        <v>266</v>
      </c>
      <c r="N241" s="109" t="s">
        <v>394</v>
      </c>
      <c r="O241" s="101" t="s">
        <v>411</v>
      </c>
      <c r="P241" s="101" t="s">
        <v>269</v>
      </c>
      <c r="Q241" s="90">
        <v>1819.7</v>
      </c>
      <c r="R241" s="90">
        <v>1819.7</v>
      </c>
      <c r="S241" s="90">
        <v>1819.7</v>
      </c>
      <c r="U241" s="318"/>
    </row>
    <row r="242" spans="1:21" s="67" customFormat="1" ht="225">
      <c r="A242" s="338"/>
      <c r="B242" s="59">
        <v>1102</v>
      </c>
      <c r="C242" s="125"/>
      <c r="D242" s="158"/>
      <c r="E242" s="157"/>
      <c r="F242" s="254"/>
      <c r="G242" s="52"/>
      <c r="H242" s="182"/>
      <c r="I242" s="254"/>
      <c r="J242" s="159" t="s">
        <v>414</v>
      </c>
      <c r="K242" s="182" t="s">
        <v>304</v>
      </c>
      <c r="L242" s="159" t="s">
        <v>697</v>
      </c>
      <c r="M242" s="92"/>
      <c r="N242" s="109"/>
      <c r="O242" s="101"/>
      <c r="P242" s="101"/>
      <c r="Q242" s="90"/>
      <c r="R242" s="90"/>
      <c r="S242" s="90"/>
    </row>
    <row r="243" spans="1:21" s="67" customFormat="1" ht="236.25">
      <c r="A243" s="337" t="s">
        <v>335</v>
      </c>
      <c r="B243" s="59">
        <v>1102</v>
      </c>
      <c r="C243" s="125" t="s">
        <v>280</v>
      </c>
      <c r="D243" s="159" t="s">
        <v>19</v>
      </c>
      <c r="E243" s="159" t="s">
        <v>412</v>
      </c>
      <c r="F243" s="239" t="s">
        <v>593</v>
      </c>
      <c r="G243" s="43"/>
      <c r="H243" s="238"/>
      <c r="I243" s="254"/>
      <c r="J243" s="181" t="s">
        <v>413</v>
      </c>
      <c r="K243" s="182" t="s">
        <v>304</v>
      </c>
      <c r="L243" s="182" t="s">
        <v>690</v>
      </c>
      <c r="M243" s="92" t="s">
        <v>266</v>
      </c>
      <c r="N243" s="109" t="s">
        <v>394</v>
      </c>
      <c r="O243" s="101" t="s">
        <v>411</v>
      </c>
      <c r="P243" s="101" t="s">
        <v>270</v>
      </c>
      <c r="Q243" s="90">
        <v>441.2</v>
      </c>
      <c r="R243" s="90">
        <v>368.5</v>
      </c>
      <c r="S243" s="90">
        <v>368.5</v>
      </c>
    </row>
    <row r="244" spans="1:21" s="67" customFormat="1" ht="163.15" customHeight="1">
      <c r="A244" s="338"/>
      <c r="B244" s="59">
        <v>1102</v>
      </c>
      <c r="C244" s="125"/>
      <c r="D244" s="157"/>
      <c r="E244" s="157"/>
      <c r="F244" s="254"/>
      <c r="G244" s="43"/>
      <c r="H244" s="238"/>
      <c r="I244" s="254"/>
      <c r="J244" s="157" t="s">
        <v>565</v>
      </c>
      <c r="K244" s="152" t="s">
        <v>553</v>
      </c>
      <c r="L244" s="162" t="s">
        <v>657</v>
      </c>
      <c r="M244" s="92"/>
      <c r="N244" s="109"/>
      <c r="O244" s="101"/>
      <c r="P244" s="101"/>
      <c r="Q244" s="90"/>
      <c r="R244" s="90"/>
      <c r="S244" s="90"/>
    </row>
    <row r="245" spans="1:21" s="67" customFormat="1" ht="165">
      <c r="A245" s="22" t="s">
        <v>336</v>
      </c>
      <c r="B245" s="59">
        <v>1102</v>
      </c>
      <c r="C245" s="125" t="s">
        <v>280</v>
      </c>
      <c r="D245" s="159" t="s">
        <v>19</v>
      </c>
      <c r="E245" s="159" t="s">
        <v>412</v>
      </c>
      <c r="F245" s="239" t="s">
        <v>593</v>
      </c>
      <c r="G245" s="43"/>
      <c r="H245" s="238"/>
      <c r="I245" s="254"/>
      <c r="J245" s="183" t="s">
        <v>413</v>
      </c>
      <c r="K245" s="184" t="s">
        <v>304</v>
      </c>
      <c r="L245" s="184" t="s">
        <v>698</v>
      </c>
      <c r="M245" s="92" t="s">
        <v>266</v>
      </c>
      <c r="N245" s="109" t="s">
        <v>394</v>
      </c>
      <c r="O245" s="101" t="s">
        <v>411</v>
      </c>
      <c r="P245" s="101" t="s">
        <v>286</v>
      </c>
      <c r="Q245" s="90">
        <v>0.1</v>
      </c>
      <c r="R245" s="90">
        <v>0.1</v>
      </c>
      <c r="S245" s="90">
        <v>0.1</v>
      </c>
    </row>
    <row r="246" spans="1:21" s="67" customFormat="1" ht="18" hidden="1">
      <c r="A246" s="130"/>
      <c r="B246" s="59">
        <v>1102</v>
      </c>
      <c r="C246" s="125"/>
      <c r="D246" s="159"/>
      <c r="E246" s="159"/>
      <c r="F246" s="239"/>
      <c r="G246" s="43"/>
      <c r="H246" s="238"/>
      <c r="I246" s="254"/>
      <c r="J246" s="183"/>
      <c r="K246" s="184"/>
      <c r="L246" s="184"/>
      <c r="M246" s="92"/>
      <c r="N246" s="109"/>
      <c r="O246" s="101"/>
      <c r="P246" s="101"/>
      <c r="Q246" s="90"/>
      <c r="R246" s="90"/>
      <c r="S246" s="90"/>
    </row>
    <row r="247" spans="1:21" s="67" customFormat="1" ht="18" hidden="1">
      <c r="A247" s="233"/>
      <c r="B247" s="59">
        <v>1102</v>
      </c>
      <c r="C247" s="125"/>
      <c r="D247" s="59"/>
      <c r="E247" s="159"/>
      <c r="F247" s="239"/>
      <c r="G247" s="43"/>
      <c r="H247" s="238"/>
      <c r="I247" s="254"/>
      <c r="J247" s="155"/>
      <c r="K247" s="184"/>
      <c r="L247" s="52"/>
      <c r="M247" s="92"/>
      <c r="N247" s="109"/>
      <c r="O247" s="101"/>
      <c r="P247" s="101"/>
      <c r="Q247" s="90"/>
      <c r="R247" s="90"/>
      <c r="S247" s="90"/>
    </row>
    <row r="248" spans="1:21" s="67" customFormat="1" ht="165">
      <c r="A248" s="22" t="s">
        <v>417</v>
      </c>
      <c r="B248" s="59">
        <v>1102</v>
      </c>
      <c r="C248" s="125" t="s">
        <v>280</v>
      </c>
      <c r="D248" s="177" t="s">
        <v>19</v>
      </c>
      <c r="E248" s="159" t="s">
        <v>397</v>
      </c>
      <c r="F248" s="239" t="s">
        <v>593</v>
      </c>
      <c r="G248" s="43"/>
      <c r="H248" s="238"/>
      <c r="I248" s="254"/>
      <c r="J248" s="183" t="s">
        <v>413</v>
      </c>
      <c r="K248" s="184" t="s">
        <v>304</v>
      </c>
      <c r="L248" s="184" t="s">
        <v>690</v>
      </c>
      <c r="M248" s="92" t="s">
        <v>266</v>
      </c>
      <c r="N248" s="109" t="s">
        <v>394</v>
      </c>
      <c r="O248" s="101" t="s">
        <v>416</v>
      </c>
      <c r="P248" s="101" t="s">
        <v>286</v>
      </c>
      <c r="Q248" s="90">
        <v>53</v>
      </c>
      <c r="R248" s="90">
        <v>53</v>
      </c>
      <c r="S248" s="90">
        <v>53</v>
      </c>
    </row>
    <row r="249" spans="1:21" s="67" customFormat="1" ht="90">
      <c r="A249" s="22" t="s">
        <v>419</v>
      </c>
      <c r="B249" s="59">
        <v>1102</v>
      </c>
      <c r="C249" s="125" t="s">
        <v>277</v>
      </c>
      <c r="D249" s="177" t="s">
        <v>19</v>
      </c>
      <c r="E249" s="159" t="s">
        <v>420</v>
      </c>
      <c r="F249" s="239" t="s">
        <v>593</v>
      </c>
      <c r="G249" s="43"/>
      <c r="H249" s="238"/>
      <c r="I249" s="254"/>
      <c r="J249" s="73"/>
      <c r="K249" s="72"/>
      <c r="L249" s="72"/>
      <c r="M249" s="92" t="s">
        <v>266</v>
      </c>
      <c r="N249" s="109" t="s">
        <v>394</v>
      </c>
      <c r="O249" s="101" t="s">
        <v>418</v>
      </c>
      <c r="P249" s="101" t="s">
        <v>286</v>
      </c>
      <c r="Q249" s="90">
        <v>10</v>
      </c>
      <c r="R249" s="90">
        <v>10</v>
      </c>
      <c r="S249" s="90">
        <v>10</v>
      </c>
    </row>
    <row r="250" spans="1:21" s="67" customFormat="1" ht="235.9" customHeight="1">
      <c r="A250" s="130" t="s">
        <v>334</v>
      </c>
      <c r="B250" s="59">
        <v>1102</v>
      </c>
      <c r="C250" s="125" t="s">
        <v>332</v>
      </c>
      <c r="D250" s="177" t="s">
        <v>19</v>
      </c>
      <c r="E250" s="159" t="s">
        <v>344</v>
      </c>
      <c r="F250" s="239" t="s">
        <v>593</v>
      </c>
      <c r="G250" s="159" t="s">
        <v>428</v>
      </c>
      <c r="H250" s="276" t="s">
        <v>429</v>
      </c>
      <c r="I250" s="239" t="s">
        <v>430</v>
      </c>
      <c r="J250" s="152" t="s">
        <v>431</v>
      </c>
      <c r="K250" s="39" t="s">
        <v>304</v>
      </c>
      <c r="L250" s="39" t="s">
        <v>699</v>
      </c>
      <c r="M250" s="92" t="s">
        <v>284</v>
      </c>
      <c r="N250" s="109" t="s">
        <v>281</v>
      </c>
      <c r="O250" s="101" t="s">
        <v>427</v>
      </c>
      <c r="P250" s="101" t="s">
        <v>269</v>
      </c>
      <c r="Q250" s="90">
        <v>4387.1000000000004</v>
      </c>
      <c r="R250" s="90">
        <v>4387.1000000000004</v>
      </c>
      <c r="S250" s="90">
        <v>4387.1000000000004</v>
      </c>
    </row>
    <row r="251" spans="1:21" s="67" customFormat="1" ht="205.9" customHeight="1">
      <c r="A251" s="337" t="s">
        <v>335</v>
      </c>
      <c r="B251" s="59">
        <v>1102</v>
      </c>
      <c r="C251" s="125" t="s">
        <v>332</v>
      </c>
      <c r="D251" s="177" t="s">
        <v>19</v>
      </c>
      <c r="E251" s="159" t="s">
        <v>344</v>
      </c>
      <c r="F251" s="239" t="s">
        <v>593</v>
      </c>
      <c r="G251" s="159" t="s">
        <v>428</v>
      </c>
      <c r="H251" s="276" t="s">
        <v>429</v>
      </c>
      <c r="I251" s="239" t="s">
        <v>430</v>
      </c>
      <c r="J251" s="152" t="s">
        <v>338</v>
      </c>
      <c r="K251" s="39" t="s">
        <v>345</v>
      </c>
      <c r="L251" s="39" t="s">
        <v>700</v>
      </c>
      <c r="M251" s="92" t="s">
        <v>284</v>
      </c>
      <c r="N251" s="109" t="s">
        <v>281</v>
      </c>
      <c r="O251" s="101" t="s">
        <v>427</v>
      </c>
      <c r="P251" s="101" t="s">
        <v>270</v>
      </c>
      <c r="Q251" s="90">
        <v>1013.9</v>
      </c>
      <c r="R251" s="90">
        <v>379.3</v>
      </c>
      <c r="S251" s="90">
        <v>379.3</v>
      </c>
    </row>
    <row r="252" spans="1:21" s="67" customFormat="1" ht="234.6" customHeight="1">
      <c r="A252" s="341"/>
      <c r="B252" s="59">
        <v>1102</v>
      </c>
      <c r="C252" s="125"/>
      <c r="D252" s="186"/>
      <c r="E252" s="222"/>
      <c r="F252" s="239"/>
      <c r="G252" s="43"/>
      <c r="H252" s="277"/>
      <c r="I252" s="254"/>
      <c r="J252" s="157" t="s">
        <v>565</v>
      </c>
      <c r="K252" s="39" t="s">
        <v>553</v>
      </c>
      <c r="L252" s="16" t="s">
        <v>661</v>
      </c>
      <c r="M252" s="92"/>
      <c r="N252" s="109"/>
      <c r="O252" s="101"/>
      <c r="P252" s="101"/>
      <c r="Q252" s="90"/>
      <c r="R252" s="90"/>
      <c r="S252" s="90"/>
    </row>
    <row r="253" spans="1:21" s="67" customFormat="1" ht="187.9" customHeight="1">
      <c r="A253" s="75" t="s">
        <v>336</v>
      </c>
      <c r="B253" s="59">
        <v>1102</v>
      </c>
      <c r="C253" s="125" t="s">
        <v>332</v>
      </c>
      <c r="D253" s="177" t="s">
        <v>19</v>
      </c>
      <c r="E253" s="159" t="s">
        <v>344</v>
      </c>
      <c r="F253" s="239" t="s">
        <v>593</v>
      </c>
      <c r="G253" s="159" t="s">
        <v>428</v>
      </c>
      <c r="H253" s="276" t="s">
        <v>429</v>
      </c>
      <c r="I253" s="239" t="s">
        <v>430</v>
      </c>
      <c r="J253" s="152" t="s">
        <v>338</v>
      </c>
      <c r="K253" s="39" t="s">
        <v>345</v>
      </c>
      <c r="L253" s="39" t="s">
        <v>407</v>
      </c>
      <c r="M253" s="92" t="s">
        <v>284</v>
      </c>
      <c r="N253" s="109" t="s">
        <v>281</v>
      </c>
      <c r="O253" s="101" t="s">
        <v>427</v>
      </c>
      <c r="P253" s="101" t="s">
        <v>286</v>
      </c>
      <c r="Q253" s="90">
        <v>33.6</v>
      </c>
      <c r="R253" s="90">
        <v>33.6</v>
      </c>
      <c r="S253" s="90">
        <v>33.6</v>
      </c>
    </row>
    <row r="254" spans="1:21" s="67" customFormat="1" ht="255">
      <c r="A254" s="337" t="s">
        <v>422</v>
      </c>
      <c r="B254" s="59">
        <v>1102</v>
      </c>
      <c r="C254" s="125" t="s">
        <v>332</v>
      </c>
      <c r="D254" s="177" t="s">
        <v>19</v>
      </c>
      <c r="E254" s="159" t="s">
        <v>344</v>
      </c>
      <c r="F254" s="239" t="s">
        <v>593</v>
      </c>
      <c r="G254" s="200" t="s">
        <v>423</v>
      </c>
      <c r="H254" s="223" t="s">
        <v>304</v>
      </c>
      <c r="I254" s="267" t="s">
        <v>426</v>
      </c>
      <c r="J254" s="152" t="s">
        <v>701</v>
      </c>
      <c r="K254" s="39" t="s">
        <v>316</v>
      </c>
      <c r="L254" s="39" t="s">
        <v>702</v>
      </c>
      <c r="M254" s="92" t="s">
        <v>400</v>
      </c>
      <c r="N254" s="109" t="s">
        <v>326</v>
      </c>
      <c r="O254" s="101" t="s">
        <v>421</v>
      </c>
      <c r="P254" s="101" t="s">
        <v>402</v>
      </c>
      <c r="Q254" s="90">
        <v>95.5</v>
      </c>
      <c r="R254" s="90"/>
      <c r="S254" s="90"/>
    </row>
    <row r="255" spans="1:21" s="67" customFormat="1" ht="173.25">
      <c r="A255" s="338"/>
      <c r="B255" s="59">
        <v>1102</v>
      </c>
      <c r="C255" s="125"/>
      <c r="D255" s="187"/>
      <c r="E255" s="202"/>
      <c r="F255" s="258"/>
      <c r="G255" s="199" t="s">
        <v>424</v>
      </c>
      <c r="H255" s="223" t="s">
        <v>304</v>
      </c>
      <c r="I255" s="262" t="s">
        <v>425</v>
      </c>
      <c r="J255" s="181" t="s">
        <v>703</v>
      </c>
      <c r="K255" s="152" t="s">
        <v>316</v>
      </c>
      <c r="L255" s="184" t="s">
        <v>704</v>
      </c>
      <c r="M255" s="92"/>
      <c r="N255" s="109"/>
      <c r="O255" s="101"/>
      <c r="P255" s="101"/>
      <c r="Q255" s="90"/>
      <c r="R255" s="90"/>
      <c r="S255" s="90"/>
    </row>
    <row r="256" spans="1:21" s="327" customFormat="1" ht="209.45" customHeight="1">
      <c r="A256" s="326" t="s">
        <v>753</v>
      </c>
      <c r="B256" s="59">
        <v>1101</v>
      </c>
      <c r="C256" s="125" t="s">
        <v>332</v>
      </c>
      <c r="D256" s="177" t="s">
        <v>19</v>
      </c>
      <c r="E256" s="159" t="s">
        <v>344</v>
      </c>
      <c r="F256" s="239" t="s">
        <v>593</v>
      </c>
      <c r="G256" s="213" t="s">
        <v>424</v>
      </c>
      <c r="H256" s="336" t="s">
        <v>304</v>
      </c>
      <c r="I256" s="213" t="s">
        <v>425</v>
      </c>
      <c r="J256" s="152" t="s">
        <v>701</v>
      </c>
      <c r="K256" s="39" t="s">
        <v>316</v>
      </c>
      <c r="L256" s="39" t="s">
        <v>702</v>
      </c>
      <c r="M256" s="92" t="s">
        <v>400</v>
      </c>
      <c r="N256" s="109" t="s">
        <v>326</v>
      </c>
      <c r="O256" s="300" t="s">
        <v>752</v>
      </c>
      <c r="P256" s="300" t="s">
        <v>402</v>
      </c>
      <c r="Q256" s="90">
        <v>59.7</v>
      </c>
      <c r="R256" s="90"/>
      <c r="S256" s="90"/>
    </row>
    <row r="257" spans="1:21" s="116" customFormat="1" ht="76.5">
      <c r="A257" s="114" t="s">
        <v>529</v>
      </c>
      <c r="B257" s="59">
        <v>1102</v>
      </c>
      <c r="C257" s="125" t="s">
        <v>265</v>
      </c>
      <c r="D257" s="187"/>
      <c r="E257" s="202"/>
      <c r="F257" s="258"/>
      <c r="G257" s="74"/>
      <c r="H257" s="223"/>
      <c r="I257" s="262"/>
      <c r="J257" s="73"/>
      <c r="K257" s="72"/>
      <c r="L257" s="72"/>
      <c r="M257" s="92" t="s">
        <v>266</v>
      </c>
      <c r="N257" s="109" t="s">
        <v>394</v>
      </c>
      <c r="O257" s="115" t="s">
        <v>530</v>
      </c>
      <c r="P257" s="115" t="s">
        <v>286</v>
      </c>
      <c r="Q257" s="90"/>
      <c r="R257" s="90">
        <v>7479.9</v>
      </c>
      <c r="S257" s="90">
        <v>7464.2</v>
      </c>
    </row>
    <row r="258" spans="1:21" s="116" customFormat="1" ht="89.25">
      <c r="A258" s="114" t="s">
        <v>532</v>
      </c>
      <c r="B258" s="59">
        <v>1102</v>
      </c>
      <c r="C258" s="125" t="s">
        <v>265</v>
      </c>
      <c r="D258" s="187"/>
      <c r="E258" s="202"/>
      <c r="F258" s="258"/>
      <c r="G258" s="74"/>
      <c r="H258" s="223"/>
      <c r="I258" s="262"/>
      <c r="J258" s="73"/>
      <c r="K258" s="72"/>
      <c r="L258" s="72"/>
      <c r="M258" s="92" t="s">
        <v>266</v>
      </c>
      <c r="N258" s="109" t="s">
        <v>394</v>
      </c>
      <c r="O258" s="115" t="s">
        <v>531</v>
      </c>
      <c r="P258" s="115" t="s">
        <v>286</v>
      </c>
      <c r="Q258" s="90"/>
      <c r="R258" s="90"/>
      <c r="S258" s="90"/>
    </row>
    <row r="259" spans="1:21" s="68" customFormat="1" ht="63.75" hidden="1">
      <c r="A259" s="16" t="s">
        <v>228</v>
      </c>
      <c r="B259" s="59">
        <v>1103</v>
      </c>
      <c r="C259" s="125"/>
      <c r="D259" s="188"/>
      <c r="E259" s="157"/>
      <c r="F259" s="254"/>
      <c r="G259" s="43"/>
      <c r="H259" s="238"/>
      <c r="I259" s="254"/>
      <c r="J259" s="43"/>
      <c r="K259" s="43"/>
      <c r="L259" s="52"/>
      <c r="M259" s="92"/>
      <c r="N259" s="109"/>
      <c r="O259" s="101"/>
      <c r="P259" s="101"/>
      <c r="Q259" s="90"/>
      <c r="R259" s="90"/>
      <c r="S259" s="90"/>
    </row>
    <row r="260" spans="1:21" s="3" customFormat="1" ht="38.25" hidden="1">
      <c r="A260" s="16" t="s">
        <v>229</v>
      </c>
      <c r="B260" s="59">
        <v>1104</v>
      </c>
      <c r="C260" s="125"/>
      <c r="D260" s="188"/>
      <c r="E260" s="157"/>
      <c r="F260" s="254"/>
      <c r="G260" s="43"/>
      <c r="H260" s="238"/>
      <c r="I260" s="254"/>
      <c r="J260" s="43"/>
      <c r="K260" s="43"/>
      <c r="L260" s="52"/>
      <c r="M260" s="92"/>
      <c r="N260" s="109"/>
      <c r="O260" s="101"/>
      <c r="P260" s="101"/>
      <c r="Q260" s="90"/>
      <c r="R260" s="90"/>
      <c r="S260" s="90"/>
    </row>
    <row r="261" spans="1:21" s="3" customFormat="1" ht="178.5" hidden="1">
      <c r="A261" s="16" t="s">
        <v>230</v>
      </c>
      <c r="B261" s="59">
        <v>1105</v>
      </c>
      <c r="C261" s="125"/>
      <c r="D261" s="188"/>
      <c r="E261" s="157"/>
      <c r="F261" s="254"/>
      <c r="G261" s="43"/>
      <c r="H261" s="238"/>
      <c r="I261" s="254"/>
      <c r="J261" s="43"/>
      <c r="K261" s="43"/>
      <c r="L261" s="52"/>
      <c r="M261" s="92"/>
      <c r="N261" s="109"/>
      <c r="O261" s="101"/>
      <c r="P261" s="101"/>
      <c r="Q261" s="90"/>
      <c r="R261" s="90"/>
      <c r="S261" s="90"/>
    </row>
    <row r="262" spans="1:21" s="3" customFormat="1" ht="102" hidden="1">
      <c r="A262" s="16" t="s">
        <v>231</v>
      </c>
      <c r="B262" s="59">
        <v>1106</v>
      </c>
      <c r="C262" s="125"/>
      <c r="D262" s="188"/>
      <c r="E262" s="157"/>
      <c r="F262" s="254"/>
      <c r="G262" s="43"/>
      <c r="H262" s="238"/>
      <c r="I262" s="254"/>
      <c r="J262" s="43"/>
      <c r="K262" s="43"/>
      <c r="L262" s="52"/>
      <c r="M262" s="92"/>
      <c r="N262" s="109"/>
      <c r="O262" s="101"/>
      <c r="P262" s="101"/>
      <c r="Q262" s="90"/>
      <c r="R262" s="90"/>
      <c r="S262" s="90"/>
    </row>
    <row r="263" spans="1:21" s="3" customFormat="1" ht="127.5" hidden="1">
      <c r="A263" s="16" t="s">
        <v>232</v>
      </c>
      <c r="B263" s="59">
        <v>1107</v>
      </c>
      <c r="C263" s="125"/>
      <c r="D263" s="188"/>
      <c r="E263" s="157"/>
      <c r="F263" s="254"/>
      <c r="G263" s="43"/>
      <c r="H263" s="238"/>
      <c r="I263" s="254"/>
      <c r="J263" s="43"/>
      <c r="K263" s="43"/>
      <c r="L263" s="52"/>
      <c r="M263" s="92"/>
      <c r="N263" s="109"/>
      <c r="O263" s="101"/>
      <c r="P263" s="101"/>
      <c r="Q263" s="90"/>
      <c r="R263" s="90"/>
      <c r="S263" s="90"/>
    </row>
    <row r="264" spans="1:21" s="3" customFormat="1" ht="51" hidden="1">
      <c r="A264" s="16" t="s">
        <v>233</v>
      </c>
      <c r="B264" s="59">
        <v>1108</v>
      </c>
      <c r="C264" s="125"/>
      <c r="D264" s="188"/>
      <c r="E264" s="157"/>
      <c r="F264" s="254"/>
      <c r="G264" s="43"/>
      <c r="H264" s="238"/>
      <c r="I264" s="254"/>
      <c r="J264" s="43"/>
      <c r="K264" s="43"/>
      <c r="L264" s="52"/>
      <c r="M264" s="92"/>
      <c r="N264" s="109"/>
      <c r="O264" s="101"/>
      <c r="P264" s="101"/>
      <c r="Q264" s="90"/>
      <c r="R264" s="90"/>
      <c r="S264" s="90"/>
    </row>
    <row r="265" spans="1:21" s="3" customFormat="1" ht="63.75" hidden="1">
      <c r="A265" s="16" t="s">
        <v>234</v>
      </c>
      <c r="B265" s="59">
        <v>1109</v>
      </c>
      <c r="C265" s="125"/>
      <c r="D265" s="188"/>
      <c r="E265" s="157"/>
      <c r="F265" s="254"/>
      <c r="G265" s="43"/>
      <c r="H265" s="238"/>
      <c r="I265" s="254"/>
      <c r="J265" s="43"/>
      <c r="K265" s="43"/>
      <c r="L265" s="52"/>
      <c r="M265" s="92"/>
      <c r="N265" s="109"/>
      <c r="O265" s="101"/>
      <c r="P265" s="101"/>
      <c r="Q265" s="90"/>
      <c r="R265" s="90"/>
      <c r="S265" s="90"/>
    </row>
    <row r="266" spans="1:21" s="3" customFormat="1" ht="178.5" hidden="1">
      <c r="A266" s="16" t="s">
        <v>235</v>
      </c>
      <c r="B266" s="59">
        <v>1110</v>
      </c>
      <c r="C266" s="125"/>
      <c r="D266" s="188"/>
      <c r="E266" s="157"/>
      <c r="F266" s="254"/>
      <c r="G266" s="43"/>
      <c r="H266" s="238"/>
      <c r="I266" s="254"/>
      <c r="J266" s="43"/>
      <c r="K266" s="43"/>
      <c r="L266" s="52"/>
      <c r="M266" s="92"/>
      <c r="N266" s="109"/>
      <c r="O266" s="101"/>
      <c r="P266" s="101"/>
      <c r="Q266" s="90"/>
      <c r="R266" s="90"/>
      <c r="S266" s="90"/>
    </row>
    <row r="267" spans="1:21" s="3" customFormat="1" ht="191.25" hidden="1">
      <c r="A267" s="16" t="s">
        <v>236</v>
      </c>
      <c r="B267" s="59">
        <v>1111</v>
      </c>
      <c r="C267" s="125"/>
      <c r="D267" s="188"/>
      <c r="E267" s="157"/>
      <c r="F267" s="254"/>
      <c r="G267" s="43"/>
      <c r="H267" s="238"/>
      <c r="I267" s="254"/>
      <c r="J267" s="43"/>
      <c r="K267" s="43"/>
      <c r="L267" s="52"/>
      <c r="M267" s="92"/>
      <c r="N267" s="109"/>
      <c r="O267" s="101"/>
      <c r="P267" s="101"/>
      <c r="Q267" s="90"/>
      <c r="R267" s="90"/>
      <c r="S267" s="90"/>
    </row>
    <row r="268" spans="1:21" s="3" customFormat="1" ht="178.5" hidden="1">
      <c r="A268" s="16" t="s">
        <v>237</v>
      </c>
      <c r="B268" s="59">
        <v>1112</v>
      </c>
      <c r="C268" s="125"/>
      <c r="D268" s="188"/>
      <c r="E268" s="157"/>
      <c r="F268" s="254"/>
      <c r="G268" s="43"/>
      <c r="H268" s="238"/>
      <c r="I268" s="254"/>
      <c r="J268" s="43"/>
      <c r="K268" s="43"/>
      <c r="L268" s="52"/>
      <c r="M268" s="92"/>
      <c r="N268" s="109"/>
      <c r="O268" s="101"/>
      <c r="P268" s="101"/>
      <c r="Q268" s="90"/>
      <c r="R268" s="90"/>
      <c r="S268" s="90"/>
    </row>
    <row r="269" spans="1:21" s="35" customFormat="1" ht="324">
      <c r="A269" s="77" t="s">
        <v>94</v>
      </c>
      <c r="B269" s="58" t="s">
        <v>95</v>
      </c>
      <c r="C269" s="124" t="s">
        <v>277</v>
      </c>
      <c r="D269" s="189" t="s">
        <v>626</v>
      </c>
      <c r="E269" s="169" t="s">
        <v>627</v>
      </c>
      <c r="F269" s="255" t="s">
        <v>625</v>
      </c>
      <c r="G269" s="49"/>
      <c r="H269" s="241"/>
      <c r="I269" s="253"/>
      <c r="J269" s="201" t="s">
        <v>346</v>
      </c>
      <c r="K269" s="65" t="s">
        <v>311</v>
      </c>
      <c r="L269" s="65" t="s">
        <v>662</v>
      </c>
      <c r="M269" s="96" t="s">
        <v>363</v>
      </c>
      <c r="N269" s="108" t="s">
        <v>373</v>
      </c>
      <c r="O269" s="100" t="s">
        <v>432</v>
      </c>
      <c r="P269" s="100" t="s">
        <v>342</v>
      </c>
      <c r="Q269" s="88">
        <v>592</v>
      </c>
      <c r="R269" s="88">
        <v>592</v>
      </c>
      <c r="S269" s="88">
        <v>592</v>
      </c>
      <c r="U269" s="314"/>
    </row>
    <row r="270" spans="1:21" s="3" customFormat="1" ht="63.75" hidden="1">
      <c r="A270" s="16" t="s">
        <v>238</v>
      </c>
      <c r="B270" s="59">
        <v>1114</v>
      </c>
      <c r="C270" s="125"/>
      <c r="D270" s="188"/>
      <c r="E270" s="157"/>
      <c r="F270" s="254"/>
      <c r="G270" s="43"/>
      <c r="H270" s="238"/>
      <c r="I270" s="254"/>
      <c r="J270" s="43"/>
      <c r="K270" s="43"/>
      <c r="L270" s="52"/>
      <c r="M270" s="92"/>
      <c r="N270" s="109"/>
      <c r="O270" s="101"/>
      <c r="P270" s="101"/>
      <c r="Q270" s="90"/>
      <c r="R270" s="90"/>
      <c r="S270" s="90"/>
    </row>
    <row r="271" spans="1:21" s="3" customFormat="1" ht="267.75" hidden="1">
      <c r="A271" s="16" t="s">
        <v>239</v>
      </c>
      <c r="B271" s="59">
        <v>1115</v>
      </c>
      <c r="C271" s="125"/>
      <c r="D271" s="188"/>
      <c r="E271" s="157"/>
      <c r="F271" s="254"/>
      <c r="G271" s="43"/>
      <c r="H271" s="238"/>
      <c r="I271" s="254"/>
      <c r="J271" s="43"/>
      <c r="K271" s="43"/>
      <c r="L271" s="52"/>
      <c r="M271" s="92"/>
      <c r="N271" s="109"/>
      <c r="O271" s="101"/>
      <c r="P271" s="101"/>
      <c r="Q271" s="90"/>
      <c r="R271" s="90"/>
      <c r="S271" s="90"/>
    </row>
    <row r="272" spans="1:21" s="3" customFormat="1" ht="204" hidden="1">
      <c r="A272" s="16" t="s">
        <v>240</v>
      </c>
      <c r="B272" s="59">
        <v>1116</v>
      </c>
      <c r="C272" s="125"/>
      <c r="D272" s="188"/>
      <c r="E272" s="157"/>
      <c r="F272" s="254"/>
      <c r="G272" s="43"/>
      <c r="H272" s="238"/>
      <c r="I272" s="254"/>
      <c r="J272" s="43"/>
      <c r="K272" s="43"/>
      <c r="L272" s="52"/>
      <c r="M272" s="92"/>
      <c r="N272" s="109"/>
      <c r="O272" s="101"/>
      <c r="P272" s="101"/>
      <c r="Q272" s="90"/>
      <c r="R272" s="90"/>
      <c r="S272" s="90"/>
    </row>
    <row r="273" spans="1:19" s="3" customFormat="1" ht="76.5" hidden="1">
      <c r="A273" s="16" t="s">
        <v>241</v>
      </c>
      <c r="B273" s="59">
        <v>1117</v>
      </c>
      <c r="C273" s="125"/>
      <c r="D273" s="188"/>
      <c r="E273" s="157"/>
      <c r="F273" s="254"/>
      <c r="G273" s="43"/>
      <c r="H273" s="238"/>
      <c r="I273" s="254"/>
      <c r="J273" s="43"/>
      <c r="K273" s="43"/>
      <c r="L273" s="52"/>
      <c r="M273" s="92"/>
      <c r="N273" s="109"/>
      <c r="O273" s="101"/>
      <c r="P273" s="101"/>
      <c r="Q273" s="90"/>
      <c r="R273" s="90"/>
      <c r="S273" s="90"/>
    </row>
    <row r="274" spans="1:19" s="13" customFormat="1" ht="178.5">
      <c r="A274" s="17" t="s">
        <v>242</v>
      </c>
      <c r="B274" s="46">
        <v>1200</v>
      </c>
      <c r="C274" s="123"/>
      <c r="D274" s="190"/>
      <c r="E274" s="220"/>
      <c r="F274" s="252"/>
      <c r="G274" s="44"/>
      <c r="H274" s="273"/>
      <c r="I274" s="252"/>
      <c r="J274" s="44"/>
      <c r="K274" s="44"/>
      <c r="L274" s="281"/>
      <c r="M274" s="107"/>
      <c r="N274" s="111"/>
      <c r="O274" s="84"/>
      <c r="P274" s="84"/>
      <c r="Q274" s="87"/>
      <c r="R274" s="87"/>
      <c r="S274" s="87"/>
    </row>
    <row r="275" spans="1:19" s="11" customFormat="1" ht="76.5">
      <c r="A275" s="9" t="s">
        <v>243</v>
      </c>
      <c r="B275" s="295">
        <v>1201</v>
      </c>
      <c r="C275" s="122"/>
      <c r="D275" s="191"/>
      <c r="E275" s="224"/>
      <c r="F275" s="259"/>
      <c r="G275" s="45"/>
      <c r="H275" s="247"/>
      <c r="I275" s="259"/>
      <c r="J275" s="45"/>
      <c r="K275" s="45"/>
      <c r="L275" s="286"/>
      <c r="M275" s="92"/>
      <c r="N275" s="112"/>
      <c r="O275" s="294"/>
      <c r="P275" s="294"/>
      <c r="Q275" s="89"/>
      <c r="R275" s="89"/>
      <c r="S275" s="89"/>
    </row>
    <row r="276" spans="1:19" s="11" customFormat="1" ht="25.5" hidden="1">
      <c r="A276" s="9" t="s">
        <v>244</v>
      </c>
      <c r="B276" s="295">
        <v>1202</v>
      </c>
      <c r="C276" s="122"/>
      <c r="D276" s="191"/>
      <c r="E276" s="224"/>
      <c r="F276" s="259"/>
      <c r="G276" s="45"/>
      <c r="H276" s="247"/>
      <c r="I276" s="259"/>
      <c r="J276" s="45"/>
      <c r="K276" s="45"/>
      <c r="L276" s="286"/>
      <c r="M276" s="92"/>
      <c r="N276" s="112"/>
      <c r="O276" s="294"/>
      <c r="P276" s="294"/>
      <c r="Q276" s="89"/>
      <c r="R276" s="89"/>
      <c r="S276" s="89"/>
    </row>
    <row r="277" spans="1:19" s="11" customFormat="1" ht="38.25" hidden="1">
      <c r="A277" s="9" t="s">
        <v>245</v>
      </c>
      <c r="B277" s="295">
        <v>1203</v>
      </c>
      <c r="C277" s="122"/>
      <c r="D277" s="191"/>
      <c r="E277" s="224"/>
      <c r="F277" s="259"/>
      <c r="G277" s="45"/>
      <c r="H277" s="247"/>
      <c r="I277" s="259"/>
      <c r="J277" s="45"/>
      <c r="K277" s="45"/>
      <c r="L277" s="286"/>
      <c r="M277" s="92"/>
      <c r="N277" s="112"/>
      <c r="O277" s="294"/>
      <c r="P277" s="294"/>
      <c r="Q277" s="89"/>
      <c r="R277" s="89"/>
      <c r="S277" s="89"/>
    </row>
    <row r="278" spans="1:19" s="11" customFormat="1" ht="76.5" hidden="1">
      <c r="A278" s="9" t="s">
        <v>246</v>
      </c>
      <c r="B278" s="295">
        <v>1204</v>
      </c>
      <c r="C278" s="122"/>
      <c r="D278" s="191"/>
      <c r="E278" s="224"/>
      <c r="F278" s="259"/>
      <c r="G278" s="45"/>
      <c r="H278" s="247"/>
      <c r="I278" s="259"/>
      <c r="J278" s="45"/>
      <c r="K278" s="45"/>
      <c r="L278" s="286"/>
      <c r="M278" s="92"/>
      <c r="N278" s="112"/>
      <c r="O278" s="294"/>
      <c r="P278" s="294"/>
      <c r="Q278" s="89"/>
      <c r="R278" s="89"/>
      <c r="S278" s="89"/>
    </row>
    <row r="279" spans="1:19" s="11" customFormat="1" ht="76.5" hidden="1">
      <c r="A279" s="9" t="s">
        <v>249</v>
      </c>
      <c r="B279" s="295">
        <v>1205</v>
      </c>
      <c r="C279" s="122"/>
      <c r="D279" s="191"/>
      <c r="E279" s="224"/>
      <c r="F279" s="259"/>
      <c r="G279" s="45"/>
      <c r="H279" s="247"/>
      <c r="I279" s="259"/>
      <c r="J279" s="45"/>
      <c r="K279" s="45"/>
      <c r="L279" s="286"/>
      <c r="M279" s="92"/>
      <c r="N279" s="112"/>
      <c r="O279" s="294"/>
      <c r="P279" s="294"/>
      <c r="Q279" s="89"/>
      <c r="R279" s="89"/>
      <c r="S279" s="89"/>
    </row>
    <row r="280" spans="1:19" s="11" customFormat="1" ht="76.5" hidden="1">
      <c r="A280" s="9" t="s">
        <v>248</v>
      </c>
      <c r="B280" s="295">
        <v>1206</v>
      </c>
      <c r="C280" s="122"/>
      <c r="D280" s="191"/>
      <c r="E280" s="224"/>
      <c r="F280" s="259"/>
      <c r="G280" s="45"/>
      <c r="H280" s="247"/>
      <c r="I280" s="259"/>
      <c r="J280" s="45"/>
      <c r="K280" s="45"/>
      <c r="L280" s="286"/>
      <c r="M280" s="92"/>
      <c r="N280" s="112"/>
      <c r="O280" s="294"/>
      <c r="P280" s="294"/>
      <c r="Q280" s="89"/>
      <c r="R280" s="89"/>
      <c r="S280" s="89"/>
    </row>
    <row r="281" spans="1:19" s="11" customFormat="1" ht="25.5" hidden="1">
      <c r="A281" s="9" t="s">
        <v>247</v>
      </c>
      <c r="B281" s="295">
        <v>1207</v>
      </c>
      <c r="C281" s="122"/>
      <c r="D281" s="191"/>
      <c r="E281" s="224"/>
      <c r="F281" s="259"/>
      <c r="G281" s="45"/>
      <c r="H281" s="247"/>
      <c r="I281" s="259"/>
      <c r="J281" s="45"/>
      <c r="K281" s="45"/>
      <c r="L281" s="286"/>
      <c r="M281" s="92"/>
      <c r="N281" s="112"/>
      <c r="O281" s="294"/>
      <c r="P281" s="294"/>
      <c r="Q281" s="89"/>
      <c r="R281" s="89"/>
      <c r="S281" s="89"/>
    </row>
    <row r="282" spans="1:19" s="11" customFormat="1" ht="102" hidden="1">
      <c r="A282" s="9" t="s">
        <v>250</v>
      </c>
      <c r="B282" s="295">
        <v>1208</v>
      </c>
      <c r="C282" s="122"/>
      <c r="D282" s="191"/>
      <c r="E282" s="224"/>
      <c r="F282" s="259"/>
      <c r="G282" s="45"/>
      <c r="H282" s="247"/>
      <c r="I282" s="259"/>
      <c r="J282" s="45"/>
      <c r="K282" s="45"/>
      <c r="L282" s="286"/>
      <c r="M282" s="92"/>
      <c r="N282" s="112"/>
      <c r="O282" s="294"/>
      <c r="P282" s="294"/>
      <c r="Q282" s="89"/>
      <c r="R282" s="89"/>
      <c r="S282" s="89"/>
    </row>
    <row r="283" spans="1:19" s="11" customFormat="1" ht="127.5" hidden="1">
      <c r="A283" s="9" t="s">
        <v>251</v>
      </c>
      <c r="B283" s="295">
        <v>1209</v>
      </c>
      <c r="C283" s="122"/>
      <c r="D283" s="191"/>
      <c r="E283" s="224"/>
      <c r="F283" s="259"/>
      <c r="G283" s="45"/>
      <c r="H283" s="247"/>
      <c r="I283" s="259"/>
      <c r="J283" s="45"/>
      <c r="K283" s="45"/>
      <c r="L283" s="286"/>
      <c r="M283" s="92"/>
      <c r="N283" s="112"/>
      <c r="O283" s="294"/>
      <c r="P283" s="294"/>
      <c r="Q283" s="89"/>
      <c r="R283" s="89"/>
      <c r="S283" s="89"/>
    </row>
    <row r="284" spans="1:19" s="11" customFormat="1" ht="63.75" hidden="1">
      <c r="A284" s="9" t="s">
        <v>253</v>
      </c>
      <c r="B284" s="295">
        <v>1210</v>
      </c>
      <c r="C284" s="122"/>
      <c r="D284" s="191"/>
      <c r="E284" s="224"/>
      <c r="F284" s="259"/>
      <c r="G284" s="45"/>
      <c r="H284" s="247"/>
      <c r="I284" s="259"/>
      <c r="J284" s="45"/>
      <c r="K284" s="45"/>
      <c r="L284" s="286"/>
      <c r="M284" s="92"/>
      <c r="N284" s="112"/>
      <c r="O284" s="294"/>
      <c r="P284" s="294"/>
      <c r="Q284" s="89"/>
      <c r="R284" s="89"/>
      <c r="S284" s="89"/>
    </row>
    <row r="285" spans="1:19" s="11" customFormat="1" ht="76.5" hidden="1">
      <c r="A285" s="9" t="s">
        <v>252</v>
      </c>
      <c r="B285" s="295">
        <v>1211</v>
      </c>
      <c r="C285" s="122"/>
      <c r="D285" s="191"/>
      <c r="E285" s="224"/>
      <c r="F285" s="259"/>
      <c r="G285" s="45"/>
      <c r="H285" s="247"/>
      <c r="I285" s="259"/>
      <c r="J285" s="45"/>
      <c r="K285" s="45"/>
      <c r="L285" s="286"/>
      <c r="M285" s="92"/>
      <c r="N285" s="112"/>
      <c r="O285" s="294"/>
      <c r="P285" s="294"/>
      <c r="Q285" s="89"/>
      <c r="R285" s="89"/>
      <c r="S285" s="89"/>
    </row>
    <row r="286" spans="1:19" s="11" customFormat="1" ht="89.25" hidden="1">
      <c r="A286" s="9" t="s">
        <v>254</v>
      </c>
      <c r="B286" s="295">
        <v>1212</v>
      </c>
      <c r="C286" s="122"/>
      <c r="D286" s="191"/>
      <c r="E286" s="224"/>
      <c r="F286" s="259"/>
      <c r="G286" s="45"/>
      <c r="H286" s="247"/>
      <c r="I286" s="259"/>
      <c r="J286" s="45"/>
      <c r="K286" s="45"/>
      <c r="L286" s="286"/>
      <c r="M286" s="92"/>
      <c r="N286" s="112"/>
      <c r="O286" s="294"/>
      <c r="P286" s="294"/>
      <c r="Q286" s="89"/>
      <c r="R286" s="89"/>
      <c r="S286" s="89"/>
    </row>
    <row r="287" spans="1:19" s="11" customFormat="1" ht="153">
      <c r="A287" s="63" t="s">
        <v>255</v>
      </c>
      <c r="B287" s="296">
        <v>1300</v>
      </c>
      <c r="C287" s="122"/>
      <c r="D287" s="191"/>
      <c r="E287" s="224"/>
      <c r="F287" s="259"/>
      <c r="G287" s="45"/>
      <c r="H287" s="247"/>
      <c r="I287" s="259"/>
      <c r="J287" s="45"/>
      <c r="K287" s="45"/>
      <c r="L287" s="286"/>
      <c r="M287" s="92"/>
      <c r="N287" s="112"/>
      <c r="O287" s="294"/>
      <c r="P287" s="294"/>
      <c r="Q287" s="89"/>
      <c r="R287" s="89"/>
      <c r="S287" s="89"/>
    </row>
    <row r="288" spans="1:19" s="11" customFormat="1" ht="51" hidden="1">
      <c r="A288" s="9" t="s">
        <v>257</v>
      </c>
      <c r="B288" s="295">
        <v>1301</v>
      </c>
      <c r="C288" s="122"/>
      <c r="D288" s="191"/>
      <c r="E288" s="224"/>
      <c r="F288" s="259"/>
      <c r="G288" s="45"/>
      <c r="H288" s="247"/>
      <c r="I288" s="259"/>
      <c r="J288" s="45"/>
      <c r="K288" s="45"/>
      <c r="L288" s="286"/>
      <c r="M288" s="92"/>
      <c r="N288" s="112"/>
      <c r="O288" s="294"/>
      <c r="P288" s="294"/>
      <c r="Q288" s="89"/>
      <c r="R288" s="89"/>
      <c r="S288" s="89"/>
    </row>
    <row r="289" spans="1:22" s="11" customFormat="1" ht="38.25" hidden="1">
      <c r="A289" s="9" t="s">
        <v>258</v>
      </c>
      <c r="B289" s="295">
        <v>1302</v>
      </c>
      <c r="C289" s="122"/>
      <c r="D289" s="191"/>
      <c r="E289" s="224"/>
      <c r="F289" s="259"/>
      <c r="G289" s="45"/>
      <c r="H289" s="247"/>
      <c r="I289" s="259"/>
      <c r="J289" s="45"/>
      <c r="K289" s="45"/>
      <c r="L289" s="286"/>
      <c r="M289" s="92"/>
      <c r="N289" s="112"/>
      <c r="O289" s="294"/>
      <c r="P289" s="294"/>
      <c r="Q289" s="89"/>
      <c r="R289" s="89"/>
      <c r="S289" s="89"/>
    </row>
    <row r="290" spans="1:22" s="11" customFormat="1" ht="191.25" hidden="1">
      <c r="A290" s="9" t="s">
        <v>259</v>
      </c>
      <c r="B290" s="295">
        <v>1303</v>
      </c>
      <c r="C290" s="122"/>
      <c r="D290" s="191"/>
      <c r="E290" s="224"/>
      <c r="F290" s="259"/>
      <c r="G290" s="45"/>
      <c r="H290" s="247"/>
      <c r="I290" s="259"/>
      <c r="J290" s="45"/>
      <c r="K290" s="45"/>
      <c r="L290" s="286"/>
      <c r="M290" s="92"/>
      <c r="N290" s="112"/>
      <c r="O290" s="294"/>
      <c r="P290" s="294"/>
      <c r="Q290" s="89"/>
      <c r="R290" s="89"/>
      <c r="S290" s="89"/>
    </row>
    <row r="291" spans="1:22" s="11" customFormat="1" ht="127.5">
      <c r="A291" s="63" t="s">
        <v>256</v>
      </c>
      <c r="B291" s="296">
        <v>1400</v>
      </c>
      <c r="C291" s="122"/>
      <c r="D291" s="191"/>
      <c r="E291" s="224"/>
      <c r="F291" s="259"/>
      <c r="G291" s="45"/>
      <c r="H291" s="247"/>
      <c r="I291" s="259"/>
      <c r="J291" s="45"/>
      <c r="K291" s="45"/>
      <c r="L291" s="286"/>
      <c r="M291" s="92"/>
      <c r="N291" s="112"/>
      <c r="O291" s="294"/>
      <c r="P291" s="294"/>
      <c r="Q291" s="89"/>
      <c r="R291" s="89"/>
      <c r="S291" s="89"/>
    </row>
    <row r="292" spans="1:22" s="12" customFormat="1" ht="222.6" customHeight="1">
      <c r="A292" s="18" t="s">
        <v>96</v>
      </c>
      <c r="B292" s="46" t="s">
        <v>97</v>
      </c>
      <c r="C292" s="123"/>
      <c r="D292" s="192"/>
      <c r="E292" s="225"/>
      <c r="F292" s="260"/>
      <c r="G292" s="46"/>
      <c r="H292" s="278"/>
      <c r="I292" s="260"/>
      <c r="J292" s="46"/>
      <c r="K292" s="46"/>
      <c r="L292" s="17"/>
      <c r="M292" s="380" t="s">
        <v>14</v>
      </c>
      <c r="N292" s="380"/>
      <c r="O292" s="84"/>
      <c r="P292" s="84"/>
      <c r="Q292" s="87">
        <f>Q293</f>
        <v>131868.4</v>
      </c>
      <c r="R292" s="87">
        <f t="shared" ref="R292:S292" si="13">R293</f>
        <v>130793.99999999999</v>
      </c>
      <c r="S292" s="87">
        <f t="shared" si="13"/>
        <v>130751.79999999999</v>
      </c>
      <c r="U292" s="323"/>
    </row>
    <row r="293" spans="1:22" s="19" customFormat="1" ht="51">
      <c r="A293" s="26" t="s">
        <v>98</v>
      </c>
      <c r="B293" s="61" t="s">
        <v>99</v>
      </c>
      <c r="C293" s="127"/>
      <c r="D293" s="193" t="s">
        <v>100</v>
      </c>
      <c r="E293" s="226" t="s">
        <v>100</v>
      </c>
      <c r="F293" s="261" t="s">
        <v>100</v>
      </c>
      <c r="G293" s="54" t="s">
        <v>100</v>
      </c>
      <c r="H293" s="245" t="s">
        <v>100</v>
      </c>
      <c r="I293" s="261" t="s">
        <v>100</v>
      </c>
      <c r="J293" s="54"/>
      <c r="K293" s="54"/>
      <c r="L293" s="287"/>
      <c r="M293" s="379" t="s">
        <v>14</v>
      </c>
      <c r="N293" s="379"/>
      <c r="O293" s="103"/>
      <c r="P293" s="103"/>
      <c r="Q293" s="135">
        <f>Q294+Q299+Q301+Q306+Q313+Q339+Q347+Q354+Q363+Q366+Q367+Q370+Q373+Q380</f>
        <v>131868.4</v>
      </c>
      <c r="R293" s="135">
        <f>R294+R299+R301+R306+R313+R339+R347+R354+R363+R366+R367+R370+R373+R380</f>
        <v>130793.99999999999</v>
      </c>
      <c r="S293" s="135">
        <f>S294+S299+S301+S306+S313+S339+S347+S354+S363+S366+S367+S370+S373+S380</f>
        <v>130751.79999999999</v>
      </c>
      <c r="U293" s="319"/>
      <c r="V293" s="319"/>
    </row>
    <row r="294" spans="1:22" s="35" customFormat="1" ht="38.25">
      <c r="A294" s="36" t="s">
        <v>101</v>
      </c>
      <c r="B294" s="58" t="s">
        <v>102</v>
      </c>
      <c r="C294" s="124"/>
      <c r="D294" s="194"/>
      <c r="E294" s="166"/>
      <c r="F294" s="253"/>
      <c r="G294" s="49"/>
      <c r="H294" s="241"/>
      <c r="I294" s="253"/>
      <c r="J294" s="49"/>
      <c r="K294" s="49"/>
      <c r="L294" s="64"/>
      <c r="M294" s="96"/>
      <c r="N294" s="108"/>
      <c r="O294" s="100"/>
      <c r="P294" s="100"/>
      <c r="Q294" s="88"/>
      <c r="R294" s="88"/>
      <c r="S294" s="88"/>
    </row>
    <row r="295" spans="1:22" ht="240">
      <c r="A295" s="337" t="s">
        <v>439</v>
      </c>
      <c r="B295" s="59" t="s">
        <v>102</v>
      </c>
      <c r="C295" s="125" t="s">
        <v>277</v>
      </c>
      <c r="D295" s="188" t="s">
        <v>718</v>
      </c>
      <c r="E295" s="157" t="s">
        <v>316</v>
      </c>
      <c r="F295" s="254" t="s">
        <v>629</v>
      </c>
      <c r="G295" s="157" t="s">
        <v>104</v>
      </c>
      <c r="H295" s="238" t="s">
        <v>589</v>
      </c>
      <c r="I295" s="254" t="s">
        <v>628</v>
      </c>
      <c r="J295" s="43"/>
      <c r="K295" s="43"/>
      <c r="L295" s="52"/>
      <c r="M295" s="92" t="s">
        <v>266</v>
      </c>
      <c r="N295" s="109" t="s">
        <v>394</v>
      </c>
      <c r="O295" s="101" t="s">
        <v>438</v>
      </c>
      <c r="P295" s="101" t="s">
        <v>269</v>
      </c>
      <c r="Q295" s="90">
        <v>0</v>
      </c>
      <c r="R295" s="90">
        <v>0</v>
      </c>
      <c r="S295" s="90">
        <v>0</v>
      </c>
    </row>
    <row r="296" spans="1:22" s="76" customFormat="1" ht="100.15" customHeight="1">
      <c r="A296" s="338"/>
      <c r="B296" s="59">
        <v>1502</v>
      </c>
      <c r="C296" s="125"/>
      <c r="D296" s="188" t="s">
        <v>19</v>
      </c>
      <c r="E296" s="157" t="s">
        <v>630</v>
      </c>
      <c r="F296" s="254" t="s">
        <v>593</v>
      </c>
      <c r="G296" s="43"/>
      <c r="H296" s="238"/>
      <c r="I296" s="254"/>
      <c r="J296" s="43"/>
      <c r="K296" s="43"/>
      <c r="L296" s="52"/>
      <c r="M296" s="92"/>
      <c r="N296" s="109"/>
      <c r="O296" s="101"/>
      <c r="P296" s="101"/>
      <c r="Q296" s="90"/>
      <c r="R296" s="90"/>
      <c r="S296" s="90"/>
    </row>
    <row r="297" spans="1:22" s="76" customFormat="1" ht="235.9" customHeight="1">
      <c r="A297" s="337" t="s">
        <v>439</v>
      </c>
      <c r="B297" s="59">
        <v>1502</v>
      </c>
      <c r="C297" s="125" t="s">
        <v>277</v>
      </c>
      <c r="D297" s="188" t="s">
        <v>718</v>
      </c>
      <c r="E297" s="157" t="s">
        <v>316</v>
      </c>
      <c r="F297" s="254" t="s">
        <v>103</v>
      </c>
      <c r="G297" s="157" t="s">
        <v>104</v>
      </c>
      <c r="H297" s="238" t="s">
        <v>589</v>
      </c>
      <c r="I297" s="254" t="s">
        <v>105</v>
      </c>
      <c r="J297" s="43"/>
      <c r="K297" s="43"/>
      <c r="L297" s="52"/>
      <c r="M297" s="92" t="s">
        <v>266</v>
      </c>
      <c r="N297" s="109" t="s">
        <v>394</v>
      </c>
      <c r="O297" s="101" t="s">
        <v>438</v>
      </c>
      <c r="P297" s="101" t="s">
        <v>270</v>
      </c>
      <c r="Q297" s="90">
        <v>0</v>
      </c>
      <c r="R297" s="90">
        <v>0</v>
      </c>
      <c r="S297" s="90">
        <v>0</v>
      </c>
    </row>
    <row r="298" spans="1:22" s="76" customFormat="1" ht="90">
      <c r="A298" s="338"/>
      <c r="B298" s="59">
        <v>1502</v>
      </c>
      <c r="C298" s="125"/>
      <c r="D298" s="188" t="s">
        <v>19</v>
      </c>
      <c r="E298" s="157" t="s">
        <v>630</v>
      </c>
      <c r="F298" s="254" t="s">
        <v>593</v>
      </c>
      <c r="G298" s="43"/>
      <c r="H298" s="238"/>
      <c r="I298" s="254"/>
      <c r="J298" s="43"/>
      <c r="K298" s="43"/>
      <c r="L298" s="52"/>
      <c r="M298" s="92"/>
      <c r="N298" s="109"/>
      <c r="O298" s="101"/>
      <c r="P298" s="101"/>
      <c r="Q298" s="90"/>
      <c r="R298" s="90"/>
      <c r="S298" s="90"/>
    </row>
    <row r="299" spans="1:22" s="78" customFormat="1" ht="127.5">
      <c r="A299" s="342" t="s">
        <v>106</v>
      </c>
      <c r="B299" s="58" t="s">
        <v>107</v>
      </c>
      <c r="C299" s="124" t="s">
        <v>277</v>
      </c>
      <c r="D299" s="189" t="s">
        <v>19</v>
      </c>
      <c r="E299" s="169" t="s">
        <v>441</v>
      </c>
      <c r="F299" s="255" t="s">
        <v>593</v>
      </c>
      <c r="G299" s="58" t="s">
        <v>108</v>
      </c>
      <c r="H299" s="240" t="s">
        <v>316</v>
      </c>
      <c r="I299" s="255" t="s">
        <v>631</v>
      </c>
      <c r="J299" s="58"/>
      <c r="K299" s="58"/>
      <c r="L299" s="282"/>
      <c r="M299" s="96" t="s">
        <v>266</v>
      </c>
      <c r="N299" s="108" t="s">
        <v>281</v>
      </c>
      <c r="O299" s="100" t="s">
        <v>440</v>
      </c>
      <c r="P299" s="100" t="s">
        <v>270</v>
      </c>
      <c r="Q299" s="88">
        <v>0</v>
      </c>
      <c r="R299" s="88">
        <v>0</v>
      </c>
      <c r="S299" s="88">
        <v>0</v>
      </c>
    </row>
    <row r="300" spans="1:22" ht="90">
      <c r="A300" s="343"/>
      <c r="B300" s="59" t="s">
        <v>107</v>
      </c>
      <c r="C300" s="125"/>
      <c r="D300" s="188" t="s">
        <v>109</v>
      </c>
      <c r="E300" s="157" t="s">
        <v>316</v>
      </c>
      <c r="F300" s="254" t="s">
        <v>632</v>
      </c>
      <c r="G300" s="43"/>
      <c r="H300" s="238"/>
      <c r="I300" s="254"/>
      <c r="J300" s="43"/>
      <c r="K300" s="43"/>
      <c r="L300" s="52"/>
      <c r="M300" s="92"/>
      <c r="N300" s="109"/>
      <c r="O300" s="101"/>
      <c r="P300" s="101"/>
      <c r="Q300" s="90"/>
      <c r="R300" s="90"/>
      <c r="S300" s="90"/>
    </row>
    <row r="301" spans="1:22" s="35" customFormat="1" ht="38.25">
      <c r="A301" s="36" t="s">
        <v>110</v>
      </c>
      <c r="B301" s="58" t="s">
        <v>111</v>
      </c>
      <c r="C301" s="124" t="s">
        <v>277</v>
      </c>
      <c r="D301" s="194"/>
      <c r="E301" s="166"/>
      <c r="F301" s="253"/>
      <c r="G301" s="49"/>
      <c r="H301" s="241"/>
      <c r="I301" s="253"/>
      <c r="J301" s="49"/>
      <c r="K301" s="49"/>
      <c r="L301" s="64"/>
      <c r="M301" s="96"/>
      <c r="N301" s="108"/>
      <c r="O301" s="100"/>
      <c r="P301" s="100"/>
      <c r="Q301" s="88">
        <f>Q302+Q304</f>
        <v>170.3</v>
      </c>
      <c r="R301" s="88">
        <f t="shared" ref="R301:S301" si="14">R302+R304</f>
        <v>170.3</v>
      </c>
      <c r="S301" s="88">
        <f t="shared" si="14"/>
        <v>170.3</v>
      </c>
      <c r="U301" s="313"/>
    </row>
    <row r="302" spans="1:22" s="116" customFormat="1" ht="107.45" customHeight="1">
      <c r="A302" s="337" t="s">
        <v>520</v>
      </c>
      <c r="B302" s="59">
        <v>1504</v>
      </c>
      <c r="C302" s="125" t="s">
        <v>277</v>
      </c>
      <c r="D302" s="188" t="s">
        <v>19</v>
      </c>
      <c r="E302" s="157" t="s">
        <v>443</v>
      </c>
      <c r="F302" s="254" t="s">
        <v>593</v>
      </c>
      <c r="G302" s="157" t="s">
        <v>112</v>
      </c>
      <c r="H302" s="238" t="s">
        <v>588</v>
      </c>
      <c r="I302" s="254" t="s">
        <v>633</v>
      </c>
      <c r="J302" s="43"/>
      <c r="K302" s="43"/>
      <c r="L302" s="52"/>
      <c r="M302" s="92" t="s">
        <v>266</v>
      </c>
      <c r="N302" s="109" t="s">
        <v>281</v>
      </c>
      <c r="O302" s="115" t="s">
        <v>442</v>
      </c>
      <c r="P302" s="115" t="s">
        <v>269</v>
      </c>
      <c r="Q302" s="90">
        <v>87.605000000000004</v>
      </c>
      <c r="R302" s="90">
        <v>87.605000000000004</v>
      </c>
      <c r="S302" s="90">
        <v>87.605000000000004</v>
      </c>
    </row>
    <row r="303" spans="1:22" s="116" customFormat="1" ht="45">
      <c r="A303" s="338"/>
      <c r="B303" s="59"/>
      <c r="C303" s="125"/>
      <c r="D303" s="188" t="s">
        <v>113</v>
      </c>
      <c r="E303" s="157" t="s">
        <v>444</v>
      </c>
      <c r="F303" s="254" t="s">
        <v>634</v>
      </c>
      <c r="G303" s="52"/>
      <c r="H303" s="238"/>
      <c r="I303" s="254"/>
      <c r="J303" s="43"/>
      <c r="K303" s="43"/>
      <c r="L303" s="52"/>
      <c r="M303" s="92"/>
      <c r="N303" s="109"/>
      <c r="O303" s="115"/>
      <c r="P303" s="115"/>
      <c r="Q303" s="90"/>
      <c r="R303" s="90"/>
      <c r="S303" s="90"/>
    </row>
    <row r="304" spans="1:22" s="116" customFormat="1" ht="79.150000000000006" customHeight="1">
      <c r="A304" s="337" t="s">
        <v>519</v>
      </c>
      <c r="B304" s="59">
        <v>1504</v>
      </c>
      <c r="C304" s="125" t="s">
        <v>277</v>
      </c>
      <c r="D304" s="188" t="s">
        <v>19</v>
      </c>
      <c r="E304" s="157" t="s">
        <v>443</v>
      </c>
      <c r="F304" s="254" t="s">
        <v>593</v>
      </c>
      <c r="G304" s="157" t="s">
        <v>112</v>
      </c>
      <c r="H304" s="238" t="s">
        <v>588</v>
      </c>
      <c r="I304" s="254" t="s">
        <v>633</v>
      </c>
      <c r="J304" s="43"/>
      <c r="K304" s="43"/>
      <c r="L304" s="52"/>
      <c r="M304" s="92" t="s">
        <v>266</v>
      </c>
      <c r="N304" s="109" t="s">
        <v>281</v>
      </c>
      <c r="O304" s="115" t="s">
        <v>442</v>
      </c>
      <c r="P304" s="115" t="s">
        <v>270</v>
      </c>
      <c r="Q304" s="90">
        <v>82.694999999999993</v>
      </c>
      <c r="R304" s="90">
        <v>82.694999999999993</v>
      </c>
      <c r="S304" s="90">
        <v>82.694999999999993</v>
      </c>
    </row>
    <row r="305" spans="1:22" s="116" customFormat="1" ht="45">
      <c r="A305" s="338"/>
      <c r="B305" s="59"/>
      <c r="C305" s="125"/>
      <c r="D305" s="188" t="s">
        <v>113</v>
      </c>
      <c r="E305" s="157" t="s">
        <v>444</v>
      </c>
      <c r="F305" s="254" t="s">
        <v>634</v>
      </c>
      <c r="G305" s="43"/>
      <c r="H305" s="238"/>
      <c r="I305" s="254"/>
      <c r="J305" s="43"/>
      <c r="K305" s="43"/>
      <c r="L305" s="52"/>
      <c r="M305" s="92"/>
      <c r="N305" s="109"/>
      <c r="O305" s="115"/>
      <c r="P305" s="115"/>
      <c r="Q305" s="90"/>
      <c r="R305" s="90"/>
      <c r="S305" s="90"/>
    </row>
    <row r="306" spans="1:22" s="35" customFormat="1" ht="191.25">
      <c r="A306" s="36" t="s">
        <v>114</v>
      </c>
      <c r="B306" s="58" t="s">
        <v>115</v>
      </c>
      <c r="C306" s="124"/>
      <c r="D306" s="194"/>
      <c r="E306" s="166"/>
      <c r="F306" s="253"/>
      <c r="G306" s="49"/>
      <c r="H306" s="241"/>
      <c r="I306" s="253"/>
      <c r="J306" s="49"/>
      <c r="K306" s="49"/>
      <c r="L306" s="64"/>
      <c r="M306" s="96"/>
      <c r="N306" s="108"/>
      <c r="O306" s="100"/>
      <c r="P306" s="100"/>
      <c r="Q306" s="88">
        <f>Q307+Q309+Q311</f>
        <v>396.09999999999997</v>
      </c>
      <c r="R306" s="88">
        <f t="shared" ref="R306:S306" si="15">R307+R309+R311</f>
        <v>396.09999999999997</v>
      </c>
      <c r="S306" s="88">
        <f t="shared" si="15"/>
        <v>396.09999999999997</v>
      </c>
      <c r="U306" s="313"/>
    </row>
    <row r="307" spans="1:22" s="76" customFormat="1" ht="114.75">
      <c r="A307" s="337" t="s">
        <v>446</v>
      </c>
      <c r="B307" s="59">
        <v>1510</v>
      </c>
      <c r="C307" s="125" t="s">
        <v>277</v>
      </c>
      <c r="D307" s="177" t="s">
        <v>19</v>
      </c>
      <c r="E307" s="159" t="s">
        <v>443</v>
      </c>
      <c r="F307" s="239" t="s">
        <v>593</v>
      </c>
      <c r="G307" s="16" t="s">
        <v>116</v>
      </c>
      <c r="H307" s="237" t="s">
        <v>588</v>
      </c>
      <c r="I307" s="239" t="s">
        <v>635</v>
      </c>
      <c r="J307" s="43"/>
      <c r="K307" s="43"/>
      <c r="L307" s="52"/>
      <c r="M307" s="92" t="s">
        <v>266</v>
      </c>
      <c r="N307" s="109" t="s">
        <v>281</v>
      </c>
      <c r="O307" s="101" t="s">
        <v>445</v>
      </c>
      <c r="P307" s="101" t="s">
        <v>269</v>
      </c>
      <c r="Q307" s="90">
        <v>363.55399999999997</v>
      </c>
      <c r="R307" s="90">
        <v>363.55399999999997</v>
      </c>
      <c r="S307" s="90">
        <v>363.55399999999997</v>
      </c>
    </row>
    <row r="308" spans="1:22" s="76" customFormat="1" ht="316.89999999999998" customHeight="1">
      <c r="A308" s="338"/>
      <c r="B308" s="59"/>
      <c r="C308" s="125"/>
      <c r="D308" s="177" t="s">
        <v>68</v>
      </c>
      <c r="E308" s="159" t="s">
        <v>587</v>
      </c>
      <c r="F308" s="239" t="s">
        <v>611</v>
      </c>
      <c r="G308" s="203" t="s">
        <v>719</v>
      </c>
      <c r="H308" s="237" t="s">
        <v>316</v>
      </c>
      <c r="I308" s="239" t="s">
        <v>450</v>
      </c>
      <c r="J308" s="43"/>
      <c r="K308" s="43"/>
      <c r="L308" s="52"/>
      <c r="M308" s="92"/>
      <c r="N308" s="109"/>
      <c r="O308" s="101"/>
      <c r="P308" s="101"/>
      <c r="Q308" s="90"/>
      <c r="R308" s="90"/>
      <c r="S308" s="90"/>
    </row>
    <row r="309" spans="1:22" s="76" customFormat="1" ht="114.75">
      <c r="A309" s="337" t="s">
        <v>447</v>
      </c>
      <c r="B309" s="59">
        <v>1510</v>
      </c>
      <c r="C309" s="125" t="s">
        <v>277</v>
      </c>
      <c r="D309" s="159" t="s">
        <v>19</v>
      </c>
      <c r="E309" s="159" t="s">
        <v>443</v>
      </c>
      <c r="F309" s="239" t="s">
        <v>593</v>
      </c>
      <c r="G309" s="16" t="s">
        <v>116</v>
      </c>
      <c r="H309" s="237" t="s">
        <v>588</v>
      </c>
      <c r="I309" s="239" t="s">
        <v>635</v>
      </c>
      <c r="J309" s="43"/>
      <c r="K309" s="43"/>
      <c r="L309" s="52"/>
      <c r="M309" s="92" t="s">
        <v>266</v>
      </c>
      <c r="N309" s="109" t="s">
        <v>281</v>
      </c>
      <c r="O309" s="101" t="s">
        <v>445</v>
      </c>
      <c r="P309" s="101" t="s">
        <v>270</v>
      </c>
      <c r="Q309" s="90">
        <v>12.545999999999999</v>
      </c>
      <c r="R309" s="90">
        <v>12.545999999999999</v>
      </c>
      <c r="S309" s="90">
        <v>12.545999999999999</v>
      </c>
    </row>
    <row r="310" spans="1:22" s="76" customFormat="1" ht="345" customHeight="1">
      <c r="A310" s="338"/>
      <c r="B310" s="59"/>
      <c r="C310" s="125"/>
      <c r="D310" s="159" t="s">
        <v>68</v>
      </c>
      <c r="E310" s="159" t="s">
        <v>587</v>
      </c>
      <c r="F310" s="239" t="s">
        <v>611</v>
      </c>
      <c r="G310" s="203" t="s">
        <v>719</v>
      </c>
      <c r="H310" s="237" t="s">
        <v>316</v>
      </c>
      <c r="I310" s="239" t="s">
        <v>450</v>
      </c>
      <c r="J310" s="43"/>
      <c r="K310" s="43"/>
      <c r="L310" s="52"/>
      <c r="M310" s="92"/>
      <c r="N310" s="109"/>
      <c r="O310" s="101"/>
      <c r="P310" s="101"/>
      <c r="Q310" s="90"/>
      <c r="R310" s="90"/>
      <c r="S310" s="90"/>
    </row>
    <row r="311" spans="1:22" s="76" customFormat="1" ht="114.75">
      <c r="A311" s="337" t="s">
        <v>449</v>
      </c>
      <c r="B311" s="59">
        <v>1510</v>
      </c>
      <c r="C311" s="125" t="s">
        <v>277</v>
      </c>
      <c r="D311" s="159" t="s">
        <v>19</v>
      </c>
      <c r="E311" s="159" t="s">
        <v>443</v>
      </c>
      <c r="F311" s="239" t="s">
        <v>593</v>
      </c>
      <c r="G311" s="16" t="s">
        <v>116</v>
      </c>
      <c r="H311" s="237" t="s">
        <v>588</v>
      </c>
      <c r="I311" s="239" t="s">
        <v>635</v>
      </c>
      <c r="J311" s="43"/>
      <c r="K311" s="43"/>
      <c r="L311" s="52"/>
      <c r="M311" s="92" t="s">
        <v>281</v>
      </c>
      <c r="N311" s="109" t="s">
        <v>278</v>
      </c>
      <c r="O311" s="101" t="s">
        <v>448</v>
      </c>
      <c r="P311" s="101" t="s">
        <v>286</v>
      </c>
      <c r="Q311" s="90">
        <v>20</v>
      </c>
      <c r="R311" s="90">
        <v>20</v>
      </c>
      <c r="S311" s="90">
        <v>20</v>
      </c>
    </row>
    <row r="312" spans="1:22" ht="330" customHeight="1">
      <c r="A312" s="338"/>
      <c r="B312" s="59" t="s">
        <v>115</v>
      </c>
      <c r="C312" s="125"/>
      <c r="D312" s="177" t="s">
        <v>68</v>
      </c>
      <c r="E312" s="159" t="s">
        <v>587</v>
      </c>
      <c r="F312" s="239" t="s">
        <v>611</v>
      </c>
      <c r="G312" s="203" t="s">
        <v>719</v>
      </c>
      <c r="H312" s="237" t="s">
        <v>316</v>
      </c>
      <c r="I312" s="239" t="s">
        <v>450</v>
      </c>
      <c r="J312" s="43"/>
      <c r="K312" s="43"/>
      <c r="L312" s="52"/>
      <c r="M312" s="92"/>
      <c r="N312" s="109"/>
      <c r="O312" s="101"/>
      <c r="P312" s="101"/>
      <c r="Q312" s="90"/>
      <c r="R312" s="90"/>
      <c r="S312" s="90"/>
    </row>
    <row r="313" spans="1:22" s="35" customFormat="1" ht="337.15" customHeight="1">
      <c r="A313" s="36" t="s">
        <v>117</v>
      </c>
      <c r="B313" s="58" t="s">
        <v>118</v>
      </c>
      <c r="C313" s="124"/>
      <c r="D313" s="194"/>
      <c r="E313" s="166"/>
      <c r="F313" s="253"/>
      <c r="G313" s="49"/>
      <c r="H313" s="241"/>
      <c r="I313" s="253"/>
      <c r="J313" s="49"/>
      <c r="K313" s="49"/>
      <c r="L313" s="64"/>
      <c r="M313" s="96"/>
      <c r="N313" s="108"/>
      <c r="O313" s="100"/>
      <c r="P313" s="100"/>
      <c r="Q313" s="88">
        <f>Q314+Q316+Q318+Q320+Q322+Q327+Q329+Q331+Q333+Q336+Q324+Q325+Q326</f>
        <v>111145</v>
      </c>
      <c r="R313" s="88">
        <f t="shared" ref="R313:S313" si="16">R314+R316+R318+R320+R322+R327+R329+R331+R333+R336+R324+R325+R326</f>
        <v>111085.8</v>
      </c>
      <c r="S313" s="88">
        <f t="shared" si="16"/>
        <v>111043.6</v>
      </c>
      <c r="U313" s="313"/>
      <c r="V313" s="313"/>
    </row>
    <row r="314" spans="1:22" s="76" customFormat="1" ht="137.44999999999999" customHeight="1">
      <c r="A314" s="337" t="s">
        <v>452</v>
      </c>
      <c r="B314" s="59">
        <v>1521</v>
      </c>
      <c r="C314" s="125" t="s">
        <v>288</v>
      </c>
      <c r="D314" s="177" t="s">
        <v>43</v>
      </c>
      <c r="E314" s="159" t="s">
        <v>464</v>
      </c>
      <c r="F314" s="239" t="s">
        <v>613</v>
      </c>
      <c r="G314" s="216" t="s">
        <v>120</v>
      </c>
      <c r="H314" s="237" t="s">
        <v>316</v>
      </c>
      <c r="I314" s="239" t="s">
        <v>611</v>
      </c>
      <c r="J314" s="43"/>
      <c r="K314" s="43"/>
      <c r="L314" s="52"/>
      <c r="M314" s="92" t="s">
        <v>289</v>
      </c>
      <c r="N314" s="109" t="s">
        <v>266</v>
      </c>
      <c r="O314" s="101" t="s">
        <v>451</v>
      </c>
      <c r="P314" s="101" t="s">
        <v>269</v>
      </c>
      <c r="Q314" s="90">
        <v>17.100000000000001</v>
      </c>
      <c r="R314" s="90"/>
      <c r="S314" s="90"/>
    </row>
    <row r="315" spans="1:22" s="76" customFormat="1" ht="199.5">
      <c r="A315" s="338"/>
      <c r="B315" s="59">
        <v>1521</v>
      </c>
      <c r="C315" s="125"/>
      <c r="D315" s="177" t="s">
        <v>19</v>
      </c>
      <c r="E315" s="159" t="s">
        <v>443</v>
      </c>
      <c r="F315" s="239" t="s">
        <v>593</v>
      </c>
      <c r="G315" s="155" t="s">
        <v>578</v>
      </c>
      <c r="H315" s="237" t="s">
        <v>316</v>
      </c>
      <c r="I315" s="268" t="s">
        <v>465</v>
      </c>
      <c r="J315" s="43"/>
      <c r="K315" s="43"/>
      <c r="L315" s="52"/>
      <c r="M315" s="92"/>
      <c r="N315" s="109"/>
      <c r="O315" s="101"/>
      <c r="P315" s="101"/>
      <c r="Q315" s="90"/>
      <c r="R315" s="90"/>
      <c r="S315" s="90"/>
    </row>
    <row r="316" spans="1:22" s="76" customFormat="1" ht="128.25">
      <c r="A316" s="337" t="s">
        <v>453</v>
      </c>
      <c r="B316" s="59">
        <v>1521</v>
      </c>
      <c r="C316" s="125" t="s">
        <v>288</v>
      </c>
      <c r="D316" s="177" t="s">
        <v>43</v>
      </c>
      <c r="E316" s="159" t="s">
        <v>464</v>
      </c>
      <c r="F316" s="239" t="s">
        <v>613</v>
      </c>
      <c r="G316" s="155" t="s">
        <v>120</v>
      </c>
      <c r="H316" s="238" t="s">
        <v>316</v>
      </c>
      <c r="I316" s="254" t="s">
        <v>611</v>
      </c>
      <c r="J316" s="43"/>
      <c r="K316" s="43"/>
      <c r="L316" s="52"/>
      <c r="M316" s="92" t="s">
        <v>289</v>
      </c>
      <c r="N316" s="109" t="s">
        <v>266</v>
      </c>
      <c r="O316" s="101" t="s">
        <v>451</v>
      </c>
      <c r="P316" s="101" t="s">
        <v>270</v>
      </c>
      <c r="Q316" s="90">
        <v>1.2</v>
      </c>
      <c r="R316" s="90">
        <v>0.6</v>
      </c>
      <c r="S316" s="90">
        <v>0</v>
      </c>
    </row>
    <row r="317" spans="1:22" s="76" customFormat="1" ht="199.5">
      <c r="A317" s="338"/>
      <c r="B317" s="59">
        <v>1521</v>
      </c>
      <c r="C317" s="125"/>
      <c r="D317" s="177" t="s">
        <v>19</v>
      </c>
      <c r="E317" s="159" t="s">
        <v>443</v>
      </c>
      <c r="F317" s="239" t="s">
        <v>593</v>
      </c>
      <c r="G317" s="155" t="s">
        <v>578</v>
      </c>
      <c r="H317" s="237" t="s">
        <v>316</v>
      </c>
      <c r="I317" s="268" t="s">
        <v>465</v>
      </c>
      <c r="J317" s="43"/>
      <c r="K317" s="43"/>
      <c r="L317" s="52"/>
      <c r="M317" s="92"/>
      <c r="N317" s="109"/>
      <c r="O317" s="101"/>
      <c r="P317" s="101"/>
      <c r="Q317" s="90"/>
      <c r="R317" s="90"/>
      <c r="S317" s="90"/>
    </row>
    <row r="318" spans="1:22" s="76" customFormat="1" ht="114.6" customHeight="1">
      <c r="A318" s="337" t="s">
        <v>454</v>
      </c>
      <c r="B318" s="59">
        <v>1521</v>
      </c>
      <c r="C318" s="125" t="s">
        <v>288</v>
      </c>
      <c r="D318" s="177" t="s">
        <v>43</v>
      </c>
      <c r="E318" s="159" t="s">
        <v>464</v>
      </c>
      <c r="F318" s="239" t="s">
        <v>613</v>
      </c>
      <c r="G318" s="155" t="s">
        <v>586</v>
      </c>
      <c r="H318" s="238" t="s">
        <v>316</v>
      </c>
      <c r="I318" s="254" t="s">
        <v>611</v>
      </c>
      <c r="J318" s="43"/>
      <c r="K318" s="43"/>
      <c r="L318" s="52"/>
      <c r="M318" s="92" t="s">
        <v>289</v>
      </c>
      <c r="N318" s="109" t="s">
        <v>266</v>
      </c>
      <c r="O318" s="101" t="s">
        <v>451</v>
      </c>
      <c r="P318" s="101" t="s">
        <v>402</v>
      </c>
      <c r="Q318" s="90">
        <v>83.1</v>
      </c>
      <c r="R318" s="90">
        <v>41.6</v>
      </c>
      <c r="S318" s="90">
        <v>0</v>
      </c>
    </row>
    <row r="319" spans="1:22" s="76" customFormat="1" ht="199.5">
      <c r="A319" s="338"/>
      <c r="B319" s="59">
        <v>1521</v>
      </c>
      <c r="C319" s="125"/>
      <c r="D319" s="177" t="s">
        <v>19</v>
      </c>
      <c r="E319" s="159" t="s">
        <v>443</v>
      </c>
      <c r="F319" s="239" t="s">
        <v>593</v>
      </c>
      <c r="G319" s="162" t="s">
        <v>578</v>
      </c>
      <c r="H319" s="237" t="s">
        <v>316</v>
      </c>
      <c r="I319" s="268" t="s">
        <v>465</v>
      </c>
      <c r="J319" s="43"/>
      <c r="K319" s="43"/>
      <c r="L319" s="52"/>
      <c r="M319" s="92"/>
      <c r="N319" s="109"/>
      <c r="O319" s="101"/>
      <c r="P319" s="101"/>
      <c r="Q319" s="90"/>
      <c r="R319" s="90"/>
      <c r="S319" s="90"/>
    </row>
    <row r="320" spans="1:22" s="76" customFormat="1" ht="126" customHeight="1">
      <c r="A320" s="337" t="s">
        <v>457</v>
      </c>
      <c r="B320" s="59">
        <v>1521</v>
      </c>
      <c r="C320" s="125" t="s">
        <v>288</v>
      </c>
      <c r="D320" s="177" t="s">
        <v>43</v>
      </c>
      <c r="E320" s="159" t="s">
        <v>464</v>
      </c>
      <c r="F320" s="239" t="s">
        <v>613</v>
      </c>
      <c r="G320" s="162" t="s">
        <v>120</v>
      </c>
      <c r="H320" s="237" t="s">
        <v>316</v>
      </c>
      <c r="I320" s="239" t="s">
        <v>611</v>
      </c>
      <c r="J320" s="43"/>
      <c r="K320" s="43"/>
      <c r="L320" s="52"/>
      <c r="M320" s="92" t="s">
        <v>289</v>
      </c>
      <c r="N320" s="109" t="s">
        <v>266</v>
      </c>
      <c r="O320" s="101" t="s">
        <v>455</v>
      </c>
      <c r="P320" s="101" t="s">
        <v>269</v>
      </c>
      <c r="Q320" s="90">
        <v>27700.05</v>
      </c>
      <c r="R320" s="90">
        <v>27700.05</v>
      </c>
      <c r="S320" s="90">
        <v>27700.05</v>
      </c>
    </row>
    <row r="321" spans="1:19" s="76" customFormat="1" ht="199.5">
      <c r="A321" s="338"/>
      <c r="B321" s="59">
        <v>1521</v>
      </c>
      <c r="C321" s="125"/>
      <c r="D321" s="177" t="s">
        <v>19</v>
      </c>
      <c r="E321" s="159" t="s">
        <v>443</v>
      </c>
      <c r="F321" s="239" t="s">
        <v>593</v>
      </c>
      <c r="G321" s="155" t="s">
        <v>578</v>
      </c>
      <c r="H321" s="237" t="s">
        <v>316</v>
      </c>
      <c r="I321" s="268" t="s">
        <v>465</v>
      </c>
      <c r="J321" s="43"/>
      <c r="K321" s="43"/>
      <c r="L321" s="52"/>
      <c r="M321" s="92"/>
      <c r="N321" s="109"/>
      <c r="O321" s="101"/>
      <c r="P321" s="101"/>
      <c r="Q321" s="90"/>
      <c r="R321" s="90"/>
      <c r="S321" s="90"/>
    </row>
    <row r="322" spans="1:19" s="76" customFormat="1" ht="119.45" customHeight="1">
      <c r="A322" s="337" t="s">
        <v>456</v>
      </c>
      <c r="B322" s="59">
        <v>1521</v>
      </c>
      <c r="C322" s="125" t="s">
        <v>288</v>
      </c>
      <c r="D322" s="177" t="s">
        <v>43</v>
      </c>
      <c r="E322" s="159" t="s">
        <v>464</v>
      </c>
      <c r="F322" s="239" t="s">
        <v>613</v>
      </c>
      <c r="G322" s="206" t="s">
        <v>120</v>
      </c>
      <c r="H322" s="238" t="s">
        <v>316</v>
      </c>
      <c r="I322" s="254" t="s">
        <v>611</v>
      </c>
      <c r="J322" s="43"/>
      <c r="K322" s="43"/>
      <c r="L322" s="52"/>
      <c r="M322" s="92" t="s">
        <v>289</v>
      </c>
      <c r="N322" s="109" t="s">
        <v>266</v>
      </c>
      <c r="O322" s="101" t="s">
        <v>455</v>
      </c>
      <c r="P322" s="101" t="s">
        <v>270</v>
      </c>
      <c r="Q322" s="90">
        <v>1554.15</v>
      </c>
      <c r="R322" s="90">
        <v>1554.15</v>
      </c>
      <c r="S322" s="90">
        <v>1554.15</v>
      </c>
    </row>
    <row r="323" spans="1:19" s="76" customFormat="1" ht="270" customHeight="1">
      <c r="A323" s="338"/>
      <c r="B323" s="59">
        <v>1521</v>
      </c>
      <c r="C323" s="125"/>
      <c r="D323" s="177" t="s">
        <v>19</v>
      </c>
      <c r="E323" s="159" t="s">
        <v>443</v>
      </c>
      <c r="F323" s="239" t="s">
        <v>593</v>
      </c>
      <c r="G323" s="155" t="s">
        <v>579</v>
      </c>
      <c r="H323" s="237" t="s">
        <v>316</v>
      </c>
      <c r="I323" s="268" t="s">
        <v>465</v>
      </c>
      <c r="J323" s="43"/>
      <c r="K323" s="43"/>
      <c r="L323" s="52"/>
      <c r="M323" s="92"/>
      <c r="N323" s="109"/>
      <c r="O323" s="101"/>
      <c r="P323" s="101"/>
      <c r="Q323" s="90"/>
      <c r="R323" s="90"/>
      <c r="S323" s="90"/>
    </row>
    <row r="324" spans="1:19" s="325" customFormat="1" ht="216.6" customHeight="1">
      <c r="A324" s="22" t="s">
        <v>755</v>
      </c>
      <c r="B324" s="59">
        <v>1521</v>
      </c>
      <c r="C324" s="125" t="s">
        <v>288</v>
      </c>
      <c r="D324" s="177"/>
      <c r="E324" s="159"/>
      <c r="F324" s="239"/>
      <c r="G324" s="155"/>
      <c r="H324" s="237"/>
      <c r="I324" s="268"/>
      <c r="J324" s="43"/>
      <c r="K324" s="43"/>
      <c r="L324" s="52"/>
      <c r="M324" s="92" t="s">
        <v>289</v>
      </c>
      <c r="N324" s="109" t="s">
        <v>266</v>
      </c>
      <c r="O324" s="300" t="s">
        <v>754</v>
      </c>
      <c r="P324" s="300" t="s">
        <v>269</v>
      </c>
      <c r="Q324" s="90">
        <v>1055.788</v>
      </c>
      <c r="R324" s="90"/>
      <c r="S324" s="90"/>
    </row>
    <row r="325" spans="1:19" s="325" customFormat="1" ht="129.6" customHeight="1">
      <c r="A325" s="22" t="s">
        <v>756</v>
      </c>
      <c r="B325" s="59">
        <v>1521</v>
      </c>
      <c r="C325" s="125" t="s">
        <v>288</v>
      </c>
      <c r="D325" s="177"/>
      <c r="E325" s="159"/>
      <c r="F325" s="239"/>
      <c r="G325" s="155"/>
      <c r="H325" s="237"/>
      <c r="I325" s="268"/>
      <c r="J325" s="43"/>
      <c r="K325" s="43"/>
      <c r="L325" s="52"/>
      <c r="M325" s="92" t="s">
        <v>289</v>
      </c>
      <c r="N325" s="109" t="s">
        <v>266</v>
      </c>
      <c r="O325" s="300" t="s">
        <v>754</v>
      </c>
      <c r="P325" s="300" t="s">
        <v>270</v>
      </c>
      <c r="Q325" s="90">
        <v>40.613999999999997</v>
      </c>
      <c r="R325" s="90"/>
      <c r="S325" s="90"/>
    </row>
    <row r="326" spans="1:19" s="325" customFormat="1" ht="151.15" customHeight="1">
      <c r="A326" s="324" t="s">
        <v>757</v>
      </c>
      <c r="B326" s="59">
        <v>1521</v>
      </c>
      <c r="C326" s="125" t="s">
        <v>288</v>
      </c>
      <c r="D326" s="177"/>
      <c r="E326" s="159"/>
      <c r="F326" s="239"/>
      <c r="G326" s="155"/>
      <c r="H326" s="237"/>
      <c r="I326" s="268"/>
      <c r="J326" s="43"/>
      <c r="K326" s="43"/>
      <c r="L326" s="52"/>
      <c r="M326" s="92" t="s">
        <v>289</v>
      </c>
      <c r="N326" s="109" t="s">
        <v>266</v>
      </c>
      <c r="O326" s="300" t="s">
        <v>754</v>
      </c>
      <c r="P326" s="300" t="s">
        <v>342</v>
      </c>
      <c r="Q326" s="90">
        <v>757.48800000000006</v>
      </c>
      <c r="R326" s="90"/>
      <c r="S326" s="90"/>
    </row>
    <row r="327" spans="1:19" s="76" customFormat="1" ht="137.44999999999999" customHeight="1">
      <c r="A327" s="337" t="s">
        <v>461</v>
      </c>
      <c r="B327" s="59">
        <v>1521</v>
      </c>
      <c r="C327" s="125" t="s">
        <v>288</v>
      </c>
      <c r="D327" s="177" t="s">
        <v>43</v>
      </c>
      <c r="E327" s="159" t="s">
        <v>464</v>
      </c>
      <c r="F327" s="239" t="s">
        <v>613</v>
      </c>
      <c r="G327" s="216" t="s">
        <v>120</v>
      </c>
      <c r="H327" s="237" t="s">
        <v>316</v>
      </c>
      <c r="I327" s="239" t="s">
        <v>611</v>
      </c>
      <c r="J327" s="43"/>
      <c r="K327" s="43"/>
      <c r="L327" s="52"/>
      <c r="M327" s="92" t="s">
        <v>289</v>
      </c>
      <c r="N327" s="109" t="s">
        <v>373</v>
      </c>
      <c r="O327" s="101" t="s">
        <v>458</v>
      </c>
      <c r="P327" s="101" t="s">
        <v>269</v>
      </c>
      <c r="Q327" s="90">
        <v>13843.713</v>
      </c>
      <c r="R327" s="90">
        <v>14927.42</v>
      </c>
      <c r="S327" s="90">
        <v>14927.42</v>
      </c>
    </row>
    <row r="328" spans="1:19" s="76" customFormat="1" ht="199.5">
      <c r="A328" s="338"/>
      <c r="B328" s="59">
        <v>1521</v>
      </c>
      <c r="C328" s="125"/>
      <c r="D328" s="177" t="s">
        <v>19</v>
      </c>
      <c r="E328" s="159" t="s">
        <v>443</v>
      </c>
      <c r="F328" s="239" t="s">
        <v>593</v>
      </c>
      <c r="G328" s="155" t="s">
        <v>578</v>
      </c>
      <c r="H328" s="237" t="s">
        <v>316</v>
      </c>
      <c r="I328" s="268" t="s">
        <v>465</v>
      </c>
      <c r="J328" s="43"/>
      <c r="K328" s="43"/>
      <c r="L328" s="52"/>
      <c r="M328" s="92"/>
      <c r="N328" s="109"/>
      <c r="O328" s="101"/>
      <c r="P328" s="101"/>
      <c r="Q328" s="90"/>
      <c r="R328" s="90"/>
      <c r="S328" s="90"/>
    </row>
    <row r="329" spans="1:19" s="76" customFormat="1" ht="126.6" customHeight="1">
      <c r="A329" s="337" t="s">
        <v>460</v>
      </c>
      <c r="B329" s="59">
        <v>1521</v>
      </c>
      <c r="C329" s="125" t="s">
        <v>288</v>
      </c>
      <c r="D329" s="177" t="s">
        <v>43</v>
      </c>
      <c r="E329" s="159" t="s">
        <v>464</v>
      </c>
      <c r="F329" s="239" t="s">
        <v>613</v>
      </c>
      <c r="G329" s="216" t="s">
        <v>120</v>
      </c>
      <c r="H329" s="237" t="s">
        <v>316</v>
      </c>
      <c r="I329" s="239" t="s">
        <v>611</v>
      </c>
      <c r="J329" s="43"/>
      <c r="K329" s="43"/>
      <c r="L329" s="52"/>
      <c r="M329" s="92" t="s">
        <v>289</v>
      </c>
      <c r="N329" s="109" t="s">
        <v>373</v>
      </c>
      <c r="O329" s="101" t="s">
        <v>458</v>
      </c>
      <c r="P329" s="101" t="s">
        <v>270</v>
      </c>
      <c r="Q329" s="90">
        <v>270.839</v>
      </c>
      <c r="R329" s="90">
        <v>311.3</v>
      </c>
      <c r="S329" s="90">
        <v>311.3</v>
      </c>
    </row>
    <row r="330" spans="1:19" s="76" customFormat="1" ht="199.5">
      <c r="A330" s="338"/>
      <c r="B330" s="59">
        <v>1521</v>
      </c>
      <c r="C330" s="125"/>
      <c r="D330" s="177" t="s">
        <v>19</v>
      </c>
      <c r="E330" s="159" t="s">
        <v>443</v>
      </c>
      <c r="F330" s="239" t="s">
        <v>593</v>
      </c>
      <c r="G330" s="155" t="s">
        <v>578</v>
      </c>
      <c r="H330" s="237" t="s">
        <v>316</v>
      </c>
      <c r="I330" s="268" t="s">
        <v>465</v>
      </c>
      <c r="J330" s="43"/>
      <c r="K330" s="43"/>
      <c r="L330" s="52"/>
      <c r="M330" s="92"/>
      <c r="N330" s="109"/>
      <c r="O330" s="101"/>
      <c r="P330" s="101"/>
      <c r="Q330" s="90"/>
      <c r="R330" s="90"/>
      <c r="S330" s="90"/>
    </row>
    <row r="331" spans="1:19" s="76" customFormat="1" ht="145.15" customHeight="1">
      <c r="A331" s="337" t="s">
        <v>459</v>
      </c>
      <c r="B331" s="59">
        <v>1521</v>
      </c>
      <c r="C331" s="125" t="s">
        <v>288</v>
      </c>
      <c r="D331" s="177" t="s">
        <v>43</v>
      </c>
      <c r="E331" s="159" t="s">
        <v>464</v>
      </c>
      <c r="F331" s="239" t="s">
        <v>613</v>
      </c>
      <c r="G331" s="216" t="s">
        <v>586</v>
      </c>
      <c r="H331" s="237" t="s">
        <v>316</v>
      </c>
      <c r="I331" s="239" t="s">
        <v>611</v>
      </c>
      <c r="J331" s="43"/>
      <c r="K331" s="43"/>
      <c r="L331" s="52"/>
      <c r="M331" s="92" t="s">
        <v>289</v>
      </c>
      <c r="N331" s="109" t="s">
        <v>373</v>
      </c>
      <c r="O331" s="101" t="s">
        <v>458</v>
      </c>
      <c r="P331" s="101" t="s">
        <v>342</v>
      </c>
      <c r="Q331" s="90">
        <v>63092.158000000003</v>
      </c>
      <c r="R331" s="90">
        <v>63821.88</v>
      </c>
      <c r="S331" s="90">
        <v>63821.88</v>
      </c>
    </row>
    <row r="332" spans="1:19" s="76" customFormat="1" ht="199.5">
      <c r="A332" s="338"/>
      <c r="B332" s="59">
        <v>1521</v>
      </c>
      <c r="C332" s="125"/>
      <c r="D332" s="177" t="s">
        <v>19</v>
      </c>
      <c r="E332" s="159" t="s">
        <v>443</v>
      </c>
      <c r="F332" s="239" t="s">
        <v>593</v>
      </c>
      <c r="G332" s="155" t="s">
        <v>578</v>
      </c>
      <c r="H332" s="237" t="s">
        <v>316</v>
      </c>
      <c r="I332" s="268" t="s">
        <v>465</v>
      </c>
      <c r="J332" s="43"/>
      <c r="K332" s="43"/>
      <c r="L332" s="52"/>
      <c r="M332" s="92"/>
      <c r="N332" s="109"/>
      <c r="O332" s="101"/>
      <c r="P332" s="101"/>
      <c r="Q332" s="90"/>
      <c r="R332" s="90"/>
      <c r="S332" s="90"/>
    </row>
    <row r="333" spans="1:19" s="76" customFormat="1" ht="220.5">
      <c r="A333" s="337" t="s">
        <v>463</v>
      </c>
      <c r="B333" s="59">
        <v>1521</v>
      </c>
      <c r="C333" s="125" t="s">
        <v>288</v>
      </c>
      <c r="D333" s="177" t="s">
        <v>43</v>
      </c>
      <c r="E333" s="159" t="s">
        <v>464</v>
      </c>
      <c r="F333" s="239" t="s">
        <v>613</v>
      </c>
      <c r="G333" s="202" t="s">
        <v>119</v>
      </c>
      <c r="H333" s="244" t="s">
        <v>316</v>
      </c>
      <c r="I333" s="258" t="s">
        <v>631</v>
      </c>
      <c r="J333" s="43"/>
      <c r="K333" s="43"/>
      <c r="L333" s="52"/>
      <c r="M333" s="92" t="s">
        <v>289</v>
      </c>
      <c r="N333" s="109" t="s">
        <v>373</v>
      </c>
      <c r="O333" s="145" t="s">
        <v>562</v>
      </c>
      <c r="P333" s="101" t="s">
        <v>269</v>
      </c>
      <c r="Q333" s="90">
        <v>575</v>
      </c>
      <c r="R333" s="90">
        <v>575</v>
      </c>
      <c r="S333" s="90">
        <v>575</v>
      </c>
    </row>
    <row r="334" spans="1:19" s="76" customFormat="1" ht="253.15" customHeight="1">
      <c r="A334" s="345"/>
      <c r="B334" s="59">
        <v>1521</v>
      </c>
      <c r="C334" s="125"/>
      <c r="D334" s="177" t="s">
        <v>19</v>
      </c>
      <c r="E334" s="159" t="s">
        <v>443</v>
      </c>
      <c r="F334" s="239" t="s">
        <v>593</v>
      </c>
      <c r="G334" s="52" t="s">
        <v>711</v>
      </c>
      <c r="H334" s="237" t="s">
        <v>316</v>
      </c>
      <c r="I334" s="239" t="s">
        <v>611</v>
      </c>
      <c r="J334" s="43"/>
      <c r="K334" s="43"/>
      <c r="L334" s="52"/>
      <c r="M334" s="92"/>
      <c r="N334" s="109"/>
      <c r="O334" s="101"/>
      <c r="P334" s="101"/>
      <c r="Q334" s="90"/>
      <c r="R334" s="90"/>
      <c r="S334" s="90"/>
    </row>
    <row r="335" spans="1:19" s="76" customFormat="1" ht="114">
      <c r="A335" s="338"/>
      <c r="B335" s="59">
        <v>1521</v>
      </c>
      <c r="C335" s="125"/>
      <c r="D335" s="188"/>
      <c r="E335" s="157"/>
      <c r="F335" s="254"/>
      <c r="G335" s="155" t="s">
        <v>121</v>
      </c>
      <c r="H335" s="237" t="s">
        <v>316</v>
      </c>
      <c r="I335" s="268" t="s">
        <v>465</v>
      </c>
      <c r="J335" s="43"/>
      <c r="K335" s="43"/>
      <c r="L335" s="52"/>
      <c r="M335" s="92"/>
      <c r="N335" s="109"/>
      <c r="O335" s="101"/>
      <c r="P335" s="101"/>
      <c r="Q335" s="90"/>
      <c r="R335" s="90"/>
      <c r="S335" s="90"/>
    </row>
    <row r="336" spans="1:19" s="76" customFormat="1" ht="165">
      <c r="A336" s="337" t="s">
        <v>462</v>
      </c>
      <c r="B336" s="59">
        <v>1521</v>
      </c>
      <c r="C336" s="125" t="s">
        <v>288</v>
      </c>
      <c r="D336" s="177" t="s">
        <v>43</v>
      </c>
      <c r="E336" s="159" t="s">
        <v>464</v>
      </c>
      <c r="F336" s="239" t="s">
        <v>613</v>
      </c>
      <c r="G336" s="199" t="s">
        <v>119</v>
      </c>
      <c r="H336" s="244" t="s">
        <v>316</v>
      </c>
      <c r="I336" s="258" t="s">
        <v>631</v>
      </c>
      <c r="J336" s="43"/>
      <c r="K336" s="43"/>
      <c r="L336" s="52"/>
      <c r="M336" s="92" t="s">
        <v>289</v>
      </c>
      <c r="N336" s="109" t="s">
        <v>373</v>
      </c>
      <c r="O336" s="145" t="s">
        <v>562</v>
      </c>
      <c r="P336" s="101" t="s">
        <v>342</v>
      </c>
      <c r="Q336" s="90">
        <v>2153.8000000000002</v>
      </c>
      <c r="R336" s="90">
        <v>2153.8000000000002</v>
      </c>
      <c r="S336" s="90">
        <v>2153.8000000000002</v>
      </c>
    </row>
    <row r="337" spans="1:21" s="76" customFormat="1" ht="128.25">
      <c r="A337" s="345"/>
      <c r="B337" s="59">
        <v>1521</v>
      </c>
      <c r="C337" s="125" t="s">
        <v>288</v>
      </c>
      <c r="D337" s="177" t="s">
        <v>19</v>
      </c>
      <c r="E337" s="159" t="s">
        <v>443</v>
      </c>
      <c r="F337" s="239" t="s">
        <v>593</v>
      </c>
      <c r="G337" s="155" t="s">
        <v>586</v>
      </c>
      <c r="H337" s="237" t="s">
        <v>316</v>
      </c>
      <c r="I337" s="239" t="s">
        <v>611</v>
      </c>
      <c r="J337" s="43"/>
      <c r="K337" s="43"/>
      <c r="L337" s="52"/>
      <c r="M337" s="92"/>
      <c r="N337" s="109"/>
      <c r="O337" s="101"/>
      <c r="P337" s="101"/>
      <c r="Q337" s="90"/>
      <c r="R337" s="90"/>
      <c r="S337" s="90"/>
    </row>
    <row r="338" spans="1:21" s="76" customFormat="1" ht="247.15" customHeight="1">
      <c r="A338" s="338"/>
      <c r="B338" s="59"/>
      <c r="C338" s="125"/>
      <c r="D338" s="188"/>
      <c r="E338" s="157"/>
      <c r="F338" s="254"/>
      <c r="G338" s="52" t="s">
        <v>710</v>
      </c>
      <c r="H338" s="237" t="s">
        <v>316</v>
      </c>
      <c r="I338" s="239" t="s">
        <v>611</v>
      </c>
      <c r="J338" s="43"/>
      <c r="K338" s="43"/>
      <c r="L338" s="52"/>
      <c r="M338" s="92"/>
      <c r="N338" s="109"/>
      <c r="O338" s="101"/>
      <c r="P338" s="101"/>
      <c r="Q338" s="90"/>
      <c r="R338" s="90"/>
      <c r="S338" s="90"/>
    </row>
    <row r="339" spans="1:21" s="35" customFormat="1" ht="396">
      <c r="A339" s="80" t="s">
        <v>122</v>
      </c>
      <c r="B339" s="58" t="s">
        <v>123</v>
      </c>
      <c r="C339" s="124"/>
      <c r="D339" s="194"/>
      <c r="E339" s="166"/>
      <c r="F339" s="253"/>
      <c r="G339" s="165"/>
      <c r="H339" s="241"/>
      <c r="I339" s="253"/>
      <c r="J339" s="49"/>
      <c r="K339" s="49"/>
      <c r="L339" s="64"/>
      <c r="M339" s="96"/>
      <c r="N339" s="108"/>
      <c r="O339" s="100"/>
      <c r="P339" s="100"/>
      <c r="Q339" s="88">
        <f>Q340+Q342+Q343+Q344+Q345+Q346</f>
        <v>9260.3000000000011</v>
      </c>
      <c r="R339" s="88">
        <f t="shared" ref="R339:S339" si="17">R340+R342+R343+R344+R345+R346</f>
        <v>8245.1</v>
      </c>
      <c r="S339" s="88">
        <f t="shared" si="17"/>
        <v>8245.1</v>
      </c>
      <c r="U339" s="313"/>
    </row>
    <row r="340" spans="1:21" s="79" customFormat="1" ht="255.6" customHeight="1">
      <c r="A340" s="337" t="s">
        <v>510</v>
      </c>
      <c r="B340" s="59">
        <v>1539</v>
      </c>
      <c r="C340" s="125" t="s">
        <v>280</v>
      </c>
      <c r="D340" s="188" t="s">
        <v>124</v>
      </c>
      <c r="E340" s="157" t="s">
        <v>585</v>
      </c>
      <c r="F340" s="254" t="s">
        <v>636</v>
      </c>
      <c r="G340" s="157" t="s">
        <v>709</v>
      </c>
      <c r="H340" s="238" t="s">
        <v>316</v>
      </c>
      <c r="I340" s="254" t="s">
        <v>637</v>
      </c>
      <c r="J340" s="43"/>
      <c r="K340" s="43"/>
      <c r="L340" s="52"/>
      <c r="M340" s="92" t="s">
        <v>400</v>
      </c>
      <c r="N340" s="109" t="s">
        <v>326</v>
      </c>
      <c r="O340" s="101" t="s">
        <v>505</v>
      </c>
      <c r="P340" s="101" t="s">
        <v>402</v>
      </c>
      <c r="Q340" s="90">
        <v>1205.2</v>
      </c>
      <c r="R340" s="90"/>
      <c r="S340" s="90"/>
    </row>
    <row r="341" spans="1:21" s="79" customFormat="1" ht="366" customHeight="1">
      <c r="A341" s="338"/>
      <c r="B341" s="59">
        <v>1539</v>
      </c>
      <c r="C341" s="125"/>
      <c r="D341" s="188" t="s">
        <v>19</v>
      </c>
      <c r="E341" s="157" t="s">
        <v>443</v>
      </c>
      <c r="F341" s="254" t="s">
        <v>593</v>
      </c>
      <c r="G341" s="155" t="s">
        <v>720</v>
      </c>
      <c r="H341" s="238" t="s">
        <v>316</v>
      </c>
      <c r="I341" s="254" t="s">
        <v>638</v>
      </c>
      <c r="J341" s="43"/>
      <c r="K341" s="43"/>
      <c r="L341" s="52"/>
      <c r="M341" s="92"/>
      <c r="N341" s="109"/>
      <c r="O341" s="101"/>
      <c r="P341" s="101"/>
      <c r="Q341" s="90"/>
      <c r="R341" s="90"/>
      <c r="S341" s="90"/>
    </row>
    <row r="342" spans="1:21" s="79" customFormat="1" ht="90">
      <c r="A342" s="22" t="s">
        <v>508</v>
      </c>
      <c r="B342" s="59">
        <v>1539</v>
      </c>
      <c r="C342" s="125" t="s">
        <v>288</v>
      </c>
      <c r="D342" s="188" t="s">
        <v>19</v>
      </c>
      <c r="E342" s="157" t="s">
        <v>443</v>
      </c>
      <c r="F342" s="254" t="s">
        <v>593</v>
      </c>
      <c r="G342" s="157" t="s">
        <v>125</v>
      </c>
      <c r="H342" s="238" t="s">
        <v>514</v>
      </c>
      <c r="I342" s="254" t="s">
        <v>639</v>
      </c>
      <c r="J342" s="43"/>
      <c r="K342" s="43"/>
      <c r="L342" s="52"/>
      <c r="M342" s="92" t="s">
        <v>400</v>
      </c>
      <c r="N342" s="109" t="s">
        <v>326</v>
      </c>
      <c r="O342" s="101" t="s">
        <v>506</v>
      </c>
      <c r="P342" s="101" t="s">
        <v>270</v>
      </c>
      <c r="Q342" s="90">
        <v>417.3</v>
      </c>
      <c r="R342" s="90">
        <v>417.3</v>
      </c>
      <c r="S342" s="90">
        <v>417.3</v>
      </c>
    </row>
    <row r="343" spans="1:21" s="79" customFormat="1" ht="90">
      <c r="A343" s="22" t="s">
        <v>511</v>
      </c>
      <c r="B343" s="59">
        <v>1539</v>
      </c>
      <c r="C343" s="125" t="s">
        <v>288</v>
      </c>
      <c r="D343" s="188" t="s">
        <v>19</v>
      </c>
      <c r="E343" s="157" t="s">
        <v>443</v>
      </c>
      <c r="F343" s="254" t="s">
        <v>593</v>
      </c>
      <c r="G343" s="157" t="s">
        <v>125</v>
      </c>
      <c r="H343" s="238" t="s">
        <v>514</v>
      </c>
      <c r="I343" s="254" t="s">
        <v>639</v>
      </c>
      <c r="J343" s="43"/>
      <c r="K343" s="43"/>
      <c r="L343" s="52"/>
      <c r="M343" s="92" t="s">
        <v>400</v>
      </c>
      <c r="N343" s="109" t="s">
        <v>326</v>
      </c>
      <c r="O343" s="101" t="s">
        <v>506</v>
      </c>
      <c r="P343" s="101" t="s">
        <v>402</v>
      </c>
      <c r="Q343" s="90">
        <v>104.6</v>
      </c>
      <c r="R343" s="90">
        <v>104.6</v>
      </c>
      <c r="S343" s="90">
        <v>104.6</v>
      </c>
    </row>
    <row r="344" spans="1:21" s="79" customFormat="1" ht="90">
      <c r="A344" s="23" t="s">
        <v>512</v>
      </c>
      <c r="B344" s="59">
        <v>1539</v>
      </c>
      <c r="C344" s="125" t="s">
        <v>288</v>
      </c>
      <c r="D344" s="188" t="s">
        <v>19</v>
      </c>
      <c r="E344" s="157" t="s">
        <v>443</v>
      </c>
      <c r="F344" s="254" t="s">
        <v>593</v>
      </c>
      <c r="G344" s="157" t="s">
        <v>125</v>
      </c>
      <c r="H344" s="238" t="s">
        <v>514</v>
      </c>
      <c r="I344" s="254" t="s">
        <v>639</v>
      </c>
      <c r="J344" s="43"/>
      <c r="K344" s="43"/>
      <c r="L344" s="52"/>
      <c r="M344" s="92" t="s">
        <v>400</v>
      </c>
      <c r="N344" s="109" t="s">
        <v>326</v>
      </c>
      <c r="O344" s="101" t="s">
        <v>506</v>
      </c>
      <c r="P344" s="101" t="s">
        <v>342</v>
      </c>
      <c r="Q344" s="90">
        <v>2661.5</v>
      </c>
      <c r="R344" s="90">
        <v>2725.9</v>
      </c>
      <c r="S344" s="90">
        <v>2725.9</v>
      </c>
    </row>
    <row r="345" spans="1:21" s="79" customFormat="1" ht="90">
      <c r="A345" s="23" t="s">
        <v>509</v>
      </c>
      <c r="B345" s="59">
        <v>1539</v>
      </c>
      <c r="C345" s="125" t="s">
        <v>288</v>
      </c>
      <c r="D345" s="188" t="s">
        <v>19</v>
      </c>
      <c r="E345" s="157" t="s">
        <v>443</v>
      </c>
      <c r="F345" s="254" t="s">
        <v>593</v>
      </c>
      <c r="G345" s="157" t="s">
        <v>125</v>
      </c>
      <c r="H345" s="238" t="s">
        <v>514</v>
      </c>
      <c r="I345" s="254" t="s">
        <v>639</v>
      </c>
      <c r="J345" s="43"/>
      <c r="K345" s="43"/>
      <c r="L345" s="52"/>
      <c r="M345" s="92" t="s">
        <v>400</v>
      </c>
      <c r="N345" s="109" t="s">
        <v>326</v>
      </c>
      <c r="O345" s="101" t="s">
        <v>507</v>
      </c>
      <c r="P345" s="101" t="s">
        <v>270</v>
      </c>
      <c r="Q345" s="90">
        <v>889.3</v>
      </c>
      <c r="R345" s="90">
        <v>889.3</v>
      </c>
      <c r="S345" s="90">
        <v>889.3</v>
      </c>
    </row>
    <row r="346" spans="1:21" s="79" customFormat="1" ht="90">
      <c r="A346" s="23" t="s">
        <v>513</v>
      </c>
      <c r="B346" s="59">
        <v>1539</v>
      </c>
      <c r="C346" s="125" t="s">
        <v>288</v>
      </c>
      <c r="D346" s="188" t="s">
        <v>19</v>
      </c>
      <c r="E346" s="157" t="s">
        <v>443</v>
      </c>
      <c r="F346" s="254" t="s">
        <v>593</v>
      </c>
      <c r="G346" s="157" t="s">
        <v>125</v>
      </c>
      <c r="H346" s="238" t="s">
        <v>514</v>
      </c>
      <c r="I346" s="254" t="s">
        <v>639</v>
      </c>
      <c r="J346" s="43"/>
      <c r="K346" s="43"/>
      <c r="L346" s="52"/>
      <c r="M346" s="92" t="s">
        <v>400</v>
      </c>
      <c r="N346" s="109" t="s">
        <v>326</v>
      </c>
      <c r="O346" s="101" t="s">
        <v>507</v>
      </c>
      <c r="P346" s="101" t="s">
        <v>342</v>
      </c>
      <c r="Q346" s="90">
        <v>3982.4</v>
      </c>
      <c r="R346" s="90">
        <v>4108</v>
      </c>
      <c r="S346" s="90">
        <v>4108</v>
      </c>
    </row>
    <row r="347" spans="1:21" s="35" customFormat="1" ht="244.15" customHeight="1">
      <c r="A347" s="36" t="s">
        <v>126</v>
      </c>
      <c r="B347" s="58" t="s">
        <v>127</v>
      </c>
      <c r="C347" s="124"/>
      <c r="D347" s="194"/>
      <c r="E347" s="166"/>
      <c r="F347" s="253"/>
      <c r="G347" s="49"/>
      <c r="H347" s="241"/>
      <c r="I347" s="253"/>
      <c r="J347" s="49"/>
      <c r="K347" s="49"/>
      <c r="L347" s="64"/>
      <c r="M347" s="96"/>
      <c r="N347" s="108"/>
      <c r="O347" s="100"/>
      <c r="P347" s="100"/>
      <c r="Q347" s="88">
        <f>Q348+Q349+Q350+Q352</f>
        <v>759.50000000000011</v>
      </c>
      <c r="R347" s="88">
        <f t="shared" ref="R347:S347" si="18">R348+R349+R350+R352</f>
        <v>759.50000000000011</v>
      </c>
      <c r="S347" s="88">
        <f t="shared" si="18"/>
        <v>759.50000000000011</v>
      </c>
      <c r="U347" s="313"/>
    </row>
    <row r="348" spans="1:21" s="76" customFormat="1" ht="85.9" customHeight="1">
      <c r="A348" s="22" t="s">
        <v>467</v>
      </c>
      <c r="B348" s="59">
        <v>1540</v>
      </c>
      <c r="C348" s="125" t="s">
        <v>277</v>
      </c>
      <c r="D348" s="188" t="s">
        <v>19</v>
      </c>
      <c r="E348" s="157" t="s">
        <v>583</v>
      </c>
      <c r="F348" s="254" t="s">
        <v>593</v>
      </c>
      <c r="G348" s="43"/>
      <c r="H348" s="238"/>
      <c r="I348" s="254"/>
      <c r="J348" s="43"/>
      <c r="K348" s="43"/>
      <c r="L348" s="52"/>
      <c r="M348" s="92" t="s">
        <v>266</v>
      </c>
      <c r="N348" s="109" t="s">
        <v>281</v>
      </c>
      <c r="O348" s="101" t="s">
        <v>466</v>
      </c>
      <c r="P348" s="101" t="s">
        <v>270</v>
      </c>
      <c r="Q348" s="90">
        <v>0.9</v>
      </c>
      <c r="R348" s="90">
        <v>0.9</v>
      </c>
      <c r="S348" s="90">
        <v>0.9</v>
      </c>
    </row>
    <row r="349" spans="1:21" s="116" customFormat="1" ht="85.9" customHeight="1">
      <c r="A349" s="130" t="s">
        <v>522</v>
      </c>
      <c r="B349" s="59">
        <v>1540</v>
      </c>
      <c r="C349" s="125" t="s">
        <v>277</v>
      </c>
      <c r="D349" s="188"/>
      <c r="E349" s="157"/>
      <c r="F349" s="254"/>
      <c r="G349" s="43"/>
      <c r="H349" s="238"/>
      <c r="I349" s="254"/>
      <c r="J349" s="43"/>
      <c r="K349" s="43"/>
      <c r="L349" s="52"/>
      <c r="M349" s="92" t="s">
        <v>266</v>
      </c>
      <c r="N349" s="109" t="s">
        <v>281</v>
      </c>
      <c r="O349" s="115" t="s">
        <v>521</v>
      </c>
      <c r="P349" s="115" t="s">
        <v>270</v>
      </c>
      <c r="Q349" s="90">
        <v>37.299999999999997</v>
      </c>
      <c r="R349" s="90">
        <v>37.299999999999997</v>
      </c>
      <c r="S349" s="90">
        <v>37.299999999999997</v>
      </c>
    </row>
    <row r="350" spans="1:21" s="76" customFormat="1" ht="109.9" customHeight="1">
      <c r="A350" s="337" t="s">
        <v>469</v>
      </c>
      <c r="B350" s="59">
        <v>1540</v>
      </c>
      <c r="C350" s="125" t="s">
        <v>277</v>
      </c>
      <c r="D350" s="177" t="s">
        <v>19</v>
      </c>
      <c r="E350" s="159" t="s">
        <v>584</v>
      </c>
      <c r="F350" s="239" t="s">
        <v>593</v>
      </c>
      <c r="G350" s="159" t="s">
        <v>128</v>
      </c>
      <c r="H350" s="237" t="s">
        <v>582</v>
      </c>
      <c r="I350" s="239" t="s">
        <v>640</v>
      </c>
      <c r="J350" s="43"/>
      <c r="K350" s="43"/>
      <c r="L350" s="52"/>
      <c r="M350" s="92" t="s">
        <v>266</v>
      </c>
      <c r="N350" s="109" t="s">
        <v>281</v>
      </c>
      <c r="O350" s="101" t="s">
        <v>468</v>
      </c>
      <c r="P350" s="101" t="s">
        <v>269</v>
      </c>
      <c r="Q350" s="90">
        <v>708.64200000000005</v>
      </c>
      <c r="R350" s="90">
        <v>708.64200000000005</v>
      </c>
      <c r="S350" s="90">
        <v>708.64200000000005</v>
      </c>
    </row>
    <row r="351" spans="1:21" s="76" customFormat="1" ht="204.75">
      <c r="A351" s="338"/>
      <c r="B351" s="59">
        <v>1540</v>
      </c>
      <c r="C351" s="125"/>
      <c r="D351" s="188"/>
      <c r="E351" s="157"/>
      <c r="F351" s="254"/>
      <c r="G351" s="185" t="s">
        <v>713</v>
      </c>
      <c r="H351" s="238" t="s">
        <v>581</v>
      </c>
      <c r="I351" s="254" t="s">
        <v>471</v>
      </c>
      <c r="J351" s="43"/>
      <c r="K351" s="43"/>
      <c r="L351" s="52"/>
      <c r="M351" s="92"/>
      <c r="N351" s="109"/>
      <c r="O351" s="101"/>
      <c r="P351" s="101"/>
      <c r="Q351" s="90"/>
      <c r="R351" s="90"/>
      <c r="S351" s="90"/>
    </row>
    <row r="352" spans="1:21" s="76" customFormat="1" ht="92.45" customHeight="1">
      <c r="A352" s="337" t="s">
        <v>470</v>
      </c>
      <c r="B352" s="59">
        <v>1540</v>
      </c>
      <c r="C352" s="125" t="s">
        <v>277</v>
      </c>
      <c r="D352" s="188" t="s">
        <v>19</v>
      </c>
      <c r="E352" s="159" t="s">
        <v>584</v>
      </c>
      <c r="F352" s="254" t="s">
        <v>593</v>
      </c>
      <c r="G352" s="157" t="s">
        <v>128</v>
      </c>
      <c r="H352" s="238" t="s">
        <v>582</v>
      </c>
      <c r="I352" s="254" t="s">
        <v>640</v>
      </c>
      <c r="J352" s="43"/>
      <c r="K352" s="43"/>
      <c r="L352" s="52"/>
      <c r="M352" s="92" t="s">
        <v>266</v>
      </c>
      <c r="N352" s="109" t="s">
        <v>281</v>
      </c>
      <c r="O352" s="101" t="s">
        <v>468</v>
      </c>
      <c r="P352" s="101" t="s">
        <v>270</v>
      </c>
      <c r="Q352" s="90">
        <v>12.657999999999999</v>
      </c>
      <c r="R352" s="90">
        <v>12.657999999999999</v>
      </c>
      <c r="S352" s="90">
        <v>12.657999999999999</v>
      </c>
    </row>
    <row r="353" spans="1:21" s="76" customFormat="1" ht="180">
      <c r="A353" s="338"/>
      <c r="B353" s="59">
        <v>1540</v>
      </c>
      <c r="C353" s="125"/>
      <c r="D353" s="188"/>
      <c r="E353" s="157"/>
      <c r="F353" s="254"/>
      <c r="G353" s="199" t="s">
        <v>713</v>
      </c>
      <c r="H353" s="238" t="s">
        <v>371</v>
      </c>
      <c r="I353" s="254" t="s">
        <v>471</v>
      </c>
      <c r="J353" s="43"/>
      <c r="K353" s="43"/>
      <c r="L353" s="52"/>
      <c r="M353" s="92"/>
      <c r="N353" s="109"/>
      <c r="O353" s="101"/>
      <c r="P353" s="101"/>
      <c r="Q353" s="90"/>
      <c r="R353" s="90"/>
      <c r="S353" s="90"/>
    </row>
    <row r="354" spans="1:21" s="35" customFormat="1" ht="63.75">
      <c r="A354" s="36" t="s">
        <v>129</v>
      </c>
      <c r="B354" s="58" t="s">
        <v>130</v>
      </c>
      <c r="C354" s="124"/>
      <c r="D354" s="194"/>
      <c r="E354" s="166"/>
      <c r="F354" s="253"/>
      <c r="G354" s="164"/>
      <c r="H354" s="241"/>
      <c r="I354" s="253"/>
      <c r="J354" s="49"/>
      <c r="K354" s="49"/>
      <c r="L354" s="64"/>
      <c r="M354" s="96"/>
      <c r="N354" s="108"/>
      <c r="O354" s="100"/>
      <c r="P354" s="100"/>
      <c r="Q354" s="88">
        <f>Q355+Q357+Q359+Q361</f>
        <v>1816.9</v>
      </c>
      <c r="R354" s="88">
        <f t="shared" ref="R354:S354" si="19">R355+R357+R359+R361</f>
        <v>1816.9</v>
      </c>
      <c r="S354" s="88">
        <f t="shared" si="19"/>
        <v>1816.9</v>
      </c>
      <c r="U354" s="313"/>
    </row>
    <row r="355" spans="1:21" s="76" customFormat="1" ht="105">
      <c r="A355" s="337" t="s">
        <v>473</v>
      </c>
      <c r="B355" s="59">
        <v>1542</v>
      </c>
      <c r="C355" s="125" t="s">
        <v>288</v>
      </c>
      <c r="D355" s="195" t="s">
        <v>43</v>
      </c>
      <c r="E355" s="185" t="s">
        <v>316</v>
      </c>
      <c r="F355" s="262" t="s">
        <v>613</v>
      </c>
      <c r="G355" s="199" t="s">
        <v>721</v>
      </c>
      <c r="H355" s="242" t="s">
        <v>357</v>
      </c>
      <c r="I355" s="262" t="s">
        <v>722</v>
      </c>
      <c r="J355" s="43"/>
      <c r="K355" s="43"/>
      <c r="L355" s="52"/>
      <c r="M355" s="92" t="s">
        <v>289</v>
      </c>
      <c r="N355" s="109" t="s">
        <v>289</v>
      </c>
      <c r="O355" s="101" t="s">
        <v>472</v>
      </c>
      <c r="P355" s="101" t="s">
        <v>270</v>
      </c>
      <c r="Q355" s="90">
        <v>188.55600000000001</v>
      </c>
      <c r="R355" s="90">
        <v>188.55600000000001</v>
      </c>
      <c r="S355" s="90">
        <v>188.55600000000001</v>
      </c>
    </row>
    <row r="356" spans="1:21" s="76" customFormat="1" ht="120">
      <c r="A356" s="338"/>
      <c r="B356" s="138">
        <v>1542</v>
      </c>
      <c r="C356" s="128"/>
      <c r="D356" s="195" t="s">
        <v>19</v>
      </c>
      <c r="E356" s="185" t="s">
        <v>478</v>
      </c>
      <c r="F356" s="262" t="s">
        <v>593</v>
      </c>
      <c r="G356" s="199" t="s">
        <v>723</v>
      </c>
      <c r="H356" s="242" t="s">
        <v>357</v>
      </c>
      <c r="I356" s="254" t="s">
        <v>477</v>
      </c>
      <c r="J356" s="43"/>
      <c r="K356" s="43"/>
      <c r="L356" s="52"/>
      <c r="M356" s="92"/>
      <c r="N356" s="109"/>
      <c r="O356" s="101"/>
      <c r="P356" s="101"/>
      <c r="Q356" s="90"/>
      <c r="R356" s="90"/>
      <c r="S356" s="90"/>
    </row>
    <row r="357" spans="1:21" s="76" customFormat="1" ht="105">
      <c r="A357" s="337" t="s">
        <v>474</v>
      </c>
      <c r="B357" s="59">
        <v>1542</v>
      </c>
      <c r="C357" s="125" t="s">
        <v>288</v>
      </c>
      <c r="D357" s="195" t="s">
        <v>43</v>
      </c>
      <c r="E357" s="185" t="s">
        <v>316</v>
      </c>
      <c r="F357" s="262" t="s">
        <v>613</v>
      </c>
      <c r="G357" s="199" t="s">
        <v>721</v>
      </c>
      <c r="H357" s="242" t="s">
        <v>357</v>
      </c>
      <c r="I357" s="262" t="s">
        <v>722</v>
      </c>
      <c r="J357" s="43"/>
      <c r="K357" s="43"/>
      <c r="L357" s="52"/>
      <c r="M357" s="92" t="s">
        <v>289</v>
      </c>
      <c r="N357" s="109" t="s">
        <v>289</v>
      </c>
      <c r="O357" s="101" t="s">
        <v>472</v>
      </c>
      <c r="P357" s="101" t="s">
        <v>402</v>
      </c>
      <c r="Q357" s="90">
        <v>786.14800000000002</v>
      </c>
      <c r="R357" s="90">
        <v>786.14800000000002</v>
      </c>
      <c r="S357" s="90">
        <v>786.14800000000002</v>
      </c>
    </row>
    <row r="358" spans="1:21" s="76" customFormat="1" ht="120">
      <c r="A358" s="338"/>
      <c r="B358" s="59">
        <v>1542</v>
      </c>
      <c r="C358" s="125"/>
      <c r="D358" s="195" t="s">
        <v>19</v>
      </c>
      <c r="E358" s="185" t="s">
        <v>478</v>
      </c>
      <c r="F358" s="262" t="s">
        <v>593</v>
      </c>
      <c r="G358" s="199" t="s">
        <v>723</v>
      </c>
      <c r="H358" s="242" t="s">
        <v>357</v>
      </c>
      <c r="I358" s="254" t="s">
        <v>477</v>
      </c>
      <c r="J358" s="43"/>
      <c r="K358" s="43"/>
      <c r="L358" s="52"/>
      <c r="M358" s="92"/>
      <c r="N358" s="109"/>
      <c r="O358" s="101"/>
      <c r="P358" s="101"/>
      <c r="Q358" s="90"/>
      <c r="R358" s="90"/>
      <c r="S358" s="90"/>
    </row>
    <row r="359" spans="1:21" s="76" customFormat="1" ht="79.150000000000006" customHeight="1">
      <c r="A359" s="337" t="s">
        <v>475</v>
      </c>
      <c r="B359" s="59">
        <v>1542</v>
      </c>
      <c r="C359" s="125" t="s">
        <v>288</v>
      </c>
      <c r="D359" s="195" t="s">
        <v>43</v>
      </c>
      <c r="E359" s="185" t="s">
        <v>316</v>
      </c>
      <c r="F359" s="262" t="s">
        <v>613</v>
      </c>
      <c r="G359" s="199" t="s">
        <v>721</v>
      </c>
      <c r="H359" s="242" t="s">
        <v>357</v>
      </c>
      <c r="I359" s="262" t="s">
        <v>722</v>
      </c>
      <c r="J359" s="43"/>
      <c r="K359" s="43"/>
      <c r="L359" s="52"/>
      <c r="M359" s="92" t="s">
        <v>289</v>
      </c>
      <c r="N359" s="109" t="s">
        <v>289</v>
      </c>
      <c r="O359" s="101" t="s">
        <v>472</v>
      </c>
      <c r="P359" s="101" t="s">
        <v>342</v>
      </c>
      <c r="Q359" s="90">
        <v>842.19600000000003</v>
      </c>
      <c r="R359" s="90">
        <v>842.19600000000003</v>
      </c>
      <c r="S359" s="90">
        <v>842.19600000000003</v>
      </c>
    </row>
    <row r="360" spans="1:21" s="76" customFormat="1" ht="120">
      <c r="A360" s="338"/>
      <c r="B360" s="59">
        <v>1542</v>
      </c>
      <c r="C360" s="125"/>
      <c r="D360" s="195" t="s">
        <v>19</v>
      </c>
      <c r="E360" s="185" t="s">
        <v>478</v>
      </c>
      <c r="F360" s="262" t="s">
        <v>593</v>
      </c>
      <c r="G360" s="199" t="s">
        <v>723</v>
      </c>
      <c r="H360" s="242" t="s">
        <v>357</v>
      </c>
      <c r="I360" s="254" t="s">
        <v>477</v>
      </c>
      <c r="J360" s="43"/>
      <c r="K360" s="43"/>
      <c r="L360" s="52"/>
      <c r="M360" s="92"/>
      <c r="N360" s="109"/>
      <c r="O360" s="101"/>
      <c r="P360" s="101"/>
      <c r="Q360" s="90"/>
      <c r="R360" s="90"/>
      <c r="S360" s="90"/>
    </row>
    <row r="361" spans="1:21" s="76" customFormat="1" ht="105">
      <c r="A361" s="337" t="s">
        <v>476</v>
      </c>
      <c r="B361" s="59">
        <v>1542</v>
      </c>
      <c r="C361" s="125" t="s">
        <v>288</v>
      </c>
      <c r="D361" s="195" t="s">
        <v>43</v>
      </c>
      <c r="E361" s="185" t="s">
        <v>316</v>
      </c>
      <c r="F361" s="262" t="s">
        <v>613</v>
      </c>
      <c r="G361" s="199" t="s">
        <v>721</v>
      </c>
      <c r="H361" s="242" t="s">
        <v>357</v>
      </c>
      <c r="I361" s="262" t="s">
        <v>722</v>
      </c>
      <c r="J361" s="43"/>
      <c r="K361" s="43"/>
      <c r="L361" s="52"/>
      <c r="M361" s="92" t="s">
        <v>289</v>
      </c>
      <c r="N361" s="109" t="s">
        <v>289</v>
      </c>
      <c r="O361" s="101" t="s">
        <v>472</v>
      </c>
      <c r="P361" s="101" t="s">
        <v>286</v>
      </c>
      <c r="Q361" s="90"/>
      <c r="R361" s="90"/>
      <c r="S361" s="90"/>
    </row>
    <row r="362" spans="1:21" s="76" customFormat="1" ht="120">
      <c r="A362" s="338"/>
      <c r="B362" s="59">
        <v>1542</v>
      </c>
      <c r="C362" s="125"/>
      <c r="D362" s="195" t="s">
        <v>19</v>
      </c>
      <c r="E362" s="185" t="s">
        <v>478</v>
      </c>
      <c r="F362" s="262" t="s">
        <v>593</v>
      </c>
      <c r="G362" s="199" t="s">
        <v>723</v>
      </c>
      <c r="H362" s="242" t="s">
        <v>357</v>
      </c>
      <c r="I362" s="254" t="s">
        <v>477</v>
      </c>
      <c r="J362" s="43"/>
      <c r="K362" s="43"/>
      <c r="L362" s="52"/>
      <c r="M362" s="92"/>
      <c r="N362" s="109"/>
      <c r="O362" s="101"/>
      <c r="P362" s="101"/>
      <c r="Q362" s="90"/>
      <c r="R362" s="90"/>
      <c r="S362" s="90"/>
    </row>
    <row r="363" spans="1:21" s="35" customFormat="1" ht="76.5">
      <c r="A363" s="36" t="s">
        <v>131</v>
      </c>
      <c r="B363" s="58" t="s">
        <v>132</v>
      </c>
      <c r="C363" s="124"/>
      <c r="D363" s="194"/>
      <c r="E363" s="166"/>
      <c r="F363" s="253"/>
      <c r="G363" s="163"/>
      <c r="H363" s="241"/>
      <c r="I363" s="253"/>
      <c r="J363" s="49"/>
      <c r="K363" s="49"/>
      <c r="L363" s="64"/>
      <c r="M363" s="96"/>
      <c r="N363" s="108"/>
      <c r="O363" s="100"/>
      <c r="P363" s="100"/>
      <c r="Q363" s="88">
        <f>Q364+Q365</f>
        <v>9</v>
      </c>
      <c r="R363" s="88">
        <f t="shared" ref="R363:S363" si="20">R364+R365</f>
        <v>9</v>
      </c>
      <c r="S363" s="88">
        <f t="shared" si="20"/>
        <v>9</v>
      </c>
      <c r="U363" s="313"/>
    </row>
    <row r="364" spans="1:21" s="116" customFormat="1" ht="216.75">
      <c r="A364" s="23" t="s">
        <v>523</v>
      </c>
      <c r="B364" s="59">
        <v>1568</v>
      </c>
      <c r="C364" s="125" t="s">
        <v>277</v>
      </c>
      <c r="D364" s="177" t="s">
        <v>19</v>
      </c>
      <c r="E364" s="159" t="s">
        <v>478</v>
      </c>
      <c r="F364" s="239" t="s">
        <v>593</v>
      </c>
      <c r="G364" s="162" t="s">
        <v>724</v>
      </c>
      <c r="H364" s="237" t="s">
        <v>316</v>
      </c>
      <c r="I364" s="239" t="s">
        <v>641</v>
      </c>
      <c r="J364" s="43"/>
      <c r="K364" s="43"/>
      <c r="L364" s="52"/>
      <c r="M364" s="92" t="s">
        <v>266</v>
      </c>
      <c r="N364" s="109" t="s">
        <v>281</v>
      </c>
      <c r="O364" s="115" t="s">
        <v>479</v>
      </c>
      <c r="P364" s="115" t="s">
        <v>269</v>
      </c>
      <c r="Q364" s="90">
        <v>8.4629999999999992</v>
      </c>
      <c r="R364" s="90">
        <v>8.0259999999999998</v>
      </c>
      <c r="S364" s="90">
        <v>8.0259999999999998</v>
      </c>
    </row>
    <row r="365" spans="1:21" s="116" customFormat="1" ht="213.75">
      <c r="A365" s="22" t="s">
        <v>524</v>
      </c>
      <c r="B365" s="59">
        <v>1568</v>
      </c>
      <c r="C365" s="125" t="s">
        <v>277</v>
      </c>
      <c r="D365" s="177" t="s">
        <v>19</v>
      </c>
      <c r="E365" s="159" t="s">
        <v>478</v>
      </c>
      <c r="F365" s="239" t="s">
        <v>593</v>
      </c>
      <c r="G365" s="162" t="s">
        <v>724</v>
      </c>
      <c r="H365" s="237" t="s">
        <v>316</v>
      </c>
      <c r="I365" s="239" t="s">
        <v>641</v>
      </c>
      <c r="J365" s="43"/>
      <c r="K365" s="43"/>
      <c r="L365" s="52"/>
      <c r="M365" s="92" t="s">
        <v>266</v>
      </c>
      <c r="N365" s="109" t="s">
        <v>281</v>
      </c>
      <c r="O365" s="115" t="s">
        <v>479</v>
      </c>
      <c r="P365" s="115" t="s">
        <v>270</v>
      </c>
      <c r="Q365" s="90">
        <v>0.53700000000000003</v>
      </c>
      <c r="R365" s="90">
        <v>0.97399999999999998</v>
      </c>
      <c r="S365" s="90">
        <v>0.97399999999999998</v>
      </c>
    </row>
    <row r="366" spans="1:21" s="35" customFormat="1" ht="126.6" customHeight="1">
      <c r="A366" s="34" t="s">
        <v>133</v>
      </c>
      <c r="B366" s="58" t="s">
        <v>134</v>
      </c>
      <c r="C366" s="124" t="s">
        <v>277</v>
      </c>
      <c r="D366" s="194" t="s">
        <v>19</v>
      </c>
      <c r="E366" s="166" t="s">
        <v>443</v>
      </c>
      <c r="F366" s="253" t="s">
        <v>593</v>
      </c>
      <c r="G366" s="163" t="s">
        <v>135</v>
      </c>
      <c r="H366" s="241" t="s">
        <v>316</v>
      </c>
      <c r="I366" s="253" t="s">
        <v>643</v>
      </c>
      <c r="J366" s="49"/>
      <c r="K366" s="49"/>
      <c r="L366" s="64"/>
      <c r="M366" s="96" t="s">
        <v>266</v>
      </c>
      <c r="N366" s="108" t="s">
        <v>281</v>
      </c>
      <c r="O366" s="100" t="s">
        <v>480</v>
      </c>
      <c r="P366" s="100" t="s">
        <v>270</v>
      </c>
      <c r="Q366" s="88">
        <v>0</v>
      </c>
      <c r="R366" s="88">
        <v>0</v>
      </c>
      <c r="S366" s="88">
        <v>0</v>
      </c>
    </row>
    <row r="367" spans="1:21" s="35" customFormat="1" ht="225">
      <c r="A367" s="342" t="s">
        <v>136</v>
      </c>
      <c r="B367" s="58" t="s">
        <v>137</v>
      </c>
      <c r="C367" s="124" t="s">
        <v>280</v>
      </c>
      <c r="D367" s="214" t="s">
        <v>138</v>
      </c>
      <c r="E367" s="227" t="s">
        <v>357</v>
      </c>
      <c r="F367" s="263" t="s">
        <v>642</v>
      </c>
      <c r="G367" s="215" t="s">
        <v>139</v>
      </c>
      <c r="H367" s="243" t="s">
        <v>316</v>
      </c>
      <c r="I367" s="263" t="s">
        <v>619</v>
      </c>
      <c r="J367" s="49"/>
      <c r="K367" s="49"/>
      <c r="L367" s="64"/>
      <c r="M367" s="96" t="s">
        <v>266</v>
      </c>
      <c r="N367" s="108" t="s">
        <v>394</v>
      </c>
      <c r="O367" s="100" t="s">
        <v>481</v>
      </c>
      <c r="P367" s="100" t="s">
        <v>270</v>
      </c>
      <c r="Q367" s="88">
        <v>1.5</v>
      </c>
      <c r="R367" s="88">
        <v>1.5</v>
      </c>
      <c r="S367" s="88">
        <v>1.5</v>
      </c>
      <c r="U367" s="314"/>
    </row>
    <row r="368" spans="1:21" ht="268.14999999999998" customHeight="1">
      <c r="A368" s="344"/>
      <c r="B368" s="59" t="s">
        <v>137</v>
      </c>
      <c r="C368" s="125"/>
      <c r="D368" s="187" t="s">
        <v>19</v>
      </c>
      <c r="E368" s="202" t="s">
        <v>644</v>
      </c>
      <c r="F368" s="258" t="s">
        <v>593</v>
      </c>
      <c r="G368" s="213" t="s">
        <v>140</v>
      </c>
      <c r="H368" s="244" t="s">
        <v>316</v>
      </c>
      <c r="I368" s="258" t="s">
        <v>646</v>
      </c>
      <c r="J368" s="43"/>
      <c r="K368" s="43"/>
      <c r="L368" s="52"/>
      <c r="M368" s="92"/>
      <c r="N368" s="109"/>
      <c r="O368" s="101"/>
      <c r="P368" s="101"/>
      <c r="Q368" s="90"/>
      <c r="R368" s="90"/>
      <c r="S368" s="90"/>
    </row>
    <row r="369" spans="1:21" ht="115.15" customHeight="1">
      <c r="A369" s="343"/>
      <c r="B369" s="59" t="s">
        <v>137</v>
      </c>
      <c r="C369" s="125"/>
      <c r="D369" s="187" t="s">
        <v>141</v>
      </c>
      <c r="E369" s="202" t="s">
        <v>602</v>
      </c>
      <c r="F369" s="258" t="s">
        <v>647</v>
      </c>
      <c r="G369" s="198"/>
      <c r="H369" s="238"/>
      <c r="I369" s="254"/>
      <c r="J369" s="43"/>
      <c r="K369" s="43"/>
      <c r="L369" s="52"/>
      <c r="M369" s="92"/>
      <c r="N369" s="109"/>
      <c r="O369" s="101"/>
      <c r="P369" s="101"/>
      <c r="Q369" s="90"/>
      <c r="R369" s="90"/>
      <c r="S369" s="90"/>
    </row>
    <row r="370" spans="1:21" s="35" customFormat="1" ht="186.6" customHeight="1">
      <c r="A370" s="342" t="s">
        <v>142</v>
      </c>
      <c r="B370" s="58" t="s">
        <v>143</v>
      </c>
      <c r="C370" s="124"/>
      <c r="D370" s="189" t="s">
        <v>144</v>
      </c>
      <c r="E370" s="169" t="s">
        <v>645</v>
      </c>
      <c r="F370" s="255" t="s">
        <v>648</v>
      </c>
      <c r="G370" s="297" t="s">
        <v>145</v>
      </c>
      <c r="H370" s="240" t="s">
        <v>316</v>
      </c>
      <c r="I370" s="255" t="s">
        <v>649</v>
      </c>
      <c r="J370" s="49"/>
      <c r="K370" s="49"/>
      <c r="L370" s="64"/>
      <c r="M370" s="96" t="s">
        <v>400</v>
      </c>
      <c r="N370" s="108" t="s">
        <v>326</v>
      </c>
      <c r="O370" s="100" t="s">
        <v>482</v>
      </c>
      <c r="P370" s="100" t="s">
        <v>402</v>
      </c>
      <c r="Q370" s="88">
        <v>0</v>
      </c>
      <c r="R370" s="88">
        <v>0</v>
      </c>
      <c r="S370" s="88">
        <v>0</v>
      </c>
    </row>
    <row r="371" spans="1:21" ht="90">
      <c r="A371" s="344"/>
      <c r="B371" s="59" t="s">
        <v>143</v>
      </c>
      <c r="C371" s="125"/>
      <c r="D371" s="188" t="s">
        <v>19</v>
      </c>
      <c r="E371" s="157" t="s">
        <v>483</v>
      </c>
      <c r="F371" s="254" t="s">
        <v>593</v>
      </c>
      <c r="G371" s="43"/>
      <c r="H371" s="238"/>
      <c r="I371" s="254"/>
      <c r="J371" s="43"/>
      <c r="K371" s="43"/>
      <c r="L371" s="52"/>
      <c r="M371" s="92"/>
      <c r="N371" s="109"/>
      <c r="O371" s="101"/>
      <c r="P371" s="101"/>
      <c r="Q371" s="90"/>
      <c r="R371" s="90"/>
      <c r="S371" s="90"/>
    </row>
    <row r="372" spans="1:21" ht="60">
      <c r="A372" s="343"/>
      <c r="B372" s="59" t="s">
        <v>143</v>
      </c>
      <c r="C372" s="125"/>
      <c r="D372" s="188" t="s">
        <v>146</v>
      </c>
      <c r="E372" s="157" t="s">
        <v>484</v>
      </c>
      <c r="F372" s="254" t="s">
        <v>650</v>
      </c>
      <c r="G372" s="43"/>
      <c r="H372" s="238"/>
      <c r="I372" s="254"/>
      <c r="J372" s="43"/>
      <c r="K372" s="43"/>
      <c r="L372" s="52"/>
      <c r="M372" s="92"/>
      <c r="N372" s="109"/>
      <c r="O372" s="101"/>
      <c r="P372" s="101"/>
      <c r="Q372" s="90"/>
      <c r="R372" s="90"/>
      <c r="S372" s="90"/>
    </row>
    <row r="373" spans="1:21" s="35" customFormat="1" ht="102">
      <c r="A373" s="36" t="s">
        <v>147</v>
      </c>
      <c r="B373" s="58" t="s">
        <v>148</v>
      </c>
      <c r="C373" s="124"/>
      <c r="D373" s="194"/>
      <c r="E373" s="166"/>
      <c r="F373" s="253"/>
      <c r="G373" s="49"/>
      <c r="H373" s="241"/>
      <c r="I373" s="253"/>
      <c r="J373" s="49"/>
      <c r="K373" s="49"/>
      <c r="L373" s="64"/>
      <c r="M373" s="96"/>
      <c r="N373" s="108"/>
      <c r="O373" s="100"/>
      <c r="P373" s="100"/>
      <c r="Q373" s="88">
        <f>Q374+Q376+Q378</f>
        <v>1591.4</v>
      </c>
      <c r="R373" s="88">
        <f t="shared" ref="R373:S373" si="21">R374+R376+R378</f>
        <v>1591.4</v>
      </c>
      <c r="S373" s="88">
        <f t="shared" si="21"/>
        <v>1591.4</v>
      </c>
      <c r="U373" s="313"/>
    </row>
    <row r="374" spans="1:21" s="118" customFormat="1" ht="204" customHeight="1">
      <c r="A374" s="337" t="s">
        <v>545</v>
      </c>
      <c r="B374" s="59">
        <v>1595</v>
      </c>
      <c r="C374" s="125" t="s">
        <v>288</v>
      </c>
      <c r="D374" s="177" t="s">
        <v>19</v>
      </c>
      <c r="E374" s="159" t="s">
        <v>443</v>
      </c>
      <c r="F374" s="239" t="s">
        <v>593</v>
      </c>
      <c r="G374" s="162" t="s">
        <v>725</v>
      </c>
      <c r="H374" s="237" t="s">
        <v>316</v>
      </c>
      <c r="I374" s="239" t="s">
        <v>651</v>
      </c>
      <c r="J374" s="43"/>
      <c r="K374" s="43"/>
      <c r="L374" s="52"/>
      <c r="M374" s="92" t="s">
        <v>289</v>
      </c>
      <c r="N374" s="109" t="s">
        <v>282</v>
      </c>
      <c r="O374" s="119" t="s">
        <v>485</v>
      </c>
      <c r="P374" s="119" t="s">
        <v>269</v>
      </c>
      <c r="Q374" s="90">
        <v>44.6</v>
      </c>
      <c r="R374" s="90">
        <v>44.6</v>
      </c>
      <c r="S374" s="90">
        <v>44.6</v>
      </c>
    </row>
    <row r="375" spans="1:21" s="118" customFormat="1" ht="60">
      <c r="A375" s="338"/>
      <c r="B375" s="59"/>
      <c r="C375" s="125"/>
      <c r="D375" s="188" t="s">
        <v>43</v>
      </c>
      <c r="E375" s="157" t="s">
        <v>488</v>
      </c>
      <c r="F375" s="254" t="s">
        <v>613</v>
      </c>
      <c r="G375" s="156"/>
      <c r="H375" s="238"/>
      <c r="I375" s="254"/>
      <c r="J375" s="43"/>
      <c r="K375" s="43"/>
      <c r="L375" s="52"/>
      <c r="M375" s="92"/>
      <c r="N375" s="109"/>
      <c r="O375" s="119"/>
      <c r="P375" s="119"/>
      <c r="Q375" s="90"/>
      <c r="R375" s="90"/>
      <c r="S375" s="90"/>
    </row>
    <row r="376" spans="1:21" s="76" customFormat="1" ht="196.9" customHeight="1">
      <c r="A376" s="337" t="s">
        <v>546</v>
      </c>
      <c r="B376" s="59">
        <v>1595</v>
      </c>
      <c r="C376" s="125" t="s">
        <v>288</v>
      </c>
      <c r="D376" s="177" t="s">
        <v>19</v>
      </c>
      <c r="E376" s="159" t="s">
        <v>443</v>
      </c>
      <c r="F376" s="239" t="s">
        <v>593</v>
      </c>
      <c r="G376" s="162" t="s">
        <v>725</v>
      </c>
      <c r="H376" s="237" t="s">
        <v>316</v>
      </c>
      <c r="I376" s="239" t="s">
        <v>651</v>
      </c>
      <c r="J376" s="43"/>
      <c r="K376" s="43"/>
      <c r="L376" s="52"/>
      <c r="M376" s="92" t="s">
        <v>289</v>
      </c>
      <c r="N376" s="109" t="s">
        <v>282</v>
      </c>
      <c r="O376" s="101" t="s">
        <v>485</v>
      </c>
      <c r="P376" s="101" t="s">
        <v>270</v>
      </c>
      <c r="Q376" s="90">
        <v>16.8</v>
      </c>
      <c r="R376" s="90">
        <v>16.8</v>
      </c>
      <c r="S376" s="90">
        <v>16.8</v>
      </c>
    </row>
    <row r="377" spans="1:21" s="76" customFormat="1" ht="60">
      <c r="A377" s="338"/>
      <c r="B377" s="59"/>
      <c r="C377" s="125"/>
      <c r="D377" s="188" t="s">
        <v>43</v>
      </c>
      <c r="E377" s="157" t="s">
        <v>488</v>
      </c>
      <c r="F377" s="254" t="s">
        <v>613</v>
      </c>
      <c r="G377" s="156"/>
      <c r="H377" s="238"/>
      <c r="I377" s="254"/>
      <c r="J377" s="43"/>
      <c r="K377" s="43"/>
      <c r="L377" s="52"/>
      <c r="M377" s="92"/>
      <c r="N377" s="109"/>
      <c r="O377" s="101"/>
      <c r="P377" s="101"/>
      <c r="Q377" s="90"/>
      <c r="R377" s="90"/>
      <c r="S377" s="90"/>
    </row>
    <row r="378" spans="1:21" s="76" customFormat="1" ht="194.45" customHeight="1">
      <c r="A378" s="337" t="s">
        <v>487</v>
      </c>
      <c r="B378" s="59">
        <v>1595</v>
      </c>
      <c r="C378" s="125" t="s">
        <v>288</v>
      </c>
      <c r="D378" s="177" t="s">
        <v>19</v>
      </c>
      <c r="E378" s="159" t="s">
        <v>443</v>
      </c>
      <c r="F378" s="239" t="s">
        <v>593</v>
      </c>
      <c r="G378" s="162" t="s">
        <v>725</v>
      </c>
      <c r="H378" s="238" t="s">
        <v>316</v>
      </c>
      <c r="I378" s="254" t="s">
        <v>651</v>
      </c>
      <c r="J378" s="43"/>
      <c r="K378" s="43"/>
      <c r="L378" s="52"/>
      <c r="M378" s="92" t="s">
        <v>400</v>
      </c>
      <c r="N378" s="109" t="s">
        <v>281</v>
      </c>
      <c r="O378" s="101" t="s">
        <v>486</v>
      </c>
      <c r="P378" s="101" t="s">
        <v>402</v>
      </c>
      <c r="Q378" s="90">
        <v>1530</v>
      </c>
      <c r="R378" s="90">
        <v>1530</v>
      </c>
      <c r="S378" s="90">
        <v>1530</v>
      </c>
    </row>
    <row r="379" spans="1:21" ht="79.900000000000006" customHeight="1">
      <c r="A379" s="338"/>
      <c r="B379" s="59"/>
      <c r="C379" s="125"/>
      <c r="D379" s="188" t="s">
        <v>43</v>
      </c>
      <c r="E379" s="157" t="s">
        <v>488</v>
      </c>
      <c r="F379" s="254" t="s">
        <v>613</v>
      </c>
      <c r="G379" s="43"/>
      <c r="H379" s="238"/>
      <c r="I379" s="254"/>
      <c r="J379" s="43"/>
      <c r="K379" s="43"/>
      <c r="L379" s="52"/>
      <c r="M379" s="92"/>
      <c r="N379" s="109"/>
      <c r="O379" s="101"/>
      <c r="P379" s="101"/>
      <c r="Q379" s="90"/>
      <c r="R379" s="90"/>
      <c r="S379" s="90"/>
    </row>
    <row r="380" spans="1:21" s="35" customFormat="1" ht="51">
      <c r="A380" s="36" t="s">
        <v>149</v>
      </c>
      <c r="B380" s="58" t="s">
        <v>150</v>
      </c>
      <c r="C380" s="124"/>
      <c r="D380" s="194"/>
      <c r="E380" s="166"/>
      <c r="F380" s="253"/>
      <c r="G380" s="49"/>
      <c r="H380" s="241"/>
      <c r="I380" s="253"/>
      <c r="J380" s="49"/>
      <c r="K380" s="49"/>
      <c r="L380" s="64"/>
      <c r="M380" s="96"/>
      <c r="N380" s="108"/>
      <c r="O380" s="100"/>
      <c r="P380" s="100"/>
      <c r="Q380" s="88">
        <f>Q381+Q382+Q383+Q384+Q385+Q386+Q387+Q388+Q389+Q390+Q391+Q392+Q393+Q394+Q395+Q396</f>
        <v>6718.4</v>
      </c>
      <c r="R380" s="88">
        <f t="shared" ref="R380:S380" si="22">R381+R382+R383+R384+R385+R386+R387+R388+R389+R390+R391+R392+R393+R394+R395+R396</f>
        <v>6718.4</v>
      </c>
      <c r="S380" s="88">
        <f t="shared" si="22"/>
        <v>6718.4</v>
      </c>
      <c r="U380" s="313"/>
    </row>
    <row r="381" spans="1:21" s="118" customFormat="1" ht="199.15" customHeight="1">
      <c r="A381" s="22" t="s">
        <v>495</v>
      </c>
      <c r="B381" s="59">
        <v>1597</v>
      </c>
      <c r="C381" s="125" t="s">
        <v>288</v>
      </c>
      <c r="D381" s="177" t="s">
        <v>43</v>
      </c>
      <c r="E381" s="159" t="s">
        <v>535</v>
      </c>
      <c r="F381" s="239" t="s">
        <v>613</v>
      </c>
      <c r="G381" s="162" t="s">
        <v>726</v>
      </c>
      <c r="H381" s="237" t="s">
        <v>580</v>
      </c>
      <c r="I381" s="239" t="s">
        <v>652</v>
      </c>
      <c r="J381" s="43"/>
      <c r="K381" s="43"/>
      <c r="L381" s="52"/>
      <c r="M381" s="92" t="s">
        <v>289</v>
      </c>
      <c r="N381" s="109" t="s">
        <v>266</v>
      </c>
      <c r="O381" s="119" t="s">
        <v>489</v>
      </c>
      <c r="P381" s="119" t="s">
        <v>269</v>
      </c>
      <c r="Q381" s="90">
        <v>57.2</v>
      </c>
      <c r="R381" s="90">
        <v>57.2</v>
      </c>
      <c r="S381" s="90">
        <v>57.2</v>
      </c>
    </row>
    <row r="382" spans="1:21" s="118" customFormat="1" ht="199.15" customHeight="1">
      <c r="A382" s="22" t="s">
        <v>534</v>
      </c>
      <c r="B382" s="59">
        <v>1597</v>
      </c>
      <c r="C382" s="125" t="s">
        <v>288</v>
      </c>
      <c r="D382" s="177" t="s">
        <v>43</v>
      </c>
      <c r="E382" s="159" t="s">
        <v>535</v>
      </c>
      <c r="F382" s="239" t="s">
        <v>613</v>
      </c>
      <c r="G382" s="162" t="s">
        <v>726</v>
      </c>
      <c r="H382" s="237" t="s">
        <v>580</v>
      </c>
      <c r="I382" s="239" t="s">
        <v>151</v>
      </c>
      <c r="J382" s="43"/>
      <c r="K382" s="43"/>
      <c r="L382" s="52"/>
      <c r="M382" s="92" t="s">
        <v>289</v>
      </c>
      <c r="N382" s="109" t="s">
        <v>266</v>
      </c>
      <c r="O382" s="119" t="s">
        <v>489</v>
      </c>
      <c r="P382" s="119" t="s">
        <v>270</v>
      </c>
      <c r="Q382" s="90">
        <v>0.9</v>
      </c>
      <c r="R382" s="90">
        <v>0.9</v>
      </c>
      <c r="S382" s="90">
        <v>0.9</v>
      </c>
    </row>
    <row r="383" spans="1:21" s="76" customFormat="1" ht="213.75">
      <c r="A383" s="22" t="s">
        <v>495</v>
      </c>
      <c r="B383" s="59">
        <v>1597</v>
      </c>
      <c r="C383" s="125" t="s">
        <v>288</v>
      </c>
      <c r="D383" s="177" t="s">
        <v>43</v>
      </c>
      <c r="E383" s="159" t="s">
        <v>535</v>
      </c>
      <c r="F383" s="239" t="s">
        <v>44</v>
      </c>
      <c r="G383" s="162" t="s">
        <v>726</v>
      </c>
      <c r="H383" s="237" t="s">
        <v>580</v>
      </c>
      <c r="I383" s="239" t="s">
        <v>151</v>
      </c>
      <c r="J383" s="43"/>
      <c r="K383" s="43"/>
      <c r="L383" s="52"/>
      <c r="M383" s="92" t="s">
        <v>289</v>
      </c>
      <c r="N383" s="109" t="s">
        <v>373</v>
      </c>
      <c r="O383" s="101" t="s">
        <v>489</v>
      </c>
      <c r="P383" s="101" t="s">
        <v>269</v>
      </c>
      <c r="Q383" s="90">
        <v>143.642</v>
      </c>
      <c r="R383" s="90">
        <v>143.642</v>
      </c>
      <c r="S383" s="90">
        <v>143.642</v>
      </c>
    </row>
    <row r="384" spans="1:21" s="118" customFormat="1" ht="213.75">
      <c r="A384" s="22" t="s">
        <v>534</v>
      </c>
      <c r="B384" s="59">
        <v>1597</v>
      </c>
      <c r="C384" s="125" t="s">
        <v>288</v>
      </c>
      <c r="D384" s="177" t="s">
        <v>43</v>
      </c>
      <c r="E384" s="159" t="s">
        <v>535</v>
      </c>
      <c r="F384" s="239" t="s">
        <v>613</v>
      </c>
      <c r="G384" s="162" t="s">
        <v>726</v>
      </c>
      <c r="H384" s="237" t="s">
        <v>580</v>
      </c>
      <c r="I384" s="239" t="s">
        <v>652</v>
      </c>
      <c r="J384" s="43"/>
      <c r="K384" s="43"/>
      <c r="L384" s="52"/>
      <c r="M384" s="92" t="s">
        <v>289</v>
      </c>
      <c r="N384" s="109" t="s">
        <v>373</v>
      </c>
      <c r="O384" s="119" t="s">
        <v>489</v>
      </c>
      <c r="P384" s="119" t="s">
        <v>270</v>
      </c>
      <c r="Q384" s="90">
        <v>0.52500000000000002</v>
      </c>
      <c r="R384" s="90">
        <v>0.52500000000000002</v>
      </c>
      <c r="S384" s="90">
        <v>0.52500000000000002</v>
      </c>
    </row>
    <row r="385" spans="1:21" s="76" customFormat="1" ht="213.75">
      <c r="A385" s="22" t="s">
        <v>496</v>
      </c>
      <c r="B385" s="59">
        <v>1597</v>
      </c>
      <c r="C385" s="125" t="s">
        <v>288</v>
      </c>
      <c r="D385" s="177" t="s">
        <v>43</v>
      </c>
      <c r="E385" s="159" t="s">
        <v>535</v>
      </c>
      <c r="F385" s="239" t="s">
        <v>613</v>
      </c>
      <c r="G385" s="162" t="s">
        <v>726</v>
      </c>
      <c r="H385" s="237" t="s">
        <v>580</v>
      </c>
      <c r="I385" s="239" t="s">
        <v>652</v>
      </c>
      <c r="J385" s="43"/>
      <c r="K385" s="43"/>
      <c r="L385" s="52"/>
      <c r="M385" s="92" t="s">
        <v>289</v>
      </c>
      <c r="N385" s="109" t="s">
        <v>373</v>
      </c>
      <c r="O385" s="101" t="s">
        <v>489</v>
      </c>
      <c r="P385" s="119" t="s">
        <v>342</v>
      </c>
      <c r="Q385" s="90">
        <v>1981.8330000000001</v>
      </c>
      <c r="R385" s="90">
        <v>1981.8330000000001</v>
      </c>
      <c r="S385" s="90">
        <v>1981.8330000000001</v>
      </c>
    </row>
    <row r="386" spans="1:21" s="118" customFormat="1" ht="213.75">
      <c r="A386" s="22" t="s">
        <v>496</v>
      </c>
      <c r="B386" s="59">
        <v>1597</v>
      </c>
      <c r="C386" s="125" t="s">
        <v>288</v>
      </c>
      <c r="D386" s="177" t="s">
        <v>43</v>
      </c>
      <c r="E386" s="159" t="s">
        <v>535</v>
      </c>
      <c r="F386" s="239" t="s">
        <v>613</v>
      </c>
      <c r="G386" s="162" t="s">
        <v>726</v>
      </c>
      <c r="H386" s="237" t="s">
        <v>580</v>
      </c>
      <c r="I386" s="239" t="s">
        <v>652</v>
      </c>
      <c r="J386" s="43"/>
      <c r="K386" s="43"/>
      <c r="L386" s="52"/>
      <c r="M386" s="92" t="s">
        <v>400</v>
      </c>
      <c r="N386" s="109" t="s">
        <v>326</v>
      </c>
      <c r="O386" s="119" t="s">
        <v>489</v>
      </c>
      <c r="P386" s="119" t="s">
        <v>342</v>
      </c>
      <c r="Q386" s="90">
        <v>63.4</v>
      </c>
      <c r="R386" s="90">
        <v>63.4</v>
      </c>
      <c r="S386" s="90">
        <v>63.4</v>
      </c>
    </row>
    <row r="387" spans="1:21" s="76" customFormat="1" ht="216.75">
      <c r="A387" s="23" t="s">
        <v>499</v>
      </c>
      <c r="B387" s="59">
        <v>1597</v>
      </c>
      <c r="C387" s="125" t="s">
        <v>288</v>
      </c>
      <c r="D387" s="177" t="s">
        <v>19</v>
      </c>
      <c r="E387" s="159" t="s">
        <v>443</v>
      </c>
      <c r="F387" s="239" t="s">
        <v>593</v>
      </c>
      <c r="G387" s="159" t="s">
        <v>152</v>
      </c>
      <c r="H387" s="237" t="s">
        <v>580</v>
      </c>
      <c r="I387" s="239" t="s">
        <v>653</v>
      </c>
      <c r="J387" s="43"/>
      <c r="K387" s="43"/>
      <c r="L387" s="52"/>
      <c r="M387" s="92" t="s">
        <v>400</v>
      </c>
      <c r="N387" s="109" t="s">
        <v>326</v>
      </c>
      <c r="O387" s="101" t="s">
        <v>490</v>
      </c>
      <c r="P387" s="101" t="s">
        <v>269</v>
      </c>
      <c r="Q387" s="90">
        <v>420</v>
      </c>
      <c r="R387" s="90">
        <v>420</v>
      </c>
      <c r="S387" s="90">
        <v>420</v>
      </c>
    </row>
    <row r="388" spans="1:21" s="76" customFormat="1" ht="190.9" customHeight="1">
      <c r="A388" s="22" t="s">
        <v>498</v>
      </c>
      <c r="B388" s="59">
        <v>1597</v>
      </c>
      <c r="C388" s="125" t="s">
        <v>288</v>
      </c>
      <c r="D388" s="177" t="s">
        <v>19</v>
      </c>
      <c r="E388" s="159" t="s">
        <v>443</v>
      </c>
      <c r="F388" s="239" t="s">
        <v>593</v>
      </c>
      <c r="G388" s="159" t="s">
        <v>152</v>
      </c>
      <c r="H388" s="237" t="s">
        <v>580</v>
      </c>
      <c r="I388" s="239" t="s">
        <v>653</v>
      </c>
      <c r="J388" s="43"/>
      <c r="K388" s="43"/>
      <c r="L388" s="52"/>
      <c r="M388" s="92" t="s">
        <v>400</v>
      </c>
      <c r="N388" s="109" t="s">
        <v>326</v>
      </c>
      <c r="O388" s="101" t="s">
        <v>490</v>
      </c>
      <c r="P388" s="101" t="s">
        <v>402</v>
      </c>
      <c r="Q388" s="90">
        <v>180</v>
      </c>
      <c r="R388" s="90">
        <v>180</v>
      </c>
      <c r="S388" s="90">
        <v>180</v>
      </c>
    </row>
    <row r="389" spans="1:21" s="76" customFormat="1" ht="187.9" customHeight="1">
      <c r="A389" s="23" t="s">
        <v>499</v>
      </c>
      <c r="B389" s="59">
        <v>1597</v>
      </c>
      <c r="C389" s="125" t="s">
        <v>288</v>
      </c>
      <c r="D389" s="177" t="s">
        <v>19</v>
      </c>
      <c r="E389" s="159" t="s">
        <v>443</v>
      </c>
      <c r="F389" s="239" t="s">
        <v>593</v>
      </c>
      <c r="G389" s="159" t="s">
        <v>152</v>
      </c>
      <c r="H389" s="237" t="s">
        <v>580</v>
      </c>
      <c r="I389" s="239" t="s">
        <v>653</v>
      </c>
      <c r="J389" s="43"/>
      <c r="K389" s="43"/>
      <c r="L389" s="52"/>
      <c r="M389" s="92" t="s">
        <v>400</v>
      </c>
      <c r="N389" s="109" t="s">
        <v>326</v>
      </c>
      <c r="O389" s="101" t="s">
        <v>491</v>
      </c>
      <c r="P389" s="101" t="s">
        <v>269</v>
      </c>
      <c r="Q389" s="90">
        <v>482</v>
      </c>
      <c r="R389" s="90">
        <v>482</v>
      </c>
      <c r="S389" s="90">
        <v>482</v>
      </c>
    </row>
    <row r="390" spans="1:21" s="76" customFormat="1" ht="195" customHeight="1">
      <c r="A390" s="22" t="s">
        <v>498</v>
      </c>
      <c r="B390" s="59">
        <v>1597</v>
      </c>
      <c r="C390" s="125" t="s">
        <v>288</v>
      </c>
      <c r="D390" s="177" t="s">
        <v>19</v>
      </c>
      <c r="E390" s="159" t="s">
        <v>443</v>
      </c>
      <c r="F390" s="239" t="s">
        <v>593</v>
      </c>
      <c r="G390" s="159" t="s">
        <v>152</v>
      </c>
      <c r="H390" s="237" t="s">
        <v>580</v>
      </c>
      <c r="I390" s="239" t="s">
        <v>653</v>
      </c>
      <c r="J390" s="43"/>
      <c r="K390" s="43"/>
      <c r="L390" s="52"/>
      <c r="M390" s="92" t="s">
        <v>400</v>
      </c>
      <c r="N390" s="109" t="s">
        <v>326</v>
      </c>
      <c r="O390" s="101" t="s">
        <v>491</v>
      </c>
      <c r="P390" s="101" t="s">
        <v>402</v>
      </c>
      <c r="Q390" s="90">
        <v>1192.2</v>
      </c>
      <c r="R390" s="90">
        <v>1192.2</v>
      </c>
      <c r="S390" s="90">
        <v>1192.2</v>
      </c>
    </row>
    <row r="391" spans="1:21" s="76" customFormat="1" ht="198" customHeight="1">
      <c r="A391" s="22" t="s">
        <v>500</v>
      </c>
      <c r="B391" s="59">
        <v>1597</v>
      </c>
      <c r="C391" s="125" t="s">
        <v>288</v>
      </c>
      <c r="D391" s="177" t="s">
        <v>19</v>
      </c>
      <c r="E391" s="159" t="s">
        <v>443</v>
      </c>
      <c r="F391" s="239" t="s">
        <v>593</v>
      </c>
      <c r="G391" s="159" t="s">
        <v>152</v>
      </c>
      <c r="H391" s="237" t="s">
        <v>580</v>
      </c>
      <c r="I391" s="239" t="s">
        <v>653</v>
      </c>
      <c r="J391" s="43"/>
      <c r="K391" s="43"/>
      <c r="L391" s="52"/>
      <c r="M391" s="92" t="s">
        <v>400</v>
      </c>
      <c r="N391" s="109" t="s">
        <v>326</v>
      </c>
      <c r="O391" s="101" t="s">
        <v>491</v>
      </c>
      <c r="P391" s="101" t="s">
        <v>342</v>
      </c>
      <c r="Q391" s="90">
        <v>1730</v>
      </c>
      <c r="R391" s="90">
        <v>1730</v>
      </c>
      <c r="S391" s="90">
        <v>1730</v>
      </c>
    </row>
    <row r="392" spans="1:21" s="76" customFormat="1" ht="187.15" customHeight="1">
      <c r="A392" s="22" t="s">
        <v>497</v>
      </c>
      <c r="B392" s="59">
        <v>1597</v>
      </c>
      <c r="C392" s="125" t="s">
        <v>288</v>
      </c>
      <c r="D392" s="177" t="s">
        <v>19</v>
      </c>
      <c r="E392" s="159" t="s">
        <v>443</v>
      </c>
      <c r="F392" s="239" t="s">
        <v>593</v>
      </c>
      <c r="G392" s="159" t="s">
        <v>152</v>
      </c>
      <c r="H392" s="237" t="s">
        <v>580</v>
      </c>
      <c r="I392" s="239" t="s">
        <v>653</v>
      </c>
      <c r="J392" s="43"/>
      <c r="K392" s="43"/>
      <c r="L392" s="52"/>
      <c r="M392" s="92" t="s">
        <v>400</v>
      </c>
      <c r="N392" s="109" t="s">
        <v>326</v>
      </c>
      <c r="O392" s="101" t="s">
        <v>492</v>
      </c>
      <c r="P392" s="101" t="s">
        <v>342</v>
      </c>
      <c r="Q392" s="90">
        <v>200</v>
      </c>
      <c r="R392" s="90">
        <v>200</v>
      </c>
      <c r="S392" s="90">
        <v>200</v>
      </c>
    </row>
    <row r="393" spans="1:21" s="76" customFormat="1" ht="216.75">
      <c r="A393" s="23" t="s">
        <v>499</v>
      </c>
      <c r="B393" s="59">
        <v>1597</v>
      </c>
      <c r="C393" s="125" t="s">
        <v>332</v>
      </c>
      <c r="D393" s="177" t="s">
        <v>19</v>
      </c>
      <c r="E393" s="159" t="s">
        <v>443</v>
      </c>
      <c r="F393" s="239" t="s">
        <v>593</v>
      </c>
      <c r="G393" s="159" t="s">
        <v>152</v>
      </c>
      <c r="H393" s="237" t="s">
        <v>580</v>
      </c>
      <c r="I393" s="239" t="s">
        <v>653</v>
      </c>
      <c r="J393" s="43"/>
      <c r="K393" s="43"/>
      <c r="L393" s="52"/>
      <c r="M393" s="92" t="s">
        <v>400</v>
      </c>
      <c r="N393" s="109" t="s">
        <v>326</v>
      </c>
      <c r="O393" s="101" t="s">
        <v>493</v>
      </c>
      <c r="P393" s="101" t="s">
        <v>269</v>
      </c>
      <c r="Q393" s="90">
        <v>34</v>
      </c>
      <c r="R393" s="90">
        <v>34</v>
      </c>
      <c r="S393" s="90">
        <v>34</v>
      </c>
    </row>
    <row r="394" spans="1:21" s="76" customFormat="1" ht="204">
      <c r="A394" s="23" t="s">
        <v>501</v>
      </c>
      <c r="B394" s="59">
        <v>1597</v>
      </c>
      <c r="C394" s="125" t="s">
        <v>332</v>
      </c>
      <c r="D394" s="177" t="s">
        <v>19</v>
      </c>
      <c r="E394" s="159" t="s">
        <v>443</v>
      </c>
      <c r="F394" s="239" t="s">
        <v>593</v>
      </c>
      <c r="G394" s="159" t="s">
        <v>152</v>
      </c>
      <c r="H394" s="237" t="s">
        <v>580</v>
      </c>
      <c r="I394" s="239" t="s">
        <v>653</v>
      </c>
      <c r="J394" s="43"/>
      <c r="K394" s="43"/>
      <c r="L394" s="52"/>
      <c r="M394" s="92" t="s">
        <v>400</v>
      </c>
      <c r="N394" s="109" t="s">
        <v>326</v>
      </c>
      <c r="O394" s="101" t="s">
        <v>494</v>
      </c>
      <c r="P394" s="101" t="s">
        <v>269</v>
      </c>
      <c r="Q394" s="90">
        <v>200.7</v>
      </c>
      <c r="R394" s="90">
        <v>200.7</v>
      </c>
      <c r="S394" s="90">
        <v>200.7</v>
      </c>
    </row>
    <row r="395" spans="1:21" s="76" customFormat="1" ht="127.5">
      <c r="A395" s="23" t="s">
        <v>502</v>
      </c>
      <c r="B395" s="59">
        <v>1597</v>
      </c>
      <c r="C395" s="125" t="s">
        <v>332</v>
      </c>
      <c r="D395" s="177" t="s">
        <v>19</v>
      </c>
      <c r="E395" s="159" t="s">
        <v>443</v>
      </c>
      <c r="F395" s="239" t="s">
        <v>593</v>
      </c>
      <c r="G395" s="16" t="s">
        <v>152</v>
      </c>
      <c r="H395" s="237" t="s">
        <v>580</v>
      </c>
      <c r="I395" s="239" t="s">
        <v>653</v>
      </c>
      <c r="J395" s="43"/>
      <c r="K395" s="43"/>
      <c r="L395" s="52"/>
      <c r="M395" s="92" t="s">
        <v>400</v>
      </c>
      <c r="N395" s="109" t="s">
        <v>326</v>
      </c>
      <c r="O395" s="101" t="s">
        <v>494</v>
      </c>
      <c r="P395" s="101" t="s">
        <v>402</v>
      </c>
      <c r="Q395" s="90">
        <v>18</v>
      </c>
      <c r="R395" s="90">
        <v>18</v>
      </c>
      <c r="S395" s="90">
        <v>18</v>
      </c>
    </row>
    <row r="396" spans="1:21" s="76" customFormat="1" ht="153">
      <c r="A396" s="23" t="s">
        <v>503</v>
      </c>
      <c r="B396" s="59">
        <v>1597</v>
      </c>
      <c r="C396" s="125" t="s">
        <v>332</v>
      </c>
      <c r="D396" s="177" t="s">
        <v>19</v>
      </c>
      <c r="E396" s="159" t="s">
        <v>443</v>
      </c>
      <c r="F396" s="239" t="s">
        <v>593</v>
      </c>
      <c r="G396" s="16" t="s">
        <v>152</v>
      </c>
      <c r="H396" s="237" t="s">
        <v>580</v>
      </c>
      <c r="I396" s="239" t="s">
        <v>653</v>
      </c>
      <c r="J396" s="43"/>
      <c r="K396" s="43"/>
      <c r="L396" s="52"/>
      <c r="M396" s="92" t="s">
        <v>400</v>
      </c>
      <c r="N396" s="109" t="s">
        <v>326</v>
      </c>
      <c r="O396" s="101" t="s">
        <v>494</v>
      </c>
      <c r="P396" s="101" t="s">
        <v>342</v>
      </c>
      <c r="Q396" s="90">
        <v>14</v>
      </c>
      <c r="R396" s="90">
        <v>14</v>
      </c>
      <c r="S396" s="90">
        <v>14</v>
      </c>
    </row>
    <row r="397" spans="1:21" s="19" customFormat="1" ht="51">
      <c r="A397" s="21" t="s">
        <v>260</v>
      </c>
      <c r="B397" s="61">
        <v>1600</v>
      </c>
      <c r="C397" s="127"/>
      <c r="D397" s="193"/>
      <c r="E397" s="226"/>
      <c r="F397" s="261"/>
      <c r="G397" s="54"/>
      <c r="H397" s="245"/>
      <c r="I397" s="261"/>
      <c r="J397" s="54"/>
      <c r="K397" s="54"/>
      <c r="L397" s="287"/>
      <c r="M397" s="99"/>
      <c r="N397" s="113"/>
      <c r="O397" s="103"/>
      <c r="P397" s="103"/>
      <c r="Q397" s="135"/>
      <c r="R397" s="135"/>
      <c r="S397" s="135"/>
    </row>
    <row r="398" spans="1:21" s="7" customFormat="1" ht="18">
      <c r="A398" s="23"/>
      <c r="B398" s="59">
        <v>1601</v>
      </c>
      <c r="C398" s="125"/>
      <c r="D398" s="188"/>
      <c r="E398" s="157"/>
      <c r="F398" s="254"/>
      <c r="G398" s="43"/>
      <c r="H398" s="238"/>
      <c r="I398" s="254"/>
      <c r="J398" s="43"/>
      <c r="K398" s="43"/>
      <c r="L398" s="52"/>
      <c r="M398" s="92"/>
      <c r="N398" s="109"/>
      <c r="O398" s="101"/>
      <c r="P398" s="101"/>
      <c r="Q398" s="90"/>
      <c r="R398" s="90"/>
      <c r="S398" s="90"/>
    </row>
    <row r="399" spans="1:21" s="20" customFormat="1" ht="140.25">
      <c r="A399" s="27" t="s">
        <v>153</v>
      </c>
      <c r="B399" s="62" t="s">
        <v>154</v>
      </c>
      <c r="C399" s="129"/>
      <c r="D399" s="196"/>
      <c r="E399" s="228"/>
      <c r="F399" s="264"/>
      <c r="G399" s="55"/>
      <c r="H399" s="246"/>
      <c r="I399" s="264"/>
      <c r="J399" s="55"/>
      <c r="K399" s="55"/>
      <c r="L399" s="288"/>
      <c r="M399" s="384" t="s">
        <v>14</v>
      </c>
      <c r="N399" s="384"/>
      <c r="O399" s="104"/>
      <c r="P399" s="104"/>
      <c r="Q399" s="136">
        <f>Q400+Q403</f>
        <v>26010.232</v>
      </c>
      <c r="R399" s="136">
        <f t="shared" ref="R399:S399" si="23">R400+R403</f>
        <v>21571</v>
      </c>
      <c r="S399" s="136">
        <f t="shared" si="23"/>
        <v>23526</v>
      </c>
      <c r="U399" s="321"/>
    </row>
    <row r="400" spans="1:21" s="35" customFormat="1" ht="90">
      <c r="A400" s="34" t="s">
        <v>155</v>
      </c>
      <c r="B400" s="58" t="s">
        <v>156</v>
      </c>
      <c r="C400" s="124" t="s">
        <v>265</v>
      </c>
      <c r="D400" s="194" t="s">
        <v>19</v>
      </c>
      <c r="E400" s="166" t="s">
        <v>436</v>
      </c>
      <c r="F400" s="253" t="s">
        <v>593</v>
      </c>
      <c r="G400" s="49"/>
      <c r="H400" s="241"/>
      <c r="I400" s="253"/>
      <c r="J400" s="49"/>
      <c r="K400" s="49"/>
      <c r="L400" s="64"/>
      <c r="M400" s="96" t="s">
        <v>433</v>
      </c>
      <c r="N400" s="108" t="s">
        <v>266</v>
      </c>
      <c r="O400" s="100" t="s">
        <v>434</v>
      </c>
      <c r="P400" s="100" t="s">
        <v>435</v>
      </c>
      <c r="Q400" s="88">
        <v>25351</v>
      </c>
      <c r="R400" s="88">
        <v>21571</v>
      </c>
      <c r="S400" s="88">
        <v>23526</v>
      </c>
      <c r="U400" s="314"/>
    </row>
    <row r="401" spans="1:21" s="7" customFormat="1" ht="38.25">
      <c r="A401" s="9" t="s">
        <v>261</v>
      </c>
      <c r="B401" s="59">
        <v>1702</v>
      </c>
      <c r="C401" s="125"/>
      <c r="D401" s="188"/>
      <c r="E401" s="157"/>
      <c r="F401" s="254"/>
      <c r="G401" s="43"/>
      <c r="H401" s="238"/>
      <c r="I401" s="254"/>
      <c r="J401" s="43"/>
      <c r="K401" s="43"/>
      <c r="L401" s="52"/>
      <c r="M401" s="92"/>
      <c r="N401" s="109"/>
      <c r="O401" s="101"/>
      <c r="P401" s="101"/>
      <c r="Q401" s="90"/>
      <c r="R401" s="90"/>
      <c r="S401" s="90"/>
    </row>
    <row r="402" spans="1:21" s="7" customFormat="1" ht="191.25">
      <c r="A402" s="9" t="s">
        <v>262</v>
      </c>
      <c r="B402" s="59">
        <v>1703</v>
      </c>
      <c r="C402" s="125"/>
      <c r="D402" s="188"/>
      <c r="E402" s="157"/>
      <c r="F402" s="254"/>
      <c r="G402" s="43"/>
      <c r="H402" s="238"/>
      <c r="I402" s="254"/>
      <c r="J402" s="43"/>
      <c r="K402" s="43"/>
      <c r="L402" s="52"/>
      <c r="M402" s="92"/>
      <c r="N402" s="109"/>
      <c r="O402" s="101"/>
      <c r="P402" s="101"/>
      <c r="Q402" s="90"/>
      <c r="R402" s="90"/>
      <c r="S402" s="90"/>
    </row>
    <row r="403" spans="1:21" s="312" customFormat="1" ht="39" customHeight="1">
      <c r="A403" s="301" t="s">
        <v>157</v>
      </c>
      <c r="B403" s="302" t="s">
        <v>158</v>
      </c>
      <c r="C403" s="303"/>
      <c r="D403" s="304" t="s">
        <v>100</v>
      </c>
      <c r="E403" s="305" t="s">
        <v>100</v>
      </c>
      <c r="F403" s="306" t="s">
        <v>100</v>
      </c>
      <c r="G403" s="307" t="s">
        <v>100</v>
      </c>
      <c r="H403" s="308" t="s">
        <v>100</v>
      </c>
      <c r="I403" s="306" t="s">
        <v>100</v>
      </c>
      <c r="J403" s="307"/>
      <c r="K403" s="307"/>
      <c r="L403" s="309"/>
      <c r="M403" s="382" t="s">
        <v>14</v>
      </c>
      <c r="N403" s="382"/>
      <c r="O403" s="310"/>
      <c r="P403" s="310"/>
      <c r="Q403" s="311">
        <f>Q406</f>
        <v>659.23199999999997</v>
      </c>
      <c r="R403" s="311">
        <f t="shared" ref="R403:S403" si="24">R406</f>
        <v>0</v>
      </c>
      <c r="S403" s="311">
        <f t="shared" si="24"/>
        <v>0</v>
      </c>
      <c r="U403" s="320"/>
    </row>
    <row r="404" spans="1:21" s="10" customFormat="1" ht="154.15" customHeight="1">
      <c r="A404" s="63" t="s">
        <v>263</v>
      </c>
      <c r="B404" s="59">
        <v>1801</v>
      </c>
      <c r="C404" s="122"/>
      <c r="D404" s="191"/>
      <c r="E404" s="224"/>
      <c r="F404" s="259"/>
      <c r="G404" s="45"/>
      <c r="H404" s="247"/>
      <c r="I404" s="259"/>
      <c r="J404" s="45"/>
      <c r="K404" s="45"/>
      <c r="L404" s="286"/>
      <c r="M404" s="92"/>
      <c r="N404" s="98"/>
      <c r="O404" s="83"/>
      <c r="P404" s="83"/>
      <c r="Q404" s="89"/>
      <c r="R404" s="89"/>
      <c r="S404" s="89"/>
    </row>
    <row r="405" spans="1:21" s="10" customFormat="1" ht="24.6" customHeight="1">
      <c r="A405" s="57" t="s">
        <v>264</v>
      </c>
      <c r="B405" s="59">
        <v>1802</v>
      </c>
      <c r="C405" s="122"/>
      <c r="D405" s="191"/>
      <c r="E405" s="224"/>
      <c r="F405" s="259"/>
      <c r="G405" s="45"/>
      <c r="H405" s="247"/>
      <c r="I405" s="259"/>
      <c r="J405" s="45"/>
      <c r="K405" s="45"/>
      <c r="L405" s="286"/>
      <c r="M405" s="92"/>
      <c r="N405" s="98"/>
      <c r="O405" s="83"/>
      <c r="P405" s="83"/>
      <c r="Q405" s="89"/>
      <c r="R405" s="89"/>
      <c r="S405" s="89"/>
    </row>
    <row r="406" spans="1:21" s="35" customFormat="1" ht="51">
      <c r="A406" s="301" t="s">
        <v>159</v>
      </c>
      <c r="B406" s="58" t="s">
        <v>160</v>
      </c>
      <c r="C406" s="124"/>
      <c r="D406" s="194" t="s">
        <v>100</v>
      </c>
      <c r="E406" s="166" t="s">
        <v>100</v>
      </c>
      <c r="F406" s="253" t="s">
        <v>100</v>
      </c>
      <c r="G406" s="49" t="s">
        <v>100</v>
      </c>
      <c r="H406" s="241" t="s">
        <v>100</v>
      </c>
      <c r="I406" s="253" t="s">
        <v>100</v>
      </c>
      <c r="J406" s="49"/>
      <c r="K406" s="49"/>
      <c r="L406" s="64"/>
      <c r="M406" s="383" t="s">
        <v>14</v>
      </c>
      <c r="N406" s="383"/>
      <c r="O406" s="100"/>
      <c r="P406" s="100"/>
      <c r="Q406" s="88">
        <f>Q409+Q410+Q411</f>
        <v>659.23199999999997</v>
      </c>
      <c r="R406" s="88">
        <f t="shared" ref="R406:S406" si="25">R409+R410+R411</f>
        <v>0</v>
      </c>
      <c r="S406" s="88">
        <f t="shared" si="25"/>
        <v>0</v>
      </c>
      <c r="U406" s="313"/>
    </row>
    <row r="407" spans="1:21" ht="165.75" hidden="1">
      <c r="A407" s="22" t="s">
        <v>161</v>
      </c>
      <c r="B407" s="59" t="s">
        <v>162</v>
      </c>
      <c r="C407" s="125"/>
      <c r="D407" s="188" t="s">
        <v>19</v>
      </c>
      <c r="E407" s="157" t="s">
        <v>163</v>
      </c>
      <c r="F407" s="254" t="s">
        <v>20</v>
      </c>
      <c r="G407" s="43"/>
      <c r="H407" s="238"/>
      <c r="I407" s="254"/>
      <c r="J407" s="43"/>
      <c r="K407" s="43"/>
      <c r="L407" s="52"/>
      <c r="M407" s="92" t="s">
        <v>58</v>
      </c>
      <c r="N407" s="109"/>
      <c r="O407" s="101"/>
      <c r="P407" s="101"/>
      <c r="Q407" s="90"/>
      <c r="R407" s="90"/>
      <c r="S407" s="90"/>
    </row>
    <row r="408" spans="1:21" ht="242.25" hidden="1">
      <c r="A408" s="22" t="s">
        <v>164</v>
      </c>
      <c r="B408" s="59" t="s">
        <v>165</v>
      </c>
      <c r="C408" s="125"/>
      <c r="D408" s="188" t="s">
        <v>19</v>
      </c>
      <c r="E408" s="157" t="s">
        <v>163</v>
      </c>
      <c r="F408" s="254" t="s">
        <v>20</v>
      </c>
      <c r="G408" s="43"/>
      <c r="H408" s="238"/>
      <c r="I408" s="254"/>
      <c r="J408" s="43"/>
      <c r="K408" s="43"/>
      <c r="L408" s="52"/>
      <c r="M408" s="92" t="s">
        <v>79</v>
      </c>
      <c r="N408" s="109"/>
      <c r="O408" s="101"/>
      <c r="P408" s="101"/>
      <c r="Q408" s="90"/>
      <c r="R408" s="90"/>
      <c r="S408" s="90"/>
    </row>
    <row r="409" spans="1:21" s="325" customFormat="1" ht="169.15" customHeight="1">
      <c r="A409" s="22" t="s">
        <v>759</v>
      </c>
      <c r="B409" s="59">
        <v>1901</v>
      </c>
      <c r="C409" s="125" t="s">
        <v>265</v>
      </c>
      <c r="D409" s="177" t="s">
        <v>19</v>
      </c>
      <c r="E409" s="159" t="s">
        <v>763</v>
      </c>
      <c r="F409" s="239" t="s">
        <v>593</v>
      </c>
      <c r="G409" s="70"/>
      <c r="H409" s="70"/>
      <c r="I409" s="70"/>
      <c r="J409" s="16" t="s">
        <v>764</v>
      </c>
      <c r="K409" s="237" t="s">
        <v>316</v>
      </c>
      <c r="L409" s="239" t="s">
        <v>659</v>
      </c>
      <c r="M409" s="92" t="s">
        <v>266</v>
      </c>
      <c r="N409" s="109" t="s">
        <v>289</v>
      </c>
      <c r="O409" s="300" t="s">
        <v>758</v>
      </c>
      <c r="P409" s="300" t="s">
        <v>435</v>
      </c>
      <c r="Q409" s="90">
        <v>87</v>
      </c>
      <c r="R409" s="90"/>
      <c r="S409" s="90"/>
    </row>
    <row r="410" spans="1:21" s="325" customFormat="1" ht="277.14999999999998" customHeight="1">
      <c r="A410" s="22" t="s">
        <v>760</v>
      </c>
      <c r="B410" s="59">
        <v>1902</v>
      </c>
      <c r="C410" s="125" t="s">
        <v>265</v>
      </c>
      <c r="D410" s="177" t="s">
        <v>19</v>
      </c>
      <c r="E410" s="159" t="s">
        <v>763</v>
      </c>
      <c r="F410" s="162" t="s">
        <v>593</v>
      </c>
      <c r="G410" s="43"/>
      <c r="H410" s="238"/>
      <c r="I410" s="254"/>
      <c r="J410" s="16" t="s">
        <v>764</v>
      </c>
      <c r="K410" s="237" t="s">
        <v>316</v>
      </c>
      <c r="L410" s="239" t="s">
        <v>659</v>
      </c>
      <c r="M410" s="92" t="s">
        <v>400</v>
      </c>
      <c r="N410" s="109" t="s">
        <v>326</v>
      </c>
      <c r="O410" s="300" t="s">
        <v>758</v>
      </c>
      <c r="P410" s="300" t="s">
        <v>435</v>
      </c>
      <c r="Q410" s="90">
        <v>70.277000000000001</v>
      </c>
      <c r="R410" s="90"/>
      <c r="S410" s="90"/>
    </row>
    <row r="411" spans="1:21" s="325" customFormat="1" ht="165.75">
      <c r="A411" s="22" t="s">
        <v>761</v>
      </c>
      <c r="B411" s="59">
        <v>1903</v>
      </c>
      <c r="C411" s="125" t="s">
        <v>265</v>
      </c>
      <c r="D411" s="177" t="s">
        <v>19</v>
      </c>
      <c r="E411" s="159" t="s">
        <v>763</v>
      </c>
      <c r="F411" s="162" t="s">
        <v>593</v>
      </c>
      <c r="G411" s="43"/>
      <c r="H411" s="238"/>
      <c r="I411" s="254"/>
      <c r="J411" s="16" t="s">
        <v>764</v>
      </c>
      <c r="K411" s="237" t="s">
        <v>316</v>
      </c>
      <c r="L411" s="239" t="s">
        <v>659</v>
      </c>
      <c r="M411" s="92" t="s">
        <v>278</v>
      </c>
      <c r="N411" s="109" t="s">
        <v>373</v>
      </c>
      <c r="O411" s="300" t="s">
        <v>758</v>
      </c>
      <c r="P411" s="300" t="s">
        <v>435</v>
      </c>
      <c r="Q411" s="90">
        <v>501.95499999999998</v>
      </c>
      <c r="R411" s="90"/>
      <c r="S411" s="90"/>
    </row>
    <row r="412" spans="1:21" s="5" customFormat="1" ht="38.450000000000003" customHeight="1">
      <c r="A412" s="28" t="s">
        <v>437</v>
      </c>
      <c r="B412" s="48"/>
      <c r="C412" s="122"/>
      <c r="D412" s="197"/>
      <c r="E412" s="219"/>
      <c r="F412" s="251"/>
      <c r="G412" s="48"/>
      <c r="H412" s="272"/>
      <c r="I412" s="251"/>
      <c r="J412" s="48"/>
      <c r="K412" s="48"/>
      <c r="L412" s="280"/>
      <c r="M412" s="381" t="s">
        <v>14</v>
      </c>
      <c r="N412" s="381"/>
      <c r="O412" s="83"/>
      <c r="P412" s="83"/>
      <c r="Q412" s="89">
        <f>Q10</f>
        <v>292386.89899999998</v>
      </c>
      <c r="R412" s="89">
        <f t="shared" ref="R412:S412" si="26">R10</f>
        <v>267304.39999999997</v>
      </c>
      <c r="S412" s="89">
        <f t="shared" si="26"/>
        <v>270463.5</v>
      </c>
      <c r="U412" s="322"/>
    </row>
    <row r="413" spans="1:21" ht="18">
      <c r="A413" s="29" t="s">
        <v>0</v>
      </c>
      <c r="B413" s="57" t="s">
        <v>0</v>
      </c>
      <c r="C413" s="121"/>
      <c r="D413" s="29" t="s">
        <v>0</v>
      </c>
      <c r="E413" s="218" t="s">
        <v>0</v>
      </c>
      <c r="F413" s="249" t="s">
        <v>0</v>
      </c>
      <c r="G413" s="29" t="s">
        <v>0</v>
      </c>
      <c r="H413" s="271" t="s">
        <v>0</v>
      </c>
      <c r="I413" s="249" t="s">
        <v>0</v>
      </c>
      <c r="J413" s="29"/>
      <c r="K413" s="29"/>
      <c r="L413" s="24"/>
      <c r="M413" s="95" t="s">
        <v>0</v>
      </c>
      <c r="N413" s="95" t="s">
        <v>0</v>
      </c>
      <c r="O413" s="95" t="s">
        <v>0</v>
      </c>
      <c r="P413" s="95" t="s">
        <v>0</v>
      </c>
      <c r="Q413" s="132" t="s">
        <v>0</v>
      </c>
      <c r="R413" s="132" t="s">
        <v>0</v>
      </c>
      <c r="S413" s="132" t="s">
        <v>0</v>
      </c>
    </row>
    <row r="414" spans="1:21">
      <c r="Q414" s="148"/>
    </row>
    <row r="415" spans="1:21">
      <c r="Q415" s="147"/>
      <c r="R415" s="147"/>
      <c r="S415" s="147"/>
      <c r="U415" s="318"/>
    </row>
  </sheetData>
  <mergeCells count="123">
    <mergeCell ref="A30:A31"/>
    <mergeCell ref="M412:N412"/>
    <mergeCell ref="A370:A372"/>
    <mergeCell ref="A376:A377"/>
    <mergeCell ref="A378:A379"/>
    <mergeCell ref="M403:N403"/>
    <mergeCell ref="M406:N406"/>
    <mergeCell ref="M399:N399"/>
    <mergeCell ref="A374:A375"/>
    <mergeCell ref="A235:A236"/>
    <mergeCell ref="A233:A234"/>
    <mergeCell ref="A237:A238"/>
    <mergeCell ref="A222:A223"/>
    <mergeCell ref="A224:A225"/>
    <mergeCell ref="A226:A227"/>
    <mergeCell ref="A229:A230"/>
    <mergeCell ref="A231:A232"/>
    <mergeCell ref="A217:A218"/>
    <mergeCell ref="A219:A221"/>
    <mergeCell ref="A190:A193"/>
    <mergeCell ref="A194:A196"/>
    <mergeCell ref="A197:A200"/>
    <mergeCell ref="A201:A203"/>
    <mergeCell ref="A187:A188"/>
    <mergeCell ref="A18:A19"/>
    <mergeCell ref="A204:A206"/>
    <mergeCell ref="A207:A209"/>
    <mergeCell ref="A113:A114"/>
    <mergeCell ref="A115:A116"/>
    <mergeCell ref="A44:A45"/>
    <mergeCell ref="A46:A47"/>
    <mergeCell ref="A50:A51"/>
    <mergeCell ref="A103:A106"/>
    <mergeCell ref="A120:A121"/>
    <mergeCell ref="A122:A123"/>
    <mergeCell ref="A96:A97"/>
    <mergeCell ref="A84:A85"/>
    <mergeCell ref="A86:A87"/>
    <mergeCell ref="A88:A89"/>
    <mergeCell ref="A90:A91"/>
    <mergeCell ref="A92:A93"/>
    <mergeCell ref="A126:A127"/>
    <mergeCell ref="A129:A130"/>
    <mergeCell ref="A140:A142"/>
    <mergeCell ref="A143:A144"/>
    <mergeCell ref="A145:A146"/>
    <mergeCell ref="A149:A150"/>
    <mergeCell ref="A151:A152"/>
    <mergeCell ref="A13:A15"/>
    <mergeCell ref="A16:A17"/>
    <mergeCell ref="P7:P8"/>
    <mergeCell ref="A20:A21"/>
    <mergeCell ref="A24:A25"/>
    <mergeCell ref="A22:A23"/>
    <mergeCell ref="M293:N293"/>
    <mergeCell ref="M292:N292"/>
    <mergeCell ref="M212:N212"/>
    <mergeCell ref="M10:N10"/>
    <mergeCell ref="M11:N11"/>
    <mergeCell ref="A124:A125"/>
    <mergeCell ref="A60:A61"/>
    <mergeCell ref="A64:A65"/>
    <mergeCell ref="A66:A67"/>
    <mergeCell ref="A68:A69"/>
    <mergeCell ref="A70:A71"/>
    <mergeCell ref="A72:A73"/>
    <mergeCell ref="A74:A75"/>
    <mergeCell ref="A76:A77"/>
    <mergeCell ref="A78:A79"/>
    <mergeCell ref="A80:A81"/>
    <mergeCell ref="A82:A83"/>
    <mergeCell ref="A94:A95"/>
    <mergeCell ref="Q2:S2"/>
    <mergeCell ref="A4:S4"/>
    <mergeCell ref="R7:S7"/>
    <mergeCell ref="Q6:S6"/>
    <mergeCell ref="A6:A8"/>
    <mergeCell ref="B6:B8"/>
    <mergeCell ref="C6:C8"/>
    <mergeCell ref="J7:L7"/>
    <mergeCell ref="D6:L6"/>
    <mergeCell ref="M6:P6"/>
    <mergeCell ref="M7:M8"/>
    <mergeCell ref="N7:N8"/>
    <mergeCell ref="O7:O8"/>
    <mergeCell ref="A5:P5"/>
    <mergeCell ref="D7:F7"/>
    <mergeCell ref="G7:I7"/>
    <mergeCell ref="A357:A358"/>
    <mergeCell ref="A361:A362"/>
    <mergeCell ref="A359:A360"/>
    <mergeCell ref="A367:A369"/>
    <mergeCell ref="A333:A335"/>
    <mergeCell ref="A336:A338"/>
    <mergeCell ref="A350:A351"/>
    <mergeCell ref="A352:A353"/>
    <mergeCell ref="A320:A321"/>
    <mergeCell ref="A322:A323"/>
    <mergeCell ref="A327:A328"/>
    <mergeCell ref="A329:A330"/>
    <mergeCell ref="A331:A332"/>
    <mergeCell ref="A340:A341"/>
    <mergeCell ref="A355:A356"/>
    <mergeCell ref="A314:A315"/>
    <mergeCell ref="A316:A317"/>
    <mergeCell ref="A318:A319"/>
    <mergeCell ref="A295:A296"/>
    <mergeCell ref="A297:A298"/>
    <mergeCell ref="A299:A300"/>
    <mergeCell ref="A307:A308"/>
    <mergeCell ref="A302:A303"/>
    <mergeCell ref="A304:A305"/>
    <mergeCell ref="A48:A49"/>
    <mergeCell ref="A62:A63"/>
    <mergeCell ref="A210:A211"/>
    <mergeCell ref="A254:A255"/>
    <mergeCell ref="A251:A252"/>
    <mergeCell ref="A241:A242"/>
    <mergeCell ref="A243:A244"/>
    <mergeCell ref="A311:A312"/>
    <mergeCell ref="A309:A310"/>
    <mergeCell ref="A98:A99"/>
    <mergeCell ref="A100:A101"/>
  </mergeCells>
  <pageMargins left="0.19685039370078741" right="0.19685039370078741" top="1.0629921259842521" bottom="0.62992125984251968" header="0.51181102362204722" footer="0.59055118110236227"/>
  <pageSetup paperSize="8" scale="70" fitToHeight="0" orientation="landscape" horizontalDpi="300" verticalDpi="300" r:id="rId1"/>
  <headerFooter differentFirst="1" alignWithMargins="0">
    <oddFooter>&amp;C&amp;P</oddFooter>
  </headerFooter>
</worksheet>
</file>

<file path=xl/worksheets/sheet2.xml><?xml version="1.0" encoding="utf-8"?>
<worksheet xmlns="http://schemas.openxmlformats.org/spreadsheetml/2006/main" xmlns:r="http://schemas.openxmlformats.org/officeDocument/2006/relationships">
  <dimension ref="B10:D17"/>
  <sheetViews>
    <sheetView topLeftCell="A8" workbookViewId="0">
      <selection activeCell="B17" sqref="B17:D17"/>
    </sheetView>
  </sheetViews>
  <sheetFormatPr defaultRowHeight="15"/>
  <cols>
    <col min="2" max="2" width="30.5703125" customWidth="1"/>
  </cols>
  <sheetData>
    <row r="10" spans="2:4" ht="114.75">
      <c r="B10" s="52" t="s">
        <v>565</v>
      </c>
      <c r="C10" s="39" t="s">
        <v>553</v>
      </c>
      <c r="D10" s="59" t="s">
        <v>576</v>
      </c>
    </row>
    <row r="14" spans="2:4" ht="102">
      <c r="B14" s="49" t="s">
        <v>91</v>
      </c>
      <c r="C14" s="49" t="s">
        <v>92</v>
      </c>
      <c r="D14" s="49" t="s">
        <v>93</v>
      </c>
    </row>
    <row r="17" spans="2:4" ht="114">
      <c r="B17" s="173" t="s">
        <v>338</v>
      </c>
      <c r="C17" s="39" t="s">
        <v>345</v>
      </c>
      <c r="D17" s="39" t="s">
        <v>679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Лист1</vt:lpstr>
      <vt:lpstr>Лист2</vt:lpstr>
      <vt:lpstr>Лист1!Заголовки_для_печати</vt:lpstr>
      <vt:lpstr>Лист1!Область_печати</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Кислицина Вера Петровна</dc:creator>
  <cp:lastModifiedBy>ovv</cp:lastModifiedBy>
  <cp:lastPrinted>2016-12-07T10:37:48Z</cp:lastPrinted>
  <dcterms:created xsi:type="dcterms:W3CDTF">2016-04-29T04:15:25Z</dcterms:created>
  <dcterms:modified xsi:type="dcterms:W3CDTF">2017-04-13T07:21:28Z</dcterms:modified>
</cp:coreProperties>
</file>