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570" windowWidth="15030" windowHeight="8145"/>
  </bookViews>
  <sheets>
    <sheet name="1-й год" sheetId="1" r:id="rId1"/>
  </sheets>
  <definedNames>
    <definedName name="_xlnm.Print_Titles" localSheetId="0">'1-й год'!$9:$9</definedName>
  </definedNames>
  <calcPr calcId="114210" fullCalcOnLoad="1"/>
</workbook>
</file>

<file path=xl/calcChain.xml><?xml version="1.0" encoding="utf-8"?>
<calcChain xmlns="http://schemas.openxmlformats.org/spreadsheetml/2006/main">
  <c r="M84" i="1"/>
  <c r="N84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11"/>
  <c r="M59"/>
  <c r="M58"/>
  <c r="M66"/>
  <c r="M75"/>
  <c r="M74"/>
  <c r="L76"/>
  <c r="L75"/>
  <c r="L74"/>
  <c r="M76"/>
  <c r="L59"/>
  <c r="L58"/>
  <c r="L84"/>
  <c r="L66"/>
  <c r="L68"/>
  <c r="L67"/>
  <c r="F59"/>
  <c r="F58"/>
  <c r="F84"/>
  <c r="K76"/>
  <c r="H76"/>
  <c r="H75"/>
  <c r="H74"/>
  <c r="H59"/>
  <c r="H58"/>
  <c r="H84"/>
  <c r="I76"/>
  <c r="I75"/>
  <c r="I74"/>
  <c r="I59"/>
  <c r="I58"/>
  <c r="I84"/>
  <c r="J76"/>
  <c r="J75"/>
  <c r="J74"/>
  <c r="J59"/>
  <c r="J58"/>
  <c r="J84"/>
  <c r="K75"/>
  <c r="K74"/>
  <c r="K59"/>
  <c r="K58"/>
  <c r="K84"/>
  <c r="G18"/>
  <c r="G17"/>
  <c r="H18"/>
  <c r="H17"/>
  <c r="F18"/>
  <c r="F17"/>
  <c r="G76"/>
  <c r="G75"/>
  <c r="F68"/>
  <c r="F67"/>
  <c r="G74"/>
  <c r="G59"/>
  <c r="G58"/>
  <c r="G84"/>
</calcChain>
</file>

<file path=xl/sharedStrings.xml><?xml version="1.0" encoding="utf-8"?>
<sst xmlns="http://schemas.openxmlformats.org/spreadsheetml/2006/main" count="339" uniqueCount="162">
  <si>
    <t>Приложение 1</t>
  </si>
  <si>
    <t>ЗАГОЛОВОК ОТЧЕТА</t>
  </si>
  <si>
    <t>Распределение доходов бюджета Нижнесыповского сельского поселения по кодам поступлений в бюджет (группам, подгруппам, статьям видов доходов, аналитическим группам подвидов доходов бюджета)</t>
  </si>
  <si>
    <t xml:space="preserve">
(руб.)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</si>
  <si>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</si>
  <si>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</si>
  <si>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</si>
  <si>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</si>
  <si>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</si>
  <si>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</si>
  <si>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</si>
  <si>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ДОХОДЫ</t>
  </si>
  <si>
    <t>000</t>
  </si>
  <si>
    <t>НЕ УКАЗАНО</t>
  </si>
  <si>
    <t xml:space="preserve">000 1 00 00 000 00 0000 000 </t>
  </si>
  <si>
    <t>НАЛОГОВЫЕ И НЕНАЛОГОВЫЕ ДОХОДЫ</t>
  </si>
  <si>
    <t>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</si>
  <si>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</si>
  <si>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</si>
  <si>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</si>
  <si>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</si>
  <si>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</si>
  <si>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</si>
  <si>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</si>
  <si>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</si>
  <si>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</si>
  <si>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</si>
  <si>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</si>
  <si>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</si>
  <si>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</si>
  <si>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</si>
  <si>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</si>
  <si>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</si>
  <si>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</si>
  <si>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</si>
  <si>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</si>
  <si>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</si>
  <si>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</si>
  <si>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</si>
  <si>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</si>
  <si>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</si>
  <si>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</si>
  <si>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</si>
  <si>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000 1 06 01 030 10 1000 110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</si>
  <si>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</si>
  <si>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</si>
  <si>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</si>
  <si>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</si>
  <si>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</si>
  <si>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</si>
  <si>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</si>
  <si>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</si>
  <si>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</si>
  <si>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</si>
  <si>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</si>
  <si>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</si>
  <si>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</si>
  <si>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</si>
  <si>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</si>
  <si>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000 1 06 06 033 10 0000 110 </t>
  </si>
  <si>
    <t>Земельный налог с организаций, обладающих земельным участком, расположенным в границах сельских поселений</t>
  </si>
  <si>
    <t xml:space="preserve">000 1 06 06 033 10 1000 110 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</si>
  <si>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</si>
  <si>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</si>
  <si>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</si>
  <si>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000 1 06 06 043 10 0000 110 </t>
  </si>
  <si>
    <t>Земельный налог с физических лиц, обладающих земельным участком, расположенным в границах сельских поселений</t>
  </si>
  <si>
    <t xml:space="preserve">000 1 06 06 043 10 1000 110 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</si>
  <si>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</si>
  <si>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</si>
  <si>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</si>
  <si>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000 1 08 04 000 01 0000 110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</si>
  <si>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</si>
  <si>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000 1 08 04 020 01 0000 110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</si>
  <si>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</si>
  <si>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</si>
  <si>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</si>
  <si>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</si>
  <si>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</si>
  <si>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</si>
  <si>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</si>
  <si>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</si>
  <si>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000 1 11 05 025 10 0000 120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</si>
  <si>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</si>
  <si>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</si>
  <si>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</si>
  <si>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</si>
  <si>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</si>
  <si>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</si>
  <si>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</si>
  <si>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000 1 13 01 995 10 0000 130 </t>
  </si>
  <si>
    <t>Прочие доходы от оказания платных услуг (работ) получателями средств бюджетов сельских поселений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</si>
  <si>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</si>
  <si>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</si>
  <si>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</si>
  <si>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</si>
  <si>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000 1 13 02 065 10 0000 130 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</si>
  <si>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</si>
  <si>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</si>
  <si>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</si>
  <si>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</si>
  <si>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</si>
  <si>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</si>
  <si>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</si>
  <si>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</si>
  <si>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</si>
  <si>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000 2 02 15 001 10 0000 150 </t>
  </si>
  <si>
    <t>Дотации бюджетам сельских поселений на выравнивание бюджетной обеспеченности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</si>
  <si>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</si>
  <si>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</si>
  <si>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</si>
  <si>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</si>
  <si>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000 2 02 30 024 10 0000 150 </t>
  </si>
  <si>
    <t>Субвенции бюджетам сельских поселений на выполнение передаваемых полномочий субъектов Российской Федерации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</si>
  <si>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</si>
  <si>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</si>
  <si>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000 2 02 35 118 10 0000 150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</si>
  <si>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</si>
  <si>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 ДОХОДОВ</t>
  </si>
  <si>
    <t>в том числе</t>
  </si>
  <si>
    <t>Средства на предоставление мер социальной поддержки по оплате жилищно-коммунальных услуг отдельным категриям граждан, работающих и проживающих в сельской местности и поселках городского типа (рабочих поселках)</t>
  </si>
  <si>
    <t>Средства на составление протоколов об административных правонарушениях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</si>
  <si>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</si>
  <si>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</si>
  <si>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</si>
  <si>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в том числе:</t>
  </si>
  <si>
    <t xml:space="preserve">000 2 02 40000 00 0000 151 </t>
  </si>
  <si>
    <t>Иные межбюджетные трансферты из бюджета Уинского муниципального района для перечисления по сиполнительному документу №59033/18/17102 от 05.03.2018 "получение санитарно-эпидемиологического заключения на проекты зон санитарной охраны источников водоснабжения"</t>
  </si>
  <si>
    <t xml:space="preserve">Иные межбюджетные трансферты из бюджета Уинского муниципального района на для перечисления за техничесоке обслуживание газопровода "Наружные сети газопровода низкого давления  по ул.Ленина, Коммунистическая, Набережная, 9 Мая, Молодежная в с.Нижний Сып Уинского района Пермского края" </t>
  </si>
  <si>
    <t xml:space="preserve">Субсидии бюджетам бюджетной системы Российской Федерации (межбюджетные субсидии)  </t>
  </si>
  <si>
    <t>Субсидия на проектирвоание, строительство (реконструкцию), капитальный ремонт и ремонт автомобильных дорог общего пользования местного значения , находящихся на территории Пермского края</t>
  </si>
  <si>
    <t>000  2  02  20000  00  0000  150</t>
  </si>
  <si>
    <t>000  2  02  49999  10  0000  150</t>
  </si>
  <si>
    <t>000  2  02  49999  00  0000  150</t>
  </si>
  <si>
    <t>утвержденный план</t>
  </si>
  <si>
    <t>изменения от 28.03.2019</t>
  </si>
  <si>
    <t>уточненный план 2019 год</t>
  </si>
  <si>
    <t>000 2 02 20216 10 0000 150</t>
  </si>
  <si>
    <t>4</t>
  </si>
  <si>
    <t>изменения от 18.04.2019</t>
  </si>
  <si>
    <t xml:space="preserve">000 1 03 02 231 01 0000 110 </t>
  </si>
  <si>
    <t xml:space="preserve">000 1 03 02 241 01 0000 110 </t>
  </si>
  <si>
    <t xml:space="preserve">000 1 03 02 251 01 0000 110 </t>
  </si>
  <si>
    <t xml:space="preserve">000 1 03 02 261 01 0000 110 </t>
  </si>
  <si>
    <t>изменения от 28.05.2019</t>
  </si>
  <si>
    <t>000 2 02 25519 10 0000 150</t>
  </si>
  <si>
    <t>Субсидия на поддержку отрасли культуры  (Государственная поддержка лучших муниципальных учреждений культуры)</t>
  </si>
  <si>
    <t>изменения от 29.08.2019</t>
  </si>
  <si>
    <t>5</t>
  </si>
  <si>
    <t>6</t>
  </si>
  <si>
    <t>7</t>
  </si>
  <si>
    <t xml:space="preserve">Иные межбюджетные трансферты из бюджета Уинского муниципального района на передачу исполнительно-расопрядительных полномочий по решению вопросов местного значения  </t>
  </si>
  <si>
    <t>Иные межбюджетные трансферты из бюджета Уинского муниципального района на оплату расходов по содержанию МКУ "Нижнесыповское ЦКДО" КТ задолженность  за монтажные работы с подключением к газовому отоплению</t>
  </si>
  <si>
    <t>изменения от 26.09.2019</t>
  </si>
  <si>
    <t>изменения от 29.10.2019</t>
  </si>
  <si>
    <t>8</t>
  </si>
  <si>
    <t>9</t>
  </si>
  <si>
    <t>изменения от 20.12.2019</t>
  </si>
  <si>
    <t>к решению Думы Уинского муниципального района</t>
  </si>
  <si>
    <t xml:space="preserve">Иные межбюджетные трансферты из бюджета Уинского муниципального района на заработную плату </t>
  </si>
  <si>
    <t xml:space="preserve">Иные межбюджетные трансферты из бюджета Уинского муниципального района на погашение кредиторской задолженности </t>
  </si>
  <si>
    <t>от 20.12.2019 № 43</t>
  </si>
</sst>
</file>

<file path=xl/styles.xml><?xml version="1.0" encoding="utf-8"?>
<styleSheet xmlns="http://schemas.openxmlformats.org/spreadsheetml/2006/main">
  <numFmts count="2">
    <numFmt numFmtId="164" formatCode="_-* #,##0&quot;р.&quot;_-;\-* #,##0&quot;р.&quot;_-;_-* &quot;-&quot;&quot;р.&quot;_-;_-@_-"/>
    <numFmt numFmtId="165" formatCode="?"/>
  </numFmts>
  <fonts count="19">
    <font>
      <sz val="11"/>
      <color indexed="8"/>
      <name val="Calibri"/>
      <family val="2"/>
    </font>
    <font>
      <sz val="14"/>
      <color indexed="8"/>
      <name val="Times New Roman CYR"/>
    </font>
    <font>
      <b/>
      <sz val="10"/>
      <color indexed="8"/>
      <name val="Times New Roman"/>
    </font>
    <font>
      <sz val="10"/>
      <color indexed="8"/>
      <name val="Times New Roman"/>
    </font>
    <font>
      <b/>
      <sz val="14"/>
      <color indexed="0"/>
      <name val="Times New Roman"/>
    </font>
    <font>
      <b/>
      <sz val="14"/>
      <color indexed="8"/>
      <name val="Times New Roman CYR"/>
    </font>
    <font>
      <b/>
      <sz val="12"/>
      <color indexed="0"/>
      <name val="Times New Roman"/>
    </font>
    <font>
      <sz val="12"/>
      <color indexed="0"/>
      <name val="Times New Roman"/>
    </font>
    <font>
      <sz val="12"/>
      <color indexed="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59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justify" vertical="center" wrapText="1"/>
    </xf>
    <xf numFmtId="165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165" fontId="6" fillId="0" borderId="1" xfId="0" applyNumberFormat="1" applyFont="1" applyFill="1" applyBorder="1" applyAlignment="1">
      <alignment horizontal="justify" vertical="center" wrapText="1"/>
    </xf>
    <xf numFmtId="4" fontId="6" fillId="0" borderId="1" xfId="0" applyNumberFormat="1" applyFont="1" applyFill="1" applyBorder="1" applyAlignment="1">
      <alignment horizontal="right" wrapText="1"/>
    </xf>
    <xf numFmtId="165" fontId="7" fillId="0" borderId="1" xfId="0" applyNumberFormat="1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justify" vertical="center" wrapText="1"/>
    </xf>
    <xf numFmtId="165" fontId="8" fillId="0" borderId="1" xfId="0" applyNumberFormat="1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3" fillId="0" borderId="0" xfId="0" applyFont="1" applyAlignment="1">
      <alignment wrapText="1"/>
    </xf>
    <xf numFmtId="49" fontId="9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justify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wrapText="1"/>
    </xf>
    <xf numFmtId="0" fontId="16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4" fontId="15" fillId="0" borderId="1" xfId="0" applyNumberFormat="1" applyFont="1" applyBorder="1" applyAlignment="1">
      <alignment wrapText="1"/>
    </xf>
    <xf numFmtId="165" fontId="5" fillId="0" borderId="1" xfId="0" applyNumberFormat="1" applyFont="1" applyFill="1" applyBorder="1" applyAlignment="1">
      <alignment horizontal="justify" vertical="center" wrapText="1"/>
    </xf>
    <xf numFmtId="4" fontId="5" fillId="0" borderId="1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Fill="1" applyBorder="1" applyAlignment="1">
      <alignment horizontal="righ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topLeftCell="F1" zoomScale="69" zoomScaleNormal="69" workbookViewId="0">
      <selection activeCell="X14" sqref="X14"/>
    </sheetView>
  </sheetViews>
  <sheetFormatPr defaultColWidth="8.85546875" defaultRowHeight="18" customHeight="1"/>
  <cols>
    <col min="1" max="3" width="8.85546875" style="16"/>
    <col min="4" max="4" width="40.7109375" style="16" customWidth="1"/>
    <col min="5" max="5" width="80.7109375" style="16" customWidth="1"/>
    <col min="6" max="6" width="22.5703125" style="16" bestFit="1" customWidth="1"/>
    <col min="7" max="13" width="19.28515625" style="16" customWidth="1"/>
    <col min="14" max="14" width="22.7109375" style="30" customWidth="1"/>
    <col min="15" max="16384" width="8.85546875" style="16"/>
  </cols>
  <sheetData>
    <row r="1" spans="1:14" ht="18" customHeight="1">
      <c r="A1" s="14"/>
      <c r="B1" s="14"/>
      <c r="C1" s="14"/>
      <c r="D1" s="14"/>
      <c r="E1" s="14"/>
      <c r="F1" s="15"/>
      <c r="G1" s="42" t="s">
        <v>0</v>
      </c>
      <c r="H1" s="42"/>
      <c r="I1" s="42"/>
      <c r="J1" s="42"/>
      <c r="K1" s="42"/>
      <c r="L1" s="42"/>
      <c r="M1" s="42"/>
      <c r="N1" s="42"/>
    </row>
    <row r="2" spans="1:14" ht="18" customHeight="1">
      <c r="A2" s="17"/>
      <c r="B2" s="17"/>
      <c r="C2" s="17"/>
      <c r="D2" s="17"/>
      <c r="E2" s="17"/>
      <c r="F2" s="18"/>
      <c r="G2" s="43" t="s">
        <v>158</v>
      </c>
      <c r="H2" s="43"/>
      <c r="I2" s="43"/>
      <c r="J2" s="43"/>
      <c r="K2" s="43"/>
      <c r="L2" s="43"/>
      <c r="M2" s="43"/>
      <c r="N2" s="43"/>
    </row>
    <row r="3" spans="1:14" ht="18" customHeight="1">
      <c r="A3" s="17"/>
      <c r="B3" s="17"/>
      <c r="C3" s="17"/>
      <c r="D3" s="17"/>
      <c r="E3" s="17"/>
      <c r="F3" s="18"/>
      <c r="G3" s="44" t="s">
        <v>161</v>
      </c>
      <c r="H3" s="43"/>
      <c r="I3" s="43"/>
      <c r="J3" s="43"/>
      <c r="K3" s="43"/>
      <c r="L3" s="43"/>
      <c r="M3" s="43"/>
      <c r="N3" s="43"/>
    </row>
    <row r="4" spans="1:14" ht="38.85" customHeight="1">
      <c r="A4" s="13" t="s">
        <v>1</v>
      </c>
      <c r="B4" s="13"/>
      <c r="C4" s="13"/>
      <c r="D4" s="51" t="s">
        <v>2</v>
      </c>
      <c r="E4" s="51"/>
      <c r="F4" s="51"/>
      <c r="G4" s="51"/>
      <c r="H4" s="51"/>
      <c r="I4" s="51"/>
      <c r="J4" s="51"/>
      <c r="K4" s="13"/>
      <c r="L4" s="13"/>
      <c r="M4" s="13"/>
    </row>
    <row r="5" spans="1:14" ht="18" customHeight="1">
      <c r="C5" s="19"/>
      <c r="D5" s="19"/>
      <c r="E5" s="19"/>
      <c r="F5" s="19" t="s">
        <v>3</v>
      </c>
      <c r="G5" s="19" t="s">
        <v>3</v>
      </c>
      <c r="H5" s="19"/>
      <c r="I5" s="19"/>
      <c r="J5" s="19"/>
      <c r="K5" s="19"/>
      <c r="L5" s="19"/>
      <c r="M5" s="19"/>
    </row>
    <row r="6" spans="1:14" ht="36" customHeight="1">
      <c r="A6" s="48" t="s">
        <v>9</v>
      </c>
      <c r="B6" s="48" t="s">
        <v>10</v>
      </c>
      <c r="C6" s="48" t="s">
        <v>4</v>
      </c>
      <c r="D6" s="48" t="s">
        <v>5</v>
      </c>
      <c r="E6" s="48" t="s">
        <v>9</v>
      </c>
      <c r="F6" s="45" t="s">
        <v>134</v>
      </c>
      <c r="G6" s="52" t="s">
        <v>135</v>
      </c>
      <c r="H6" s="45" t="s">
        <v>139</v>
      </c>
      <c r="I6" s="45" t="s">
        <v>144</v>
      </c>
      <c r="J6" s="45" t="s">
        <v>147</v>
      </c>
      <c r="K6" s="45" t="s">
        <v>153</v>
      </c>
      <c r="L6" s="45" t="s">
        <v>154</v>
      </c>
      <c r="M6" s="45" t="s">
        <v>157</v>
      </c>
      <c r="N6" s="54" t="s">
        <v>136</v>
      </c>
    </row>
    <row r="7" spans="1:14" ht="18" customHeight="1">
      <c r="A7" s="57"/>
      <c r="B7" s="57"/>
      <c r="C7" s="57"/>
      <c r="D7" s="49"/>
      <c r="E7" s="49"/>
      <c r="F7" s="57"/>
      <c r="G7" s="53"/>
      <c r="H7" s="46"/>
      <c r="I7" s="46"/>
      <c r="J7" s="46"/>
      <c r="K7" s="46"/>
      <c r="L7" s="46"/>
      <c r="M7" s="46"/>
      <c r="N7" s="55"/>
    </row>
    <row r="8" spans="1:14" ht="18" customHeight="1">
      <c r="A8" s="58"/>
      <c r="B8" s="58"/>
      <c r="C8" s="58"/>
      <c r="D8" s="50"/>
      <c r="E8" s="50"/>
      <c r="F8" s="58"/>
      <c r="G8" s="53"/>
      <c r="H8" s="47"/>
      <c r="I8" s="47"/>
      <c r="J8" s="47"/>
      <c r="K8" s="47"/>
      <c r="L8" s="47"/>
      <c r="M8" s="47"/>
      <c r="N8" s="56"/>
    </row>
    <row r="9" spans="1:14" ht="19.5" customHeight="1">
      <c r="A9" s="20" t="s">
        <v>6</v>
      </c>
      <c r="B9" s="20" t="s">
        <v>7</v>
      </c>
      <c r="C9" s="20" t="s">
        <v>8</v>
      </c>
      <c r="D9" s="1" t="s">
        <v>6</v>
      </c>
      <c r="E9" s="1" t="s">
        <v>7</v>
      </c>
      <c r="F9" s="1" t="s">
        <v>8</v>
      </c>
      <c r="G9" s="1" t="s">
        <v>8</v>
      </c>
      <c r="H9" s="1" t="s">
        <v>138</v>
      </c>
      <c r="I9" s="1" t="s">
        <v>148</v>
      </c>
      <c r="J9" s="1" t="s">
        <v>149</v>
      </c>
      <c r="K9" s="1" t="s">
        <v>150</v>
      </c>
      <c r="L9" s="1" t="s">
        <v>155</v>
      </c>
      <c r="M9" s="1" t="s">
        <v>156</v>
      </c>
      <c r="N9" s="41">
        <v>10</v>
      </c>
    </row>
    <row r="10" spans="1:14" ht="19.5" customHeight="1">
      <c r="A10" s="2" t="s">
        <v>11</v>
      </c>
      <c r="B10" s="1"/>
      <c r="C10" s="1"/>
      <c r="D10" s="1"/>
      <c r="E10" s="2" t="s">
        <v>11</v>
      </c>
      <c r="F10" s="5"/>
      <c r="G10" s="5"/>
      <c r="H10" s="5"/>
      <c r="I10" s="5"/>
      <c r="J10" s="5"/>
      <c r="K10" s="5"/>
      <c r="L10" s="5"/>
      <c r="M10" s="5"/>
      <c r="N10" s="37"/>
    </row>
    <row r="11" spans="1:14" ht="38.85" customHeight="1">
      <c r="A11" s="3" t="s">
        <v>15</v>
      </c>
      <c r="B11" s="4" t="s">
        <v>12</v>
      </c>
      <c r="C11" s="4" t="s">
        <v>13</v>
      </c>
      <c r="D11" s="4" t="s">
        <v>14</v>
      </c>
      <c r="E11" s="3" t="s">
        <v>15</v>
      </c>
      <c r="F11" s="6">
        <v>1451900</v>
      </c>
      <c r="G11" s="6">
        <v>0</v>
      </c>
      <c r="H11" s="6">
        <v>0</v>
      </c>
      <c r="I11" s="6"/>
      <c r="J11" s="6"/>
      <c r="K11" s="6"/>
      <c r="L11" s="6"/>
      <c r="M11" s="6"/>
      <c r="N11" s="38">
        <f>SUM(F11:M11)</f>
        <v>1451900</v>
      </c>
    </row>
    <row r="12" spans="1:14" ht="19.5" customHeight="1">
      <c r="A12" s="2" t="s">
        <v>16</v>
      </c>
      <c r="B12" s="1"/>
      <c r="C12" s="1"/>
      <c r="D12" s="1"/>
      <c r="E12" s="2" t="s">
        <v>16</v>
      </c>
      <c r="F12" s="5">
        <v>1365600</v>
      </c>
      <c r="G12" s="5"/>
      <c r="H12" s="5"/>
      <c r="I12" s="5"/>
      <c r="J12" s="5"/>
      <c r="K12" s="5"/>
      <c r="L12" s="5"/>
      <c r="M12" s="5"/>
      <c r="N12" s="38">
        <f t="shared" ref="N12:N75" si="0">SUM(F12:M12)</f>
        <v>1365600</v>
      </c>
    </row>
    <row r="13" spans="1:14" ht="54.6" customHeight="1">
      <c r="A13" s="7" t="s">
        <v>18</v>
      </c>
      <c r="B13" s="12" t="s">
        <v>12</v>
      </c>
      <c r="C13" s="12" t="s">
        <v>13</v>
      </c>
      <c r="D13" s="12" t="s">
        <v>17</v>
      </c>
      <c r="E13" s="7" t="s">
        <v>18</v>
      </c>
      <c r="F13" s="8">
        <v>158600</v>
      </c>
      <c r="G13" s="8"/>
      <c r="H13" s="8"/>
      <c r="I13" s="8"/>
      <c r="J13" s="8"/>
      <c r="K13" s="8"/>
      <c r="L13" s="8"/>
      <c r="M13" s="8"/>
      <c r="N13" s="38">
        <f t="shared" si="0"/>
        <v>158600</v>
      </c>
    </row>
    <row r="14" spans="1:14" ht="43.9" customHeight="1">
      <c r="A14" s="9" t="s">
        <v>20</v>
      </c>
      <c r="B14" s="10" t="s">
        <v>12</v>
      </c>
      <c r="C14" s="10" t="s">
        <v>13</v>
      </c>
      <c r="D14" s="21" t="s">
        <v>19</v>
      </c>
      <c r="E14" s="9" t="s">
        <v>20</v>
      </c>
      <c r="F14" s="11">
        <v>158600</v>
      </c>
      <c r="G14" s="11"/>
      <c r="H14" s="11"/>
      <c r="I14" s="11"/>
      <c r="J14" s="11"/>
      <c r="K14" s="11"/>
      <c r="L14" s="11"/>
      <c r="M14" s="11"/>
      <c r="N14" s="38">
        <f t="shared" si="0"/>
        <v>158600</v>
      </c>
    </row>
    <row r="15" spans="1:14" ht="83.65" customHeight="1">
      <c r="A15" s="9" t="s">
        <v>22</v>
      </c>
      <c r="B15" s="10" t="s">
        <v>12</v>
      </c>
      <c r="C15" s="10" t="s">
        <v>13</v>
      </c>
      <c r="D15" s="10" t="s">
        <v>21</v>
      </c>
      <c r="E15" s="9" t="s">
        <v>22</v>
      </c>
      <c r="F15" s="11">
        <v>158600</v>
      </c>
      <c r="G15" s="11"/>
      <c r="H15" s="11"/>
      <c r="I15" s="11"/>
      <c r="J15" s="11"/>
      <c r="K15" s="11"/>
      <c r="L15" s="11"/>
      <c r="M15" s="11"/>
      <c r="N15" s="38">
        <f t="shared" si="0"/>
        <v>158600</v>
      </c>
    </row>
    <row r="16" spans="1:14" ht="117" customHeight="1">
      <c r="A16" s="9" t="s">
        <v>24</v>
      </c>
      <c r="B16" s="10" t="s">
        <v>12</v>
      </c>
      <c r="C16" s="10" t="s">
        <v>13</v>
      </c>
      <c r="D16" s="10" t="s">
        <v>23</v>
      </c>
      <c r="E16" s="9" t="s">
        <v>24</v>
      </c>
      <c r="F16" s="11">
        <v>158600</v>
      </c>
      <c r="G16" s="11"/>
      <c r="H16" s="11"/>
      <c r="I16" s="11"/>
      <c r="J16" s="11"/>
      <c r="K16" s="11"/>
      <c r="L16" s="11"/>
      <c r="M16" s="11"/>
      <c r="N16" s="38">
        <f t="shared" si="0"/>
        <v>158600</v>
      </c>
    </row>
    <row r="17" spans="1:14" ht="33.4" customHeight="1">
      <c r="A17" s="7" t="s">
        <v>26</v>
      </c>
      <c r="B17" s="12" t="s">
        <v>12</v>
      </c>
      <c r="C17" s="12" t="s">
        <v>13</v>
      </c>
      <c r="D17" s="12" t="s">
        <v>25</v>
      </c>
      <c r="E17" s="7" t="s">
        <v>26</v>
      </c>
      <c r="F17" s="8">
        <f>F18</f>
        <v>489800</v>
      </c>
      <c r="G17" s="8">
        <f>G18</f>
        <v>0</v>
      </c>
      <c r="H17" s="8">
        <f>H18</f>
        <v>0</v>
      </c>
      <c r="I17" s="8"/>
      <c r="J17" s="8"/>
      <c r="K17" s="8"/>
      <c r="L17" s="8"/>
      <c r="M17" s="8"/>
      <c r="N17" s="38">
        <f t="shared" si="0"/>
        <v>489800</v>
      </c>
    </row>
    <row r="18" spans="1:14" ht="33.4" customHeight="1">
      <c r="A18" s="9" t="s">
        <v>28</v>
      </c>
      <c r="B18" s="10" t="s">
        <v>12</v>
      </c>
      <c r="C18" s="10" t="s">
        <v>13</v>
      </c>
      <c r="D18" s="10" t="s">
        <v>27</v>
      </c>
      <c r="E18" s="9" t="s">
        <v>28</v>
      </c>
      <c r="F18" s="11">
        <f>F19+F20+F21+F22+F23+F24+F25+F26</f>
        <v>489800</v>
      </c>
      <c r="G18" s="11">
        <f>G19+G20+G21+G22+G23+G24+G25+G26</f>
        <v>0</v>
      </c>
      <c r="H18" s="11">
        <f>H19+H20+H21+H22+H23+H24+H25+H26</f>
        <v>0</v>
      </c>
      <c r="I18" s="11"/>
      <c r="J18" s="11"/>
      <c r="K18" s="11"/>
      <c r="L18" s="11"/>
      <c r="M18" s="11"/>
      <c r="N18" s="38">
        <f t="shared" si="0"/>
        <v>489800</v>
      </c>
    </row>
    <row r="19" spans="1:14" ht="66.95" customHeight="1">
      <c r="A19" s="9" t="s">
        <v>30</v>
      </c>
      <c r="B19" s="10" t="s">
        <v>12</v>
      </c>
      <c r="C19" s="10" t="s">
        <v>13</v>
      </c>
      <c r="D19" s="10" t="s">
        <v>29</v>
      </c>
      <c r="E19" s="9" t="s">
        <v>30</v>
      </c>
      <c r="F19" s="11">
        <v>205800</v>
      </c>
      <c r="G19" s="11"/>
      <c r="H19" s="11">
        <v>-205800</v>
      </c>
      <c r="I19" s="11"/>
      <c r="J19" s="11"/>
      <c r="K19" s="11"/>
      <c r="L19" s="11"/>
      <c r="M19" s="11"/>
      <c r="N19" s="38">
        <f t="shared" si="0"/>
        <v>0</v>
      </c>
    </row>
    <row r="20" spans="1:14" ht="66.95" customHeight="1">
      <c r="A20" s="9" t="s">
        <v>30</v>
      </c>
      <c r="B20" s="10" t="s">
        <v>12</v>
      </c>
      <c r="C20" s="10" t="s">
        <v>13</v>
      </c>
      <c r="D20" s="10" t="s">
        <v>140</v>
      </c>
      <c r="E20" s="9" t="s">
        <v>30</v>
      </c>
      <c r="F20" s="11"/>
      <c r="G20" s="11"/>
      <c r="H20" s="11">
        <v>205800</v>
      </c>
      <c r="I20" s="11"/>
      <c r="J20" s="11"/>
      <c r="K20" s="11"/>
      <c r="L20" s="11"/>
      <c r="M20" s="11"/>
      <c r="N20" s="38">
        <f t="shared" si="0"/>
        <v>205800</v>
      </c>
    </row>
    <row r="21" spans="1:14" ht="83.65" customHeight="1">
      <c r="A21" s="9" t="s">
        <v>32</v>
      </c>
      <c r="B21" s="10" t="s">
        <v>12</v>
      </c>
      <c r="C21" s="10" t="s">
        <v>13</v>
      </c>
      <c r="D21" s="10" t="s">
        <v>31</v>
      </c>
      <c r="E21" s="9" t="s">
        <v>32</v>
      </c>
      <c r="F21" s="11">
        <v>1400</v>
      </c>
      <c r="G21" s="11"/>
      <c r="H21" s="11">
        <v>-1400</v>
      </c>
      <c r="I21" s="11"/>
      <c r="J21" s="11"/>
      <c r="K21" s="11"/>
      <c r="L21" s="11"/>
      <c r="M21" s="11"/>
      <c r="N21" s="38">
        <f t="shared" si="0"/>
        <v>0</v>
      </c>
    </row>
    <row r="22" spans="1:14" ht="83.65" customHeight="1">
      <c r="A22" s="9" t="s">
        <v>32</v>
      </c>
      <c r="B22" s="10" t="s">
        <v>12</v>
      </c>
      <c r="C22" s="10" t="s">
        <v>13</v>
      </c>
      <c r="D22" s="10" t="s">
        <v>141</v>
      </c>
      <c r="E22" s="9" t="s">
        <v>32</v>
      </c>
      <c r="F22" s="11"/>
      <c r="G22" s="11"/>
      <c r="H22" s="11">
        <v>1400</v>
      </c>
      <c r="I22" s="11"/>
      <c r="J22" s="11"/>
      <c r="K22" s="11"/>
      <c r="L22" s="11"/>
      <c r="M22" s="11"/>
      <c r="N22" s="38">
        <f t="shared" si="0"/>
        <v>1400</v>
      </c>
    </row>
    <row r="23" spans="1:14" ht="66.95" customHeight="1">
      <c r="A23" s="9" t="s">
        <v>34</v>
      </c>
      <c r="B23" s="10" t="s">
        <v>12</v>
      </c>
      <c r="C23" s="10" t="s">
        <v>13</v>
      </c>
      <c r="D23" s="10" t="s">
        <v>33</v>
      </c>
      <c r="E23" s="9" t="s">
        <v>34</v>
      </c>
      <c r="F23" s="11">
        <v>318300</v>
      </c>
      <c r="G23" s="11"/>
      <c r="H23" s="11">
        <v>-318300</v>
      </c>
      <c r="I23" s="11"/>
      <c r="J23" s="11"/>
      <c r="K23" s="11"/>
      <c r="L23" s="11"/>
      <c r="M23" s="11"/>
      <c r="N23" s="38">
        <f t="shared" si="0"/>
        <v>0</v>
      </c>
    </row>
    <row r="24" spans="1:14" ht="66.95" customHeight="1">
      <c r="A24" s="9" t="s">
        <v>34</v>
      </c>
      <c r="B24" s="10" t="s">
        <v>12</v>
      </c>
      <c r="C24" s="10" t="s">
        <v>13</v>
      </c>
      <c r="D24" s="10" t="s">
        <v>142</v>
      </c>
      <c r="E24" s="9" t="s">
        <v>34</v>
      </c>
      <c r="F24" s="11"/>
      <c r="G24" s="11"/>
      <c r="H24" s="11">
        <v>318300</v>
      </c>
      <c r="I24" s="11"/>
      <c r="J24" s="11"/>
      <c r="K24" s="11"/>
      <c r="L24" s="11"/>
      <c r="M24" s="11"/>
      <c r="N24" s="38">
        <f t="shared" si="0"/>
        <v>318300</v>
      </c>
    </row>
    <row r="25" spans="1:14" ht="66.95" customHeight="1">
      <c r="A25" s="9" t="s">
        <v>36</v>
      </c>
      <c r="B25" s="10" t="s">
        <v>12</v>
      </c>
      <c r="C25" s="10" t="s">
        <v>13</v>
      </c>
      <c r="D25" s="10" t="s">
        <v>35</v>
      </c>
      <c r="E25" s="9" t="s">
        <v>36</v>
      </c>
      <c r="F25" s="11">
        <v>-35700</v>
      </c>
      <c r="G25" s="11"/>
      <c r="H25" s="11">
        <v>35700</v>
      </c>
      <c r="I25" s="11"/>
      <c r="J25" s="11"/>
      <c r="K25" s="11"/>
      <c r="L25" s="11"/>
      <c r="M25" s="11"/>
      <c r="N25" s="38">
        <f t="shared" si="0"/>
        <v>0</v>
      </c>
    </row>
    <row r="26" spans="1:14" ht="66.95" customHeight="1">
      <c r="A26" s="9" t="s">
        <v>36</v>
      </c>
      <c r="B26" s="10" t="s">
        <v>12</v>
      </c>
      <c r="C26" s="10" t="s">
        <v>13</v>
      </c>
      <c r="D26" s="10" t="s">
        <v>143</v>
      </c>
      <c r="E26" s="9" t="s">
        <v>36</v>
      </c>
      <c r="F26" s="11"/>
      <c r="G26" s="11"/>
      <c r="H26" s="11">
        <v>-35700</v>
      </c>
      <c r="I26" s="11"/>
      <c r="J26" s="11"/>
      <c r="K26" s="11"/>
      <c r="L26" s="11"/>
      <c r="M26" s="11"/>
      <c r="N26" s="38">
        <f t="shared" si="0"/>
        <v>-35700</v>
      </c>
    </row>
    <row r="27" spans="1:14" ht="65.45" customHeight="1">
      <c r="A27" s="7" t="s">
        <v>38</v>
      </c>
      <c r="B27" s="12" t="s">
        <v>12</v>
      </c>
      <c r="C27" s="12" t="s">
        <v>13</v>
      </c>
      <c r="D27" s="12" t="s">
        <v>37</v>
      </c>
      <c r="E27" s="7" t="s">
        <v>38</v>
      </c>
      <c r="F27" s="8">
        <v>704000</v>
      </c>
      <c r="G27" s="8"/>
      <c r="H27" s="8"/>
      <c r="I27" s="8"/>
      <c r="J27" s="8"/>
      <c r="K27" s="8"/>
      <c r="L27" s="8"/>
      <c r="M27" s="8"/>
      <c r="N27" s="38">
        <f t="shared" si="0"/>
        <v>704000</v>
      </c>
    </row>
    <row r="28" spans="1:14" ht="56.45" customHeight="1">
      <c r="A28" s="9" t="s">
        <v>40</v>
      </c>
      <c r="B28" s="10" t="s">
        <v>12</v>
      </c>
      <c r="C28" s="10" t="s">
        <v>13</v>
      </c>
      <c r="D28" s="10" t="s">
        <v>39</v>
      </c>
      <c r="E28" s="9" t="s">
        <v>40</v>
      </c>
      <c r="F28" s="11">
        <v>248000</v>
      </c>
      <c r="G28" s="11"/>
      <c r="H28" s="11"/>
      <c r="I28" s="11"/>
      <c r="J28" s="11"/>
      <c r="K28" s="11"/>
      <c r="L28" s="11"/>
      <c r="M28" s="11"/>
      <c r="N28" s="38">
        <f t="shared" si="0"/>
        <v>248000</v>
      </c>
    </row>
    <row r="29" spans="1:14" ht="50.1" customHeight="1">
      <c r="A29" s="9" t="s">
        <v>42</v>
      </c>
      <c r="B29" s="10" t="s">
        <v>12</v>
      </c>
      <c r="C29" s="10" t="s">
        <v>13</v>
      </c>
      <c r="D29" s="10" t="s">
        <v>41</v>
      </c>
      <c r="E29" s="9" t="s">
        <v>42</v>
      </c>
      <c r="F29" s="11">
        <v>248000</v>
      </c>
      <c r="G29" s="11"/>
      <c r="H29" s="11"/>
      <c r="I29" s="11"/>
      <c r="J29" s="11"/>
      <c r="K29" s="11"/>
      <c r="L29" s="11"/>
      <c r="M29" s="11"/>
      <c r="N29" s="38">
        <f t="shared" si="0"/>
        <v>248000</v>
      </c>
    </row>
    <row r="30" spans="1:14" ht="83.65" customHeight="1">
      <c r="A30" s="9" t="s">
        <v>44</v>
      </c>
      <c r="B30" s="10" t="s">
        <v>12</v>
      </c>
      <c r="C30" s="10" t="s">
        <v>13</v>
      </c>
      <c r="D30" s="10" t="s">
        <v>43</v>
      </c>
      <c r="E30" s="9" t="s">
        <v>44</v>
      </c>
      <c r="F30" s="11">
        <v>248000</v>
      </c>
      <c r="G30" s="11"/>
      <c r="H30" s="11"/>
      <c r="I30" s="11"/>
      <c r="J30" s="11"/>
      <c r="K30" s="11"/>
      <c r="L30" s="11"/>
      <c r="M30" s="11"/>
      <c r="N30" s="38">
        <f t="shared" si="0"/>
        <v>248000</v>
      </c>
    </row>
    <row r="31" spans="1:14" ht="46.15" customHeight="1">
      <c r="A31" s="9" t="s">
        <v>46</v>
      </c>
      <c r="B31" s="10" t="s">
        <v>12</v>
      </c>
      <c r="C31" s="10" t="s">
        <v>13</v>
      </c>
      <c r="D31" s="10" t="s">
        <v>45</v>
      </c>
      <c r="E31" s="9" t="s">
        <v>46</v>
      </c>
      <c r="F31" s="11">
        <v>303000</v>
      </c>
      <c r="G31" s="11"/>
      <c r="H31" s="11"/>
      <c r="I31" s="11"/>
      <c r="J31" s="11"/>
      <c r="K31" s="11"/>
      <c r="L31" s="11"/>
      <c r="M31" s="11"/>
      <c r="N31" s="38">
        <f t="shared" si="0"/>
        <v>303000</v>
      </c>
    </row>
    <row r="32" spans="1:14" ht="57.6" customHeight="1">
      <c r="A32" s="9" t="s">
        <v>48</v>
      </c>
      <c r="B32" s="10" t="s">
        <v>12</v>
      </c>
      <c r="C32" s="10" t="s">
        <v>13</v>
      </c>
      <c r="D32" s="10" t="s">
        <v>47</v>
      </c>
      <c r="E32" s="9" t="s">
        <v>48</v>
      </c>
      <c r="F32" s="11">
        <v>13000</v>
      </c>
      <c r="G32" s="11"/>
      <c r="H32" s="11"/>
      <c r="I32" s="11"/>
      <c r="J32" s="11"/>
      <c r="K32" s="11"/>
      <c r="L32" s="11"/>
      <c r="M32" s="11"/>
      <c r="N32" s="38">
        <f t="shared" si="0"/>
        <v>13000</v>
      </c>
    </row>
    <row r="33" spans="1:14" ht="50.1" customHeight="1">
      <c r="A33" s="9" t="s">
        <v>50</v>
      </c>
      <c r="B33" s="10" t="s">
        <v>12</v>
      </c>
      <c r="C33" s="10" t="s">
        <v>13</v>
      </c>
      <c r="D33" s="10" t="s">
        <v>49</v>
      </c>
      <c r="E33" s="9" t="s">
        <v>50</v>
      </c>
      <c r="F33" s="11">
        <v>13000</v>
      </c>
      <c r="G33" s="11"/>
      <c r="H33" s="11"/>
      <c r="I33" s="11"/>
      <c r="J33" s="11"/>
      <c r="K33" s="11"/>
      <c r="L33" s="11"/>
      <c r="M33" s="11"/>
      <c r="N33" s="38">
        <f t="shared" si="0"/>
        <v>13000</v>
      </c>
    </row>
    <row r="34" spans="1:14" ht="39" customHeight="1">
      <c r="A34" s="9" t="s">
        <v>52</v>
      </c>
      <c r="B34" s="10" t="s">
        <v>12</v>
      </c>
      <c r="C34" s="10" t="s">
        <v>13</v>
      </c>
      <c r="D34" s="10" t="s">
        <v>51</v>
      </c>
      <c r="E34" s="9" t="s">
        <v>52</v>
      </c>
      <c r="F34" s="11">
        <v>290000</v>
      </c>
      <c r="G34" s="11"/>
      <c r="H34" s="11"/>
      <c r="I34" s="11"/>
      <c r="J34" s="11"/>
      <c r="K34" s="11"/>
      <c r="L34" s="11"/>
      <c r="M34" s="11"/>
      <c r="N34" s="38">
        <f t="shared" si="0"/>
        <v>290000</v>
      </c>
    </row>
    <row r="35" spans="1:14" ht="50.1" customHeight="1">
      <c r="A35" s="9" t="s">
        <v>54</v>
      </c>
      <c r="B35" s="10" t="s">
        <v>12</v>
      </c>
      <c r="C35" s="10" t="s">
        <v>13</v>
      </c>
      <c r="D35" s="10" t="s">
        <v>53</v>
      </c>
      <c r="E35" s="9" t="s">
        <v>54</v>
      </c>
      <c r="F35" s="11">
        <v>290000</v>
      </c>
      <c r="G35" s="11"/>
      <c r="H35" s="11"/>
      <c r="I35" s="11"/>
      <c r="J35" s="11"/>
      <c r="K35" s="11"/>
      <c r="L35" s="11"/>
      <c r="M35" s="11"/>
      <c r="N35" s="38">
        <f t="shared" si="0"/>
        <v>290000</v>
      </c>
    </row>
    <row r="36" spans="1:14" ht="47.25">
      <c r="A36" s="9" t="s">
        <v>56</v>
      </c>
      <c r="B36" s="10" t="s">
        <v>12</v>
      </c>
      <c r="C36" s="10" t="s">
        <v>13</v>
      </c>
      <c r="D36" s="10" t="s">
        <v>55</v>
      </c>
      <c r="E36" s="9" t="s">
        <v>56</v>
      </c>
      <c r="F36" s="11">
        <v>153000</v>
      </c>
      <c r="G36" s="11"/>
      <c r="H36" s="11"/>
      <c r="I36" s="11"/>
      <c r="J36" s="11"/>
      <c r="K36" s="11"/>
      <c r="L36" s="11"/>
      <c r="M36" s="11"/>
      <c r="N36" s="38">
        <f t="shared" si="0"/>
        <v>153000</v>
      </c>
    </row>
    <row r="37" spans="1:14" ht="42" customHeight="1">
      <c r="A37" s="9" t="s">
        <v>58</v>
      </c>
      <c r="B37" s="10" t="s">
        <v>12</v>
      </c>
      <c r="C37" s="10" t="s">
        <v>13</v>
      </c>
      <c r="D37" s="10" t="s">
        <v>57</v>
      </c>
      <c r="E37" s="9" t="s">
        <v>58</v>
      </c>
      <c r="F37" s="11">
        <v>31000</v>
      </c>
      <c r="G37" s="11"/>
      <c r="H37" s="11"/>
      <c r="I37" s="11"/>
      <c r="J37" s="11"/>
      <c r="K37" s="11"/>
      <c r="L37" s="11"/>
      <c r="M37" s="11"/>
      <c r="N37" s="38">
        <f t="shared" si="0"/>
        <v>31000</v>
      </c>
    </row>
    <row r="38" spans="1:14" ht="33.4" customHeight="1">
      <c r="A38" s="9" t="s">
        <v>60</v>
      </c>
      <c r="B38" s="10" t="s">
        <v>12</v>
      </c>
      <c r="C38" s="10" t="s">
        <v>13</v>
      </c>
      <c r="D38" s="10" t="s">
        <v>59</v>
      </c>
      <c r="E38" s="9" t="s">
        <v>60</v>
      </c>
      <c r="F38" s="11">
        <v>31000</v>
      </c>
      <c r="G38" s="11"/>
      <c r="H38" s="11"/>
      <c r="I38" s="11"/>
      <c r="J38" s="11"/>
      <c r="K38" s="11"/>
      <c r="L38" s="11"/>
      <c r="M38" s="11"/>
      <c r="N38" s="38">
        <f t="shared" si="0"/>
        <v>31000</v>
      </c>
    </row>
    <row r="39" spans="1:14" ht="66.95" customHeight="1">
      <c r="A39" s="9" t="s">
        <v>62</v>
      </c>
      <c r="B39" s="10" t="s">
        <v>12</v>
      </c>
      <c r="C39" s="10" t="s">
        <v>13</v>
      </c>
      <c r="D39" s="10" t="s">
        <v>61</v>
      </c>
      <c r="E39" s="9" t="s">
        <v>62</v>
      </c>
      <c r="F39" s="11">
        <v>31000</v>
      </c>
      <c r="G39" s="11"/>
      <c r="H39" s="11"/>
      <c r="I39" s="11"/>
      <c r="J39" s="11"/>
      <c r="K39" s="11"/>
      <c r="L39" s="11"/>
      <c r="M39" s="11"/>
      <c r="N39" s="38">
        <f t="shared" si="0"/>
        <v>31000</v>
      </c>
    </row>
    <row r="40" spans="1:14" ht="75.599999999999994" customHeight="1">
      <c r="A40" s="9" t="s">
        <v>64</v>
      </c>
      <c r="B40" s="10" t="s">
        <v>12</v>
      </c>
      <c r="C40" s="10" t="s">
        <v>13</v>
      </c>
      <c r="D40" s="10" t="s">
        <v>63</v>
      </c>
      <c r="E40" s="9" t="s">
        <v>64</v>
      </c>
      <c r="F40" s="11">
        <v>122000</v>
      </c>
      <c r="G40" s="11"/>
      <c r="H40" s="11"/>
      <c r="I40" s="11"/>
      <c r="J40" s="11"/>
      <c r="K40" s="11"/>
      <c r="L40" s="11"/>
      <c r="M40" s="11"/>
      <c r="N40" s="38">
        <f t="shared" si="0"/>
        <v>122000</v>
      </c>
    </row>
    <row r="41" spans="1:14" ht="33.4" customHeight="1">
      <c r="A41" s="9" t="s">
        <v>66</v>
      </c>
      <c r="B41" s="10" t="s">
        <v>12</v>
      </c>
      <c r="C41" s="10" t="s">
        <v>13</v>
      </c>
      <c r="D41" s="10" t="s">
        <v>65</v>
      </c>
      <c r="E41" s="9" t="s">
        <v>66</v>
      </c>
      <c r="F41" s="11">
        <v>122000</v>
      </c>
      <c r="G41" s="11"/>
      <c r="H41" s="11"/>
      <c r="I41" s="11"/>
      <c r="J41" s="11"/>
      <c r="K41" s="11"/>
      <c r="L41" s="11"/>
      <c r="M41" s="11"/>
      <c r="N41" s="38">
        <f t="shared" si="0"/>
        <v>122000</v>
      </c>
    </row>
    <row r="42" spans="1:14" ht="66.95" customHeight="1">
      <c r="A42" s="9" t="s">
        <v>68</v>
      </c>
      <c r="B42" s="10" t="s">
        <v>12</v>
      </c>
      <c r="C42" s="10" t="s">
        <v>13</v>
      </c>
      <c r="D42" s="10" t="s">
        <v>67</v>
      </c>
      <c r="E42" s="9" t="s">
        <v>68</v>
      </c>
      <c r="F42" s="11">
        <v>122000</v>
      </c>
      <c r="G42" s="11"/>
      <c r="H42" s="11"/>
      <c r="I42" s="11"/>
      <c r="J42" s="11"/>
      <c r="K42" s="11"/>
      <c r="L42" s="11"/>
      <c r="M42" s="11"/>
      <c r="N42" s="38">
        <f t="shared" si="0"/>
        <v>122000</v>
      </c>
    </row>
    <row r="43" spans="1:14" ht="54.6" customHeight="1">
      <c r="A43" s="7" t="s">
        <v>70</v>
      </c>
      <c r="B43" s="12" t="s">
        <v>12</v>
      </c>
      <c r="C43" s="12" t="s">
        <v>13</v>
      </c>
      <c r="D43" s="12" t="s">
        <v>69</v>
      </c>
      <c r="E43" s="7" t="s">
        <v>70</v>
      </c>
      <c r="F43" s="8">
        <v>13200</v>
      </c>
      <c r="G43" s="8"/>
      <c r="H43" s="8"/>
      <c r="I43" s="8"/>
      <c r="J43" s="8"/>
      <c r="K43" s="8"/>
      <c r="L43" s="8"/>
      <c r="M43" s="8"/>
      <c r="N43" s="38">
        <f t="shared" si="0"/>
        <v>13200</v>
      </c>
    </row>
    <row r="44" spans="1:14" ht="50.1" customHeight="1">
      <c r="A44" s="9" t="s">
        <v>72</v>
      </c>
      <c r="B44" s="10" t="s">
        <v>12</v>
      </c>
      <c r="C44" s="10" t="s">
        <v>13</v>
      </c>
      <c r="D44" s="10" t="s">
        <v>71</v>
      </c>
      <c r="E44" s="9" t="s">
        <v>72</v>
      </c>
      <c r="F44" s="11">
        <v>13200</v>
      </c>
      <c r="G44" s="11"/>
      <c r="H44" s="11"/>
      <c r="I44" s="11"/>
      <c r="J44" s="11"/>
      <c r="K44" s="11"/>
      <c r="L44" s="11"/>
      <c r="M44" s="11"/>
      <c r="N44" s="38">
        <f t="shared" si="0"/>
        <v>13200</v>
      </c>
    </row>
    <row r="45" spans="1:14" ht="66.95" customHeight="1">
      <c r="A45" s="9" t="s">
        <v>74</v>
      </c>
      <c r="B45" s="10" t="s">
        <v>12</v>
      </c>
      <c r="C45" s="10" t="s">
        <v>13</v>
      </c>
      <c r="D45" s="10" t="s">
        <v>73</v>
      </c>
      <c r="E45" s="9" t="s">
        <v>74</v>
      </c>
      <c r="F45" s="11">
        <v>13200</v>
      </c>
      <c r="G45" s="11"/>
      <c r="H45" s="11"/>
      <c r="I45" s="11"/>
      <c r="J45" s="11"/>
      <c r="K45" s="11"/>
      <c r="L45" s="11"/>
      <c r="M45" s="11"/>
      <c r="N45" s="38">
        <f t="shared" si="0"/>
        <v>13200</v>
      </c>
    </row>
    <row r="46" spans="1:14" ht="19.5" customHeight="1">
      <c r="A46" s="2" t="s">
        <v>75</v>
      </c>
      <c r="B46" s="1"/>
      <c r="C46" s="1"/>
      <c r="D46" s="1"/>
      <c r="E46" s="2" t="s">
        <v>75</v>
      </c>
      <c r="F46" s="5">
        <v>86300</v>
      </c>
      <c r="G46" s="5"/>
      <c r="H46" s="5"/>
      <c r="I46" s="5"/>
      <c r="J46" s="5"/>
      <c r="K46" s="5"/>
      <c r="L46" s="5"/>
      <c r="M46" s="5"/>
      <c r="N46" s="38">
        <f t="shared" si="0"/>
        <v>86300</v>
      </c>
    </row>
    <row r="47" spans="1:14" ht="33.4" customHeight="1">
      <c r="A47" s="7" t="s">
        <v>77</v>
      </c>
      <c r="B47" s="12" t="s">
        <v>12</v>
      </c>
      <c r="C47" s="12" t="s">
        <v>13</v>
      </c>
      <c r="D47" s="12" t="s">
        <v>76</v>
      </c>
      <c r="E47" s="7" t="s">
        <v>77</v>
      </c>
      <c r="F47" s="8">
        <v>36300</v>
      </c>
      <c r="G47" s="8"/>
      <c r="H47" s="8"/>
      <c r="I47" s="8"/>
      <c r="J47" s="8"/>
      <c r="K47" s="8"/>
      <c r="L47" s="8"/>
      <c r="M47" s="8"/>
      <c r="N47" s="38">
        <f t="shared" si="0"/>
        <v>36300</v>
      </c>
    </row>
    <row r="48" spans="1:14" ht="83.65" customHeight="1">
      <c r="A48" s="9" t="s">
        <v>79</v>
      </c>
      <c r="B48" s="10" t="s">
        <v>12</v>
      </c>
      <c r="C48" s="10" t="s">
        <v>13</v>
      </c>
      <c r="D48" s="10" t="s">
        <v>78</v>
      </c>
      <c r="E48" s="9" t="s">
        <v>79</v>
      </c>
      <c r="F48" s="11">
        <v>36300</v>
      </c>
      <c r="G48" s="11"/>
      <c r="H48" s="11"/>
      <c r="I48" s="11"/>
      <c r="J48" s="11"/>
      <c r="K48" s="11"/>
      <c r="L48" s="11"/>
      <c r="M48" s="11"/>
      <c r="N48" s="38">
        <f t="shared" si="0"/>
        <v>36300</v>
      </c>
    </row>
    <row r="49" spans="1:14" ht="83.65" customHeight="1">
      <c r="A49" s="9" t="s">
        <v>81</v>
      </c>
      <c r="B49" s="10" t="s">
        <v>12</v>
      </c>
      <c r="C49" s="10" t="s">
        <v>13</v>
      </c>
      <c r="D49" s="10" t="s">
        <v>80</v>
      </c>
      <c r="E49" s="9" t="s">
        <v>81</v>
      </c>
      <c r="F49" s="11">
        <v>36300</v>
      </c>
      <c r="G49" s="11"/>
      <c r="H49" s="11"/>
      <c r="I49" s="11"/>
      <c r="J49" s="11"/>
      <c r="K49" s="11"/>
      <c r="L49" s="11"/>
      <c r="M49" s="11"/>
      <c r="N49" s="38">
        <f t="shared" si="0"/>
        <v>36300</v>
      </c>
    </row>
    <row r="50" spans="1:14" ht="83.65" customHeight="1">
      <c r="A50" s="9" t="s">
        <v>83</v>
      </c>
      <c r="B50" s="10" t="s">
        <v>12</v>
      </c>
      <c r="C50" s="10" t="s">
        <v>13</v>
      </c>
      <c r="D50" s="10" t="s">
        <v>82</v>
      </c>
      <c r="E50" s="9" t="s">
        <v>83</v>
      </c>
      <c r="F50" s="11">
        <v>36300</v>
      </c>
      <c r="G50" s="11"/>
      <c r="H50" s="11"/>
      <c r="I50" s="11"/>
      <c r="J50" s="11"/>
      <c r="K50" s="11"/>
      <c r="L50" s="11"/>
      <c r="M50" s="11"/>
      <c r="N50" s="38">
        <f t="shared" si="0"/>
        <v>36300</v>
      </c>
    </row>
    <row r="51" spans="1:14" ht="33.4" customHeight="1">
      <c r="A51" s="7" t="s">
        <v>85</v>
      </c>
      <c r="B51" s="12" t="s">
        <v>12</v>
      </c>
      <c r="C51" s="12" t="s">
        <v>13</v>
      </c>
      <c r="D51" s="12" t="s">
        <v>84</v>
      </c>
      <c r="E51" s="7" t="s">
        <v>85</v>
      </c>
      <c r="F51" s="8">
        <v>50000</v>
      </c>
      <c r="G51" s="8"/>
      <c r="H51" s="8"/>
      <c r="I51" s="8"/>
      <c r="J51" s="8"/>
      <c r="K51" s="8"/>
      <c r="L51" s="8"/>
      <c r="M51" s="8"/>
      <c r="N51" s="38">
        <f t="shared" si="0"/>
        <v>50000</v>
      </c>
    </row>
    <row r="52" spans="1:14" ht="52.15" customHeight="1">
      <c r="A52" s="9" t="s">
        <v>87</v>
      </c>
      <c r="B52" s="10" t="s">
        <v>12</v>
      </c>
      <c r="C52" s="10" t="s">
        <v>13</v>
      </c>
      <c r="D52" s="10" t="s">
        <v>86</v>
      </c>
      <c r="E52" s="9" t="s">
        <v>87</v>
      </c>
      <c r="F52" s="11">
        <v>36000</v>
      </c>
      <c r="G52" s="11"/>
      <c r="H52" s="11"/>
      <c r="I52" s="11"/>
      <c r="J52" s="11"/>
      <c r="K52" s="11"/>
      <c r="L52" s="11"/>
      <c r="M52" s="11"/>
      <c r="N52" s="38">
        <f t="shared" si="0"/>
        <v>36000</v>
      </c>
    </row>
    <row r="53" spans="1:14" ht="63" customHeight="1">
      <c r="A53" s="9" t="s">
        <v>89</v>
      </c>
      <c r="B53" s="10" t="s">
        <v>12</v>
      </c>
      <c r="C53" s="10" t="s">
        <v>13</v>
      </c>
      <c r="D53" s="10" t="s">
        <v>88</v>
      </c>
      <c r="E53" s="9" t="s">
        <v>89</v>
      </c>
      <c r="F53" s="11">
        <v>36000</v>
      </c>
      <c r="G53" s="11"/>
      <c r="H53" s="11"/>
      <c r="I53" s="11"/>
      <c r="J53" s="11"/>
      <c r="K53" s="11"/>
      <c r="L53" s="11"/>
      <c r="M53" s="11"/>
      <c r="N53" s="38">
        <f t="shared" si="0"/>
        <v>36000</v>
      </c>
    </row>
    <row r="54" spans="1:14" ht="33.4" customHeight="1">
      <c r="A54" s="9" t="s">
        <v>91</v>
      </c>
      <c r="B54" s="10" t="s">
        <v>12</v>
      </c>
      <c r="C54" s="10" t="s">
        <v>13</v>
      </c>
      <c r="D54" s="10" t="s">
        <v>90</v>
      </c>
      <c r="E54" s="9" t="s">
        <v>91</v>
      </c>
      <c r="F54" s="11">
        <v>36000</v>
      </c>
      <c r="G54" s="11"/>
      <c r="H54" s="11"/>
      <c r="I54" s="11"/>
      <c r="J54" s="11"/>
      <c r="K54" s="11"/>
      <c r="L54" s="11"/>
      <c r="M54" s="11"/>
      <c r="N54" s="38">
        <f t="shared" si="0"/>
        <v>36000</v>
      </c>
    </row>
    <row r="55" spans="1:14" ht="36.6" customHeight="1">
      <c r="A55" s="9" t="s">
        <v>93</v>
      </c>
      <c r="B55" s="10" t="s">
        <v>12</v>
      </c>
      <c r="C55" s="10" t="s">
        <v>13</v>
      </c>
      <c r="D55" s="10" t="s">
        <v>92</v>
      </c>
      <c r="E55" s="9" t="s">
        <v>93</v>
      </c>
      <c r="F55" s="11">
        <v>14000</v>
      </c>
      <c r="G55" s="11"/>
      <c r="H55" s="11"/>
      <c r="I55" s="11"/>
      <c r="J55" s="11"/>
      <c r="K55" s="11"/>
      <c r="L55" s="11"/>
      <c r="M55" s="11"/>
      <c r="N55" s="38">
        <f t="shared" si="0"/>
        <v>14000</v>
      </c>
    </row>
    <row r="56" spans="1:14" ht="33.4" customHeight="1">
      <c r="A56" s="9" t="s">
        <v>95</v>
      </c>
      <c r="B56" s="10" t="s">
        <v>12</v>
      </c>
      <c r="C56" s="10" t="s">
        <v>13</v>
      </c>
      <c r="D56" s="10" t="s">
        <v>94</v>
      </c>
      <c r="E56" s="9" t="s">
        <v>95</v>
      </c>
      <c r="F56" s="11">
        <v>14000</v>
      </c>
      <c r="G56" s="11"/>
      <c r="H56" s="11"/>
      <c r="I56" s="11"/>
      <c r="J56" s="11"/>
      <c r="K56" s="11"/>
      <c r="L56" s="11"/>
      <c r="M56" s="11"/>
      <c r="N56" s="38">
        <f t="shared" si="0"/>
        <v>14000</v>
      </c>
    </row>
    <row r="57" spans="1:14" ht="33.4" customHeight="1">
      <c r="A57" s="9" t="s">
        <v>97</v>
      </c>
      <c r="B57" s="10" t="s">
        <v>12</v>
      </c>
      <c r="C57" s="10" t="s">
        <v>13</v>
      </c>
      <c r="D57" s="10" t="s">
        <v>96</v>
      </c>
      <c r="E57" s="9" t="s">
        <v>97</v>
      </c>
      <c r="F57" s="11">
        <v>14000</v>
      </c>
      <c r="G57" s="11"/>
      <c r="H57" s="11"/>
      <c r="I57" s="11"/>
      <c r="J57" s="11"/>
      <c r="K57" s="11"/>
      <c r="L57" s="11"/>
      <c r="M57" s="11"/>
      <c r="N57" s="38">
        <f t="shared" si="0"/>
        <v>14000</v>
      </c>
    </row>
    <row r="58" spans="1:14" ht="38.85" customHeight="1">
      <c r="A58" s="3" t="s">
        <v>99</v>
      </c>
      <c r="B58" s="4" t="s">
        <v>12</v>
      </c>
      <c r="C58" s="4" t="s">
        <v>13</v>
      </c>
      <c r="D58" s="4" t="s">
        <v>98</v>
      </c>
      <c r="E58" s="3" t="s">
        <v>99</v>
      </c>
      <c r="F58" s="6">
        <f>F59</f>
        <v>3914100</v>
      </c>
      <c r="G58" s="6">
        <f t="shared" ref="G58:M58" si="1">G59</f>
        <v>850622</v>
      </c>
      <c r="H58" s="6">
        <f t="shared" si="1"/>
        <v>0</v>
      </c>
      <c r="I58" s="6">
        <f t="shared" si="1"/>
        <v>-180207</v>
      </c>
      <c r="J58" s="6">
        <f t="shared" si="1"/>
        <v>-39415</v>
      </c>
      <c r="K58" s="6">
        <f t="shared" si="1"/>
        <v>620781</v>
      </c>
      <c r="L58" s="6">
        <f t="shared" si="1"/>
        <v>21200</v>
      </c>
      <c r="M58" s="6">
        <f t="shared" si="1"/>
        <v>114000</v>
      </c>
      <c r="N58" s="38">
        <f t="shared" si="0"/>
        <v>5301081</v>
      </c>
    </row>
    <row r="59" spans="1:14" ht="33.4" customHeight="1">
      <c r="A59" s="7" t="s">
        <v>101</v>
      </c>
      <c r="B59" s="12" t="s">
        <v>12</v>
      </c>
      <c r="C59" s="12" t="s">
        <v>13</v>
      </c>
      <c r="D59" s="12" t="s">
        <v>100</v>
      </c>
      <c r="E59" s="7" t="s">
        <v>101</v>
      </c>
      <c r="F59" s="8">
        <f t="shared" ref="F59:M59" si="2">F60+F66+F74+F63</f>
        <v>3914100</v>
      </c>
      <c r="G59" s="8">
        <f t="shared" si="2"/>
        <v>850622</v>
      </c>
      <c r="H59" s="8">
        <f t="shared" si="2"/>
        <v>0</v>
      </c>
      <c r="I59" s="8">
        <f t="shared" si="2"/>
        <v>-180207</v>
      </c>
      <c r="J59" s="8">
        <f t="shared" si="2"/>
        <v>-39415</v>
      </c>
      <c r="K59" s="8">
        <f t="shared" si="2"/>
        <v>620781</v>
      </c>
      <c r="L59" s="8">
        <f t="shared" si="2"/>
        <v>21200</v>
      </c>
      <c r="M59" s="8">
        <f t="shared" si="2"/>
        <v>114000</v>
      </c>
      <c r="N59" s="38">
        <f t="shared" si="0"/>
        <v>5301081</v>
      </c>
    </row>
    <row r="60" spans="1:14" s="36" customFormat="1" ht="52.9" customHeight="1">
      <c r="A60" s="33" t="s">
        <v>103</v>
      </c>
      <c r="B60" s="34" t="s">
        <v>12</v>
      </c>
      <c r="C60" s="34" t="s">
        <v>13</v>
      </c>
      <c r="D60" s="34" t="s">
        <v>102</v>
      </c>
      <c r="E60" s="33" t="s">
        <v>103</v>
      </c>
      <c r="F60" s="35">
        <v>3762000</v>
      </c>
      <c r="G60" s="35"/>
      <c r="H60" s="35"/>
      <c r="I60" s="35"/>
      <c r="J60" s="35"/>
      <c r="K60" s="35"/>
      <c r="L60" s="35"/>
      <c r="M60" s="35"/>
      <c r="N60" s="38">
        <f t="shared" si="0"/>
        <v>3762000</v>
      </c>
    </row>
    <row r="61" spans="1:14" ht="51.6" customHeight="1">
      <c r="A61" s="9" t="s">
        <v>105</v>
      </c>
      <c r="B61" s="10" t="s">
        <v>12</v>
      </c>
      <c r="C61" s="10" t="s">
        <v>13</v>
      </c>
      <c r="D61" s="10" t="s">
        <v>104</v>
      </c>
      <c r="E61" s="9" t="s">
        <v>105</v>
      </c>
      <c r="F61" s="11">
        <v>3762000</v>
      </c>
      <c r="G61" s="11"/>
      <c r="H61" s="11"/>
      <c r="I61" s="11"/>
      <c r="J61" s="11"/>
      <c r="K61" s="11"/>
      <c r="L61" s="11"/>
      <c r="M61" s="11"/>
      <c r="N61" s="38">
        <f t="shared" si="0"/>
        <v>3762000</v>
      </c>
    </row>
    <row r="62" spans="1:14" ht="33.4" customHeight="1">
      <c r="A62" s="9" t="s">
        <v>107</v>
      </c>
      <c r="B62" s="10" t="s">
        <v>12</v>
      </c>
      <c r="C62" s="10" t="s">
        <v>13</v>
      </c>
      <c r="D62" s="10" t="s">
        <v>106</v>
      </c>
      <c r="E62" s="9" t="s">
        <v>107</v>
      </c>
      <c r="F62" s="11">
        <v>3762000</v>
      </c>
      <c r="G62" s="11"/>
      <c r="H62" s="11"/>
      <c r="I62" s="11"/>
      <c r="J62" s="11"/>
      <c r="K62" s="11"/>
      <c r="L62" s="11"/>
      <c r="M62" s="11"/>
      <c r="N62" s="38">
        <f t="shared" si="0"/>
        <v>3762000</v>
      </c>
    </row>
    <row r="63" spans="1:14" ht="33.4" customHeight="1">
      <c r="A63" s="9"/>
      <c r="B63" s="10"/>
      <c r="C63" s="10"/>
      <c r="D63" s="31" t="s">
        <v>131</v>
      </c>
      <c r="E63" s="24" t="s">
        <v>129</v>
      </c>
      <c r="F63" s="11"/>
      <c r="G63" s="11">
        <v>319622</v>
      </c>
      <c r="H63" s="11"/>
      <c r="I63" s="11">
        <v>-180207</v>
      </c>
      <c r="J63" s="11">
        <v>-39415</v>
      </c>
      <c r="K63" s="11"/>
      <c r="L63" s="11"/>
      <c r="M63" s="11"/>
      <c r="N63" s="38">
        <f t="shared" si="0"/>
        <v>100000</v>
      </c>
    </row>
    <row r="64" spans="1:14" ht="75">
      <c r="A64" s="9"/>
      <c r="B64" s="10"/>
      <c r="C64" s="10"/>
      <c r="D64" s="32" t="s">
        <v>137</v>
      </c>
      <c r="E64" s="25" t="s">
        <v>130</v>
      </c>
      <c r="F64" s="11"/>
      <c r="G64" s="11">
        <v>319622</v>
      </c>
      <c r="H64" s="11"/>
      <c r="I64" s="11">
        <v>-280207</v>
      </c>
      <c r="J64" s="11">
        <v>-39415</v>
      </c>
      <c r="K64" s="11"/>
      <c r="L64" s="11"/>
      <c r="M64" s="11"/>
      <c r="N64" s="38">
        <f t="shared" si="0"/>
        <v>0</v>
      </c>
    </row>
    <row r="65" spans="1:14" ht="37.5">
      <c r="A65" s="9"/>
      <c r="B65" s="10"/>
      <c r="C65" s="10"/>
      <c r="D65" s="32" t="s">
        <v>145</v>
      </c>
      <c r="E65" s="25" t="s">
        <v>146</v>
      </c>
      <c r="F65" s="11"/>
      <c r="G65" s="11"/>
      <c r="H65" s="11"/>
      <c r="I65" s="11">
        <v>100000</v>
      </c>
      <c r="J65" s="11"/>
      <c r="K65" s="11"/>
      <c r="L65" s="11"/>
      <c r="M65" s="11"/>
      <c r="N65" s="38">
        <f t="shared" si="0"/>
        <v>100000</v>
      </c>
    </row>
    <row r="66" spans="1:14" s="36" customFormat="1" ht="54.6" customHeight="1">
      <c r="A66" s="33" t="s">
        <v>109</v>
      </c>
      <c r="B66" s="34" t="s">
        <v>12</v>
      </c>
      <c r="C66" s="34" t="s">
        <v>13</v>
      </c>
      <c r="D66" s="34" t="s">
        <v>108</v>
      </c>
      <c r="E66" s="33" t="s">
        <v>109</v>
      </c>
      <c r="F66" s="35">
        <v>152100</v>
      </c>
      <c r="G66" s="35"/>
      <c r="H66" s="35"/>
      <c r="I66" s="35"/>
      <c r="J66" s="35"/>
      <c r="K66" s="35"/>
      <c r="L66" s="35">
        <f>L67+L72</f>
        <v>21200</v>
      </c>
      <c r="M66" s="35">
        <f>M67+M72</f>
        <v>0</v>
      </c>
      <c r="N66" s="38">
        <f t="shared" si="0"/>
        <v>173300</v>
      </c>
    </row>
    <row r="67" spans="1:14" ht="33.4" customHeight="1">
      <c r="A67" s="9" t="s">
        <v>111</v>
      </c>
      <c r="B67" s="10" t="s">
        <v>12</v>
      </c>
      <c r="C67" s="10" t="s">
        <v>13</v>
      </c>
      <c r="D67" s="21" t="s">
        <v>110</v>
      </c>
      <c r="E67" s="9" t="s">
        <v>111</v>
      </c>
      <c r="F67" s="11">
        <f>F68</f>
        <v>63800</v>
      </c>
      <c r="G67" s="11"/>
      <c r="H67" s="11"/>
      <c r="I67" s="11"/>
      <c r="J67" s="11"/>
      <c r="K67" s="11"/>
      <c r="L67" s="11">
        <f>L68</f>
        <v>21200</v>
      </c>
      <c r="M67" s="11"/>
      <c r="N67" s="38">
        <f t="shared" si="0"/>
        <v>85000</v>
      </c>
    </row>
    <row r="68" spans="1:14" ht="33.4" customHeight="1">
      <c r="A68" s="9" t="s">
        <v>113</v>
      </c>
      <c r="B68" s="10" t="s">
        <v>12</v>
      </c>
      <c r="C68" s="10" t="s">
        <v>13</v>
      </c>
      <c r="D68" s="10" t="s">
        <v>112</v>
      </c>
      <c r="E68" s="9" t="s">
        <v>113</v>
      </c>
      <c r="F68" s="11">
        <f>F70+F71</f>
        <v>63800</v>
      </c>
      <c r="G68" s="11"/>
      <c r="H68" s="11"/>
      <c r="I68" s="11"/>
      <c r="J68" s="11"/>
      <c r="K68" s="11"/>
      <c r="L68" s="11">
        <f>L70</f>
        <v>21200</v>
      </c>
      <c r="M68" s="11"/>
      <c r="N68" s="38">
        <f t="shared" si="0"/>
        <v>85000</v>
      </c>
    </row>
    <row r="69" spans="1:14" ht="33.4" customHeight="1">
      <c r="A69" s="9"/>
      <c r="B69" s="10"/>
      <c r="C69" s="10"/>
      <c r="D69" s="10"/>
      <c r="E69" s="9" t="s">
        <v>119</v>
      </c>
      <c r="F69" s="11"/>
      <c r="G69" s="11"/>
      <c r="H69" s="11"/>
      <c r="I69" s="11"/>
      <c r="J69" s="11"/>
      <c r="K69" s="11"/>
      <c r="L69" s="11"/>
      <c r="M69" s="11"/>
      <c r="N69" s="38">
        <f t="shared" si="0"/>
        <v>0</v>
      </c>
    </row>
    <row r="70" spans="1:14" ht="63">
      <c r="A70" s="9"/>
      <c r="B70" s="10"/>
      <c r="C70" s="10"/>
      <c r="D70" s="10"/>
      <c r="E70" s="22" t="s">
        <v>120</v>
      </c>
      <c r="F70" s="11">
        <v>63400</v>
      </c>
      <c r="G70" s="11"/>
      <c r="H70" s="11"/>
      <c r="I70" s="11"/>
      <c r="J70" s="11"/>
      <c r="K70" s="11"/>
      <c r="L70" s="11">
        <v>21200</v>
      </c>
      <c r="M70" s="11"/>
      <c r="N70" s="38">
        <f t="shared" si="0"/>
        <v>84600</v>
      </c>
    </row>
    <row r="71" spans="1:14" ht="33.4" customHeight="1">
      <c r="A71" s="9"/>
      <c r="B71" s="10"/>
      <c r="C71" s="10"/>
      <c r="D71" s="10"/>
      <c r="E71" s="23" t="s">
        <v>121</v>
      </c>
      <c r="F71" s="11">
        <v>400</v>
      </c>
      <c r="G71" s="11"/>
      <c r="H71" s="11"/>
      <c r="I71" s="11"/>
      <c r="J71" s="11"/>
      <c r="K71" s="11"/>
      <c r="L71" s="11"/>
      <c r="M71" s="11"/>
      <c r="N71" s="38">
        <f t="shared" si="0"/>
        <v>400</v>
      </c>
    </row>
    <row r="72" spans="1:14" ht="33.4" customHeight="1">
      <c r="A72" s="9" t="s">
        <v>115</v>
      </c>
      <c r="B72" s="10" t="s">
        <v>12</v>
      </c>
      <c r="C72" s="10" t="s">
        <v>13</v>
      </c>
      <c r="D72" s="10" t="s">
        <v>114</v>
      </c>
      <c r="E72" s="9" t="s">
        <v>115</v>
      </c>
      <c r="F72" s="11">
        <v>88300</v>
      </c>
      <c r="G72" s="11"/>
      <c r="H72" s="11"/>
      <c r="I72" s="11"/>
      <c r="J72" s="11"/>
      <c r="K72" s="11"/>
      <c r="L72" s="11"/>
      <c r="M72" s="11"/>
      <c r="N72" s="38">
        <f t="shared" si="0"/>
        <v>88300</v>
      </c>
    </row>
    <row r="73" spans="1:14" ht="50.1" customHeight="1">
      <c r="A73" s="9" t="s">
        <v>117</v>
      </c>
      <c r="B73" s="10" t="s">
        <v>12</v>
      </c>
      <c r="C73" s="10" t="s">
        <v>13</v>
      </c>
      <c r="D73" s="10" t="s">
        <v>116</v>
      </c>
      <c r="E73" s="9" t="s">
        <v>117</v>
      </c>
      <c r="F73" s="11">
        <v>88300</v>
      </c>
      <c r="G73" s="11"/>
      <c r="H73" s="11"/>
      <c r="I73" s="11"/>
      <c r="J73" s="11"/>
      <c r="K73" s="11"/>
      <c r="L73" s="11"/>
      <c r="M73" s="11"/>
      <c r="N73" s="38">
        <f t="shared" si="0"/>
        <v>88300</v>
      </c>
    </row>
    <row r="74" spans="1:14" ht="33.6" customHeight="1">
      <c r="A74" s="9"/>
      <c r="B74" s="10"/>
      <c r="C74" s="10"/>
      <c r="D74" s="26" t="s">
        <v>126</v>
      </c>
      <c r="E74" s="27" t="s">
        <v>122</v>
      </c>
      <c r="F74" s="11"/>
      <c r="G74" s="11">
        <f>G75</f>
        <v>531000</v>
      </c>
      <c r="H74" s="11">
        <f t="shared" ref="H74:M75" si="3">H75</f>
        <v>0</v>
      </c>
      <c r="I74" s="11">
        <f t="shared" si="3"/>
        <v>0</v>
      </c>
      <c r="J74" s="11">
        <f t="shared" si="3"/>
        <v>0</v>
      </c>
      <c r="K74" s="11">
        <f t="shared" si="3"/>
        <v>620781</v>
      </c>
      <c r="L74" s="11">
        <f t="shared" si="3"/>
        <v>0</v>
      </c>
      <c r="M74" s="11">
        <f t="shared" si="3"/>
        <v>114000</v>
      </c>
      <c r="N74" s="38">
        <f t="shared" si="0"/>
        <v>1265781</v>
      </c>
    </row>
    <row r="75" spans="1:14" ht="34.9" customHeight="1">
      <c r="A75" s="9"/>
      <c r="B75" s="10"/>
      <c r="C75" s="10"/>
      <c r="D75" s="28" t="s">
        <v>133</v>
      </c>
      <c r="E75" s="29" t="s">
        <v>123</v>
      </c>
      <c r="F75" s="11"/>
      <c r="G75" s="11">
        <f>G76</f>
        <v>531000</v>
      </c>
      <c r="H75" s="11">
        <f t="shared" si="3"/>
        <v>0</v>
      </c>
      <c r="I75" s="11">
        <f t="shared" si="3"/>
        <v>0</v>
      </c>
      <c r="J75" s="11">
        <f t="shared" si="3"/>
        <v>0</v>
      </c>
      <c r="K75" s="11">
        <f t="shared" si="3"/>
        <v>620781</v>
      </c>
      <c r="L75" s="11">
        <f t="shared" si="3"/>
        <v>0</v>
      </c>
      <c r="M75" s="11">
        <f t="shared" si="3"/>
        <v>114000</v>
      </c>
      <c r="N75" s="38">
        <f t="shared" si="0"/>
        <v>1265781</v>
      </c>
    </row>
    <row r="76" spans="1:14" ht="27.6" customHeight="1">
      <c r="A76" s="9"/>
      <c r="B76" s="10"/>
      <c r="C76" s="10"/>
      <c r="D76" s="28" t="s">
        <v>132</v>
      </c>
      <c r="E76" s="29" t="s">
        <v>124</v>
      </c>
      <c r="F76" s="11"/>
      <c r="G76" s="11">
        <f>SUM(G78:G80)</f>
        <v>531000</v>
      </c>
      <c r="H76" s="11">
        <f>SUM(H78:H80)</f>
        <v>0</v>
      </c>
      <c r="I76" s="11">
        <f>SUM(I78:I80)</f>
        <v>0</v>
      </c>
      <c r="J76" s="11">
        <f>SUM(J78:J80)</f>
        <v>0</v>
      </c>
      <c r="K76" s="11">
        <f>SUM(K78:K83)</f>
        <v>620781</v>
      </c>
      <c r="L76" s="11">
        <f>SUM(L78:L83)</f>
        <v>0</v>
      </c>
      <c r="M76" s="11">
        <f>SUM(M78:M83)</f>
        <v>114000</v>
      </c>
      <c r="N76" s="38">
        <f t="shared" ref="N76:N84" si="4">SUM(F76:M76)</f>
        <v>1265781</v>
      </c>
    </row>
    <row r="77" spans="1:14" ht="28.15" customHeight="1">
      <c r="A77" s="9"/>
      <c r="B77" s="10"/>
      <c r="C77" s="10"/>
      <c r="D77" s="28"/>
      <c r="E77" s="29" t="s">
        <v>125</v>
      </c>
      <c r="F77" s="11"/>
      <c r="G77" s="11"/>
      <c r="H77" s="11"/>
      <c r="I77" s="11"/>
      <c r="J77" s="11"/>
      <c r="K77" s="11"/>
      <c r="L77" s="11"/>
      <c r="M77" s="11"/>
      <c r="N77" s="38">
        <f t="shared" si="4"/>
        <v>0</v>
      </c>
    </row>
    <row r="78" spans="1:14" ht="72" customHeight="1">
      <c r="A78" s="9"/>
      <c r="B78" s="10"/>
      <c r="C78" s="10"/>
      <c r="D78" s="28"/>
      <c r="E78" s="29" t="s">
        <v>128</v>
      </c>
      <c r="F78" s="11"/>
      <c r="G78" s="11">
        <v>382000</v>
      </c>
      <c r="H78" s="11"/>
      <c r="I78" s="11"/>
      <c r="J78" s="11"/>
      <c r="K78" s="11">
        <v>36600</v>
      </c>
      <c r="L78" s="11"/>
      <c r="M78" s="11"/>
      <c r="N78" s="38">
        <f t="shared" si="4"/>
        <v>418600</v>
      </c>
    </row>
    <row r="79" spans="1:14" ht="72" customHeight="1">
      <c r="A79" s="9"/>
      <c r="B79" s="10"/>
      <c r="C79" s="10"/>
      <c r="D79" s="28"/>
      <c r="E79" s="29" t="s">
        <v>127</v>
      </c>
      <c r="F79" s="11"/>
      <c r="G79" s="11">
        <v>50000</v>
      </c>
      <c r="H79" s="11"/>
      <c r="I79" s="11"/>
      <c r="J79" s="11"/>
      <c r="K79" s="11"/>
      <c r="L79" s="11"/>
      <c r="M79" s="11"/>
      <c r="N79" s="38">
        <f t="shared" si="4"/>
        <v>50000</v>
      </c>
    </row>
    <row r="80" spans="1:14" ht="61.9" customHeight="1">
      <c r="A80" s="9"/>
      <c r="B80" s="10"/>
      <c r="C80" s="10"/>
      <c r="D80" s="28"/>
      <c r="E80" s="29" t="s">
        <v>152</v>
      </c>
      <c r="F80" s="11"/>
      <c r="G80" s="11">
        <v>99000</v>
      </c>
      <c r="H80" s="11"/>
      <c r="I80" s="11"/>
      <c r="J80" s="11"/>
      <c r="K80" s="11"/>
      <c r="L80" s="11"/>
      <c r="M80" s="11"/>
      <c r="N80" s="38">
        <f t="shared" si="4"/>
        <v>99000</v>
      </c>
    </row>
    <row r="81" spans="1:14" ht="55.15" customHeight="1">
      <c r="A81" s="9"/>
      <c r="B81" s="10"/>
      <c r="C81" s="10"/>
      <c r="D81" s="28"/>
      <c r="E81" s="29" t="s">
        <v>151</v>
      </c>
      <c r="F81" s="11"/>
      <c r="G81" s="11"/>
      <c r="H81" s="11"/>
      <c r="I81" s="11"/>
      <c r="J81" s="11"/>
      <c r="K81" s="11">
        <v>104010</v>
      </c>
      <c r="L81" s="11"/>
      <c r="M81" s="11"/>
      <c r="N81" s="38">
        <f t="shared" si="4"/>
        <v>104010</v>
      </c>
    </row>
    <row r="82" spans="1:14" ht="39.6" customHeight="1">
      <c r="A82" s="9"/>
      <c r="B82" s="10"/>
      <c r="C82" s="10"/>
      <c r="D82" s="28"/>
      <c r="E82" s="29" t="s">
        <v>160</v>
      </c>
      <c r="F82" s="11"/>
      <c r="G82" s="11"/>
      <c r="H82" s="11"/>
      <c r="I82" s="11"/>
      <c r="J82" s="11"/>
      <c r="K82" s="11">
        <v>105171</v>
      </c>
      <c r="L82" s="11"/>
      <c r="M82" s="11">
        <v>10000</v>
      </c>
      <c r="N82" s="38">
        <f t="shared" si="4"/>
        <v>115171</v>
      </c>
    </row>
    <row r="83" spans="1:14" ht="49.15" customHeight="1">
      <c r="A83" s="9"/>
      <c r="B83" s="10"/>
      <c r="C83" s="10"/>
      <c r="D83" s="28"/>
      <c r="E83" s="29" t="s">
        <v>159</v>
      </c>
      <c r="F83" s="11"/>
      <c r="G83" s="11"/>
      <c r="H83" s="11"/>
      <c r="I83" s="11"/>
      <c r="J83" s="11"/>
      <c r="K83" s="11">
        <v>375000</v>
      </c>
      <c r="L83" s="11"/>
      <c r="M83" s="11">
        <v>104000</v>
      </c>
      <c r="N83" s="38">
        <f t="shared" si="4"/>
        <v>479000</v>
      </c>
    </row>
    <row r="84" spans="1:14" s="36" customFormat="1" ht="19.5" customHeight="1">
      <c r="A84" s="39" t="s">
        <v>118</v>
      </c>
      <c r="B84" s="20"/>
      <c r="C84" s="20"/>
      <c r="D84" s="20"/>
      <c r="E84" s="39" t="s">
        <v>118</v>
      </c>
      <c r="F84" s="40">
        <f>F58+F11</f>
        <v>5366000</v>
      </c>
      <c r="G84" s="40">
        <f t="shared" ref="G84:M84" si="5">G58+G11</f>
        <v>850622</v>
      </c>
      <c r="H84" s="40">
        <f t="shared" si="5"/>
        <v>0</v>
      </c>
      <c r="I84" s="40">
        <f t="shared" si="5"/>
        <v>-180207</v>
      </c>
      <c r="J84" s="40">
        <f t="shared" si="5"/>
        <v>-39415</v>
      </c>
      <c r="K84" s="40">
        <f t="shared" si="5"/>
        <v>620781</v>
      </c>
      <c r="L84" s="40">
        <f t="shared" si="5"/>
        <v>21200</v>
      </c>
      <c r="M84" s="40">
        <f t="shared" si="5"/>
        <v>114000</v>
      </c>
      <c r="N84" s="38">
        <f t="shared" si="4"/>
        <v>6752981</v>
      </c>
    </row>
  </sheetData>
  <mergeCells count="18">
    <mergeCell ref="E6:E8"/>
    <mergeCell ref="D4:J4"/>
    <mergeCell ref="G6:G8"/>
    <mergeCell ref="N6:N8"/>
    <mergeCell ref="F6:F8"/>
    <mergeCell ref="A6:A8"/>
    <mergeCell ref="B6:B8"/>
    <mergeCell ref="D6:D8"/>
    <mergeCell ref="C6:C8"/>
    <mergeCell ref="G1:N1"/>
    <mergeCell ref="G2:N2"/>
    <mergeCell ref="G3:N3"/>
    <mergeCell ref="H6:H8"/>
    <mergeCell ref="I6:I8"/>
    <mergeCell ref="J6:J8"/>
    <mergeCell ref="K6:K8"/>
    <mergeCell ref="L6:L8"/>
    <mergeCell ref="M6:M8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rep:2.46.1.82</dc:description>
  <cp:lastModifiedBy>Уразбаева</cp:lastModifiedBy>
  <cp:lastPrinted>2019-09-26T09:29:43Z</cp:lastPrinted>
  <dcterms:created xsi:type="dcterms:W3CDTF">2018-12-14T10:26:12Z</dcterms:created>
  <dcterms:modified xsi:type="dcterms:W3CDTF">2019-12-22T16:57:14Z</dcterms:modified>
</cp:coreProperties>
</file>