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G129" i="1" l="1"/>
  <c r="H143" i="1"/>
  <c r="H92" i="1"/>
  <c r="E92" i="1"/>
  <c r="G163" i="1"/>
  <c r="D163" i="1"/>
  <c r="H166" i="1"/>
  <c r="E166" i="1"/>
  <c r="G119" i="1"/>
  <c r="D119" i="1"/>
  <c r="H126" i="1"/>
  <c r="E126" i="1"/>
  <c r="H107" i="1"/>
  <c r="G106" i="1"/>
  <c r="H106" i="1" s="1"/>
  <c r="F106" i="1"/>
  <c r="E107" i="1"/>
  <c r="D106" i="1"/>
  <c r="E106" i="1" s="1"/>
  <c r="C106" i="1"/>
  <c r="H109" i="1"/>
  <c r="G108" i="1"/>
  <c r="H108" i="1" s="1"/>
  <c r="F108" i="1"/>
  <c r="E109" i="1"/>
  <c r="D108" i="1"/>
  <c r="E108" i="1" s="1"/>
  <c r="C108" i="1"/>
  <c r="H151" i="1"/>
  <c r="G150" i="1"/>
  <c r="H150" i="1" s="1"/>
  <c r="F150" i="1"/>
  <c r="D150" i="1"/>
  <c r="C150" i="1"/>
  <c r="E151" i="1"/>
  <c r="E150" i="1" l="1"/>
  <c r="H125" i="1" l="1"/>
  <c r="D129" i="1"/>
  <c r="H142" i="1"/>
  <c r="E142" i="1"/>
  <c r="E125" i="1"/>
  <c r="H80" i="1" l="1"/>
  <c r="E80" i="1"/>
  <c r="G62" i="1"/>
  <c r="H63" i="1"/>
  <c r="F62" i="1"/>
  <c r="E63" i="1"/>
  <c r="D62" i="1"/>
  <c r="C62" i="1"/>
  <c r="E62" i="1" s="1"/>
  <c r="H15" i="1"/>
  <c r="H16" i="1"/>
  <c r="H20" i="1"/>
  <c r="H22" i="1"/>
  <c r="H24" i="1"/>
  <c r="H26" i="1"/>
  <c r="H29" i="1"/>
  <c r="H31" i="1"/>
  <c r="H34" i="1"/>
  <c r="H36" i="1"/>
  <c r="H37" i="1"/>
  <c r="H40" i="1"/>
  <c r="H42" i="1"/>
  <c r="H45" i="1"/>
  <c r="H49" i="1"/>
  <c r="H51" i="1"/>
  <c r="H53" i="1"/>
  <c r="H55" i="1"/>
  <c r="H58" i="1"/>
  <c r="H61" i="1"/>
  <c r="H66" i="1"/>
  <c r="H68" i="1"/>
  <c r="H69" i="1"/>
  <c r="H73" i="1"/>
  <c r="H76" i="1"/>
  <c r="H79" i="1"/>
  <c r="H83" i="1"/>
  <c r="H85" i="1"/>
  <c r="H89" i="1"/>
  <c r="H91" i="1"/>
  <c r="H97" i="1"/>
  <c r="H100" i="1"/>
  <c r="H104" i="1"/>
  <c r="H105" i="1"/>
  <c r="H111" i="1"/>
  <c r="H114" i="1"/>
  <c r="H115" i="1"/>
  <c r="H117" i="1"/>
  <c r="H120" i="1"/>
  <c r="H121" i="1"/>
  <c r="H122" i="1"/>
  <c r="H123" i="1"/>
  <c r="H124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5" i="1"/>
  <c r="H147" i="1"/>
  <c r="H149" i="1"/>
  <c r="H153" i="1"/>
  <c r="H155" i="1"/>
  <c r="H158" i="1"/>
  <c r="H159" i="1"/>
  <c r="H160" i="1"/>
  <c r="H164" i="1"/>
  <c r="H165" i="1"/>
  <c r="E15" i="1"/>
  <c r="E16" i="1"/>
  <c r="E20" i="1"/>
  <c r="E22" i="1"/>
  <c r="E24" i="1"/>
  <c r="E26" i="1"/>
  <c r="E29" i="1"/>
  <c r="E31" i="1"/>
  <c r="E34" i="1"/>
  <c r="E36" i="1"/>
  <c r="E37" i="1"/>
  <c r="E40" i="1"/>
  <c r="E42" i="1"/>
  <c r="E45" i="1"/>
  <c r="E49" i="1"/>
  <c r="E51" i="1"/>
  <c r="E53" i="1"/>
  <c r="E55" i="1"/>
  <c r="E58" i="1"/>
  <c r="E61" i="1"/>
  <c r="E66" i="1"/>
  <c r="E68" i="1"/>
  <c r="E69" i="1"/>
  <c r="E73" i="1"/>
  <c r="E76" i="1"/>
  <c r="E79" i="1"/>
  <c r="E83" i="1"/>
  <c r="E85" i="1"/>
  <c r="E89" i="1"/>
  <c r="E91" i="1"/>
  <c r="E97" i="1"/>
  <c r="E100" i="1"/>
  <c r="E104" i="1"/>
  <c r="E105" i="1"/>
  <c r="E111" i="1"/>
  <c r="E114" i="1"/>
  <c r="E115" i="1"/>
  <c r="E117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5" i="1"/>
  <c r="E147" i="1"/>
  <c r="E149" i="1"/>
  <c r="E153" i="1"/>
  <c r="E155" i="1"/>
  <c r="E158" i="1"/>
  <c r="E159" i="1"/>
  <c r="E160" i="1"/>
  <c r="E164" i="1"/>
  <c r="E165" i="1"/>
  <c r="H62" i="1" l="1"/>
  <c r="G162" i="1"/>
  <c r="G157" i="1"/>
  <c r="G154" i="1"/>
  <c r="G152" i="1"/>
  <c r="G148" i="1"/>
  <c r="G146" i="1"/>
  <c r="G144" i="1"/>
  <c r="G128" i="1"/>
  <c r="G118" i="1"/>
  <c r="G116" i="1"/>
  <c r="G113" i="1"/>
  <c r="G110" i="1"/>
  <c r="G103" i="1"/>
  <c r="G99" i="1"/>
  <c r="G98" i="1" s="1"/>
  <c r="G96" i="1"/>
  <c r="G90" i="1"/>
  <c r="G88" i="1"/>
  <c r="G87" i="1" s="1"/>
  <c r="G84" i="1"/>
  <c r="G82" i="1"/>
  <c r="G78" i="1"/>
  <c r="G75" i="1"/>
  <c r="G74" i="1" s="1"/>
  <c r="G72" i="1"/>
  <c r="G71" i="1" s="1"/>
  <c r="G70" i="1" s="1"/>
  <c r="G67" i="1"/>
  <c r="G65" i="1" s="1"/>
  <c r="G64" i="1" s="1"/>
  <c r="G60" i="1"/>
  <c r="G59" i="1" s="1"/>
  <c r="G57" i="1"/>
  <c r="G56" i="1" s="1"/>
  <c r="G54" i="1"/>
  <c r="G52" i="1"/>
  <c r="G50" i="1"/>
  <c r="G48" i="1"/>
  <c r="G44" i="1"/>
  <c r="G43" i="1"/>
  <c r="G41" i="1"/>
  <c r="G39" i="1"/>
  <c r="G35" i="1"/>
  <c r="G33" i="1"/>
  <c r="G30" i="1"/>
  <c r="G28" i="1"/>
  <c r="G25" i="1"/>
  <c r="G23" i="1"/>
  <c r="G21" i="1"/>
  <c r="G19" i="1"/>
  <c r="G14" i="1"/>
  <c r="G13" i="1" s="1"/>
  <c r="D157" i="1"/>
  <c r="D154" i="1"/>
  <c r="D152" i="1"/>
  <c r="D148" i="1"/>
  <c r="D146" i="1"/>
  <c r="D144" i="1"/>
  <c r="D128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/>
  <c r="D41" i="1"/>
  <c r="D39" i="1"/>
  <c r="D35" i="1"/>
  <c r="D33" i="1"/>
  <c r="D30" i="1"/>
  <c r="D28" i="1"/>
  <c r="D25" i="1"/>
  <c r="D23" i="1"/>
  <c r="D21" i="1"/>
  <c r="D19" i="1"/>
  <c r="D14" i="1"/>
  <c r="D13" i="1" s="1"/>
  <c r="F119" i="1"/>
  <c r="H119" i="1" s="1"/>
  <c r="C119" i="1"/>
  <c r="F103" i="1"/>
  <c r="C103" i="1"/>
  <c r="F110" i="1"/>
  <c r="C110" i="1"/>
  <c r="F113" i="1"/>
  <c r="C113" i="1"/>
  <c r="F116" i="1"/>
  <c r="H116" i="1" s="1"/>
  <c r="C116" i="1"/>
  <c r="F67" i="1"/>
  <c r="C67" i="1"/>
  <c r="H110" i="1" l="1"/>
  <c r="E110" i="1"/>
  <c r="E116" i="1"/>
  <c r="G38" i="1"/>
  <c r="G81" i="1"/>
  <c r="G77" i="1" s="1"/>
  <c r="D86" i="1"/>
  <c r="E103" i="1"/>
  <c r="H103" i="1"/>
  <c r="G95" i="1"/>
  <c r="F65" i="1"/>
  <c r="H65" i="1" s="1"/>
  <c r="H67" i="1"/>
  <c r="C65" i="1"/>
  <c r="E65" i="1" s="1"/>
  <c r="E67" i="1"/>
  <c r="G161" i="1"/>
  <c r="D162" i="1"/>
  <c r="D118" i="1"/>
  <c r="E119" i="1"/>
  <c r="G112" i="1"/>
  <c r="H112" i="1" s="1"/>
  <c r="H113" i="1"/>
  <c r="D112" i="1"/>
  <c r="E113" i="1"/>
  <c r="G156" i="1"/>
  <c r="D156" i="1"/>
  <c r="G102" i="1"/>
  <c r="G86" i="1"/>
  <c r="G47" i="1"/>
  <c r="G46" i="1" s="1"/>
  <c r="G32" i="1"/>
  <c r="G27" i="1"/>
  <c r="G18" i="1"/>
  <c r="G17" i="1" s="1"/>
  <c r="D18" i="1"/>
  <c r="D17" i="1" s="1"/>
  <c r="D27" i="1"/>
  <c r="D38" i="1"/>
  <c r="D32" i="1" s="1"/>
  <c r="D47" i="1"/>
  <c r="D81" i="1"/>
  <c r="D77" i="1" s="1"/>
  <c r="D95" i="1"/>
  <c r="F112" i="1"/>
  <c r="C112" i="1"/>
  <c r="E112" i="1" l="1"/>
  <c r="G101" i="1"/>
  <c r="D101" i="1"/>
  <c r="D161" i="1"/>
  <c r="G127" i="1"/>
  <c r="D127" i="1"/>
  <c r="D46" i="1"/>
  <c r="G12" i="1"/>
  <c r="D12" i="1"/>
  <c r="F163" i="1"/>
  <c r="F157" i="1"/>
  <c r="F154" i="1"/>
  <c r="H154" i="1" s="1"/>
  <c r="F152" i="1"/>
  <c r="H152" i="1" s="1"/>
  <c r="F148" i="1"/>
  <c r="H148" i="1" s="1"/>
  <c r="F146" i="1"/>
  <c r="H146" i="1" s="1"/>
  <c r="F144" i="1"/>
  <c r="H144" i="1" s="1"/>
  <c r="F129" i="1"/>
  <c r="F118" i="1"/>
  <c r="H118" i="1" s="1"/>
  <c r="F102" i="1"/>
  <c r="H102" i="1" s="1"/>
  <c r="F99" i="1"/>
  <c r="F96" i="1"/>
  <c r="H96" i="1" s="1"/>
  <c r="F90" i="1"/>
  <c r="H90" i="1" s="1"/>
  <c r="F88" i="1"/>
  <c r="F84" i="1"/>
  <c r="H84" i="1" s="1"/>
  <c r="F82" i="1"/>
  <c r="H82" i="1" s="1"/>
  <c r="F78" i="1"/>
  <c r="H78" i="1" s="1"/>
  <c r="F75" i="1"/>
  <c r="F72" i="1"/>
  <c r="F64" i="1"/>
  <c r="H64" i="1" s="1"/>
  <c r="F60" i="1"/>
  <c r="F57" i="1"/>
  <c r="F54" i="1"/>
  <c r="H54" i="1" s="1"/>
  <c r="F52" i="1"/>
  <c r="H52" i="1" s="1"/>
  <c r="F50" i="1"/>
  <c r="H50" i="1" s="1"/>
  <c r="F48" i="1"/>
  <c r="H48" i="1" s="1"/>
  <c r="F44" i="1"/>
  <c r="F41" i="1"/>
  <c r="H41" i="1" s="1"/>
  <c r="F39" i="1"/>
  <c r="H39" i="1" s="1"/>
  <c r="F35" i="1"/>
  <c r="H35" i="1" s="1"/>
  <c r="F33" i="1"/>
  <c r="H33" i="1" s="1"/>
  <c r="F30" i="1"/>
  <c r="H30" i="1" s="1"/>
  <c r="F28" i="1"/>
  <c r="H28" i="1" s="1"/>
  <c r="F25" i="1"/>
  <c r="H25" i="1" s="1"/>
  <c r="F23" i="1"/>
  <c r="H23" i="1" s="1"/>
  <c r="F21" i="1"/>
  <c r="H21" i="1" s="1"/>
  <c r="F19" i="1"/>
  <c r="H19" i="1" s="1"/>
  <c r="F14" i="1"/>
  <c r="C14" i="1"/>
  <c r="C19" i="1"/>
  <c r="E19" i="1" s="1"/>
  <c r="C21" i="1"/>
  <c r="E21" i="1" s="1"/>
  <c r="C23" i="1"/>
  <c r="E23" i="1" s="1"/>
  <c r="C25" i="1"/>
  <c r="E25" i="1" s="1"/>
  <c r="C28" i="1"/>
  <c r="E28" i="1" s="1"/>
  <c r="C30" i="1"/>
  <c r="E30" i="1" s="1"/>
  <c r="C33" i="1"/>
  <c r="E33" i="1" s="1"/>
  <c r="C35" i="1"/>
  <c r="E35" i="1" s="1"/>
  <c r="C39" i="1"/>
  <c r="E39" i="1" s="1"/>
  <c r="C41" i="1"/>
  <c r="E41" i="1" s="1"/>
  <c r="C44" i="1"/>
  <c r="C48" i="1"/>
  <c r="E48" i="1" s="1"/>
  <c r="C50" i="1"/>
  <c r="E50" i="1" s="1"/>
  <c r="C52" i="1"/>
  <c r="E52" i="1" s="1"/>
  <c r="C54" i="1"/>
  <c r="E54" i="1" s="1"/>
  <c r="C57" i="1"/>
  <c r="C60" i="1"/>
  <c r="C64" i="1"/>
  <c r="E64" i="1" s="1"/>
  <c r="C72" i="1"/>
  <c r="C75" i="1"/>
  <c r="C78" i="1"/>
  <c r="E78" i="1" s="1"/>
  <c r="C82" i="1"/>
  <c r="E82" i="1" s="1"/>
  <c r="C84" i="1"/>
  <c r="E84" i="1" s="1"/>
  <c r="C88" i="1"/>
  <c r="C90" i="1"/>
  <c r="E90" i="1" s="1"/>
  <c r="C96" i="1"/>
  <c r="C99" i="1"/>
  <c r="C102" i="1"/>
  <c r="E102" i="1" s="1"/>
  <c r="C118" i="1"/>
  <c r="E118" i="1" s="1"/>
  <c r="C129" i="1"/>
  <c r="C144" i="1"/>
  <c r="E144" i="1" s="1"/>
  <c r="C146" i="1"/>
  <c r="E146" i="1" s="1"/>
  <c r="C148" i="1"/>
  <c r="E148" i="1" s="1"/>
  <c r="C152" i="1"/>
  <c r="E152" i="1" s="1"/>
  <c r="C154" i="1"/>
  <c r="E154" i="1" s="1"/>
  <c r="C157" i="1"/>
  <c r="C163" i="1"/>
  <c r="C59" i="1" l="1"/>
  <c r="E59" i="1" s="1"/>
  <c r="E60" i="1"/>
  <c r="F156" i="1"/>
  <c r="H156" i="1" s="1"/>
  <c r="H157" i="1"/>
  <c r="C156" i="1"/>
  <c r="E156" i="1" s="1"/>
  <c r="E157" i="1"/>
  <c r="F59" i="1"/>
  <c r="H59" i="1" s="1"/>
  <c r="H60" i="1"/>
  <c r="F162" i="1"/>
  <c r="H163" i="1"/>
  <c r="C162" i="1"/>
  <c r="E163" i="1"/>
  <c r="C128" i="1"/>
  <c r="E128" i="1" s="1"/>
  <c r="E129" i="1"/>
  <c r="F128" i="1"/>
  <c r="H128" i="1" s="1"/>
  <c r="H129" i="1"/>
  <c r="E96" i="1"/>
  <c r="C98" i="1"/>
  <c r="E98" i="1" s="1"/>
  <c r="E99" i="1"/>
  <c r="F98" i="1"/>
  <c r="H98" i="1" s="1"/>
  <c r="H99" i="1"/>
  <c r="F87" i="1"/>
  <c r="H87" i="1" s="1"/>
  <c r="H88" i="1"/>
  <c r="C87" i="1"/>
  <c r="E87" i="1" s="1"/>
  <c r="E88" i="1"/>
  <c r="C74" i="1"/>
  <c r="E74" i="1" s="1"/>
  <c r="E75" i="1"/>
  <c r="F71" i="1"/>
  <c r="H71" i="1" s="1"/>
  <c r="H72" i="1"/>
  <c r="C71" i="1"/>
  <c r="E71" i="1" s="1"/>
  <c r="E72" i="1"/>
  <c r="F74" i="1"/>
  <c r="H74" i="1" s="1"/>
  <c r="H75" i="1"/>
  <c r="C56" i="1"/>
  <c r="E56" i="1" s="1"/>
  <c r="E57" i="1"/>
  <c r="F56" i="1"/>
  <c r="H56" i="1" s="1"/>
  <c r="H57" i="1"/>
  <c r="C43" i="1"/>
  <c r="E43" i="1" s="1"/>
  <c r="E44" i="1"/>
  <c r="F13" i="1"/>
  <c r="H13" i="1" s="1"/>
  <c r="H14" i="1"/>
  <c r="C13" i="1"/>
  <c r="E13" i="1" s="1"/>
  <c r="E14" i="1"/>
  <c r="F43" i="1"/>
  <c r="H43" i="1" s="1"/>
  <c r="H44" i="1"/>
  <c r="D94" i="1"/>
  <c r="G94" i="1"/>
  <c r="G93" i="1" s="1"/>
  <c r="C101" i="1"/>
  <c r="E101" i="1" s="1"/>
  <c r="F38" i="1"/>
  <c r="H38" i="1" s="1"/>
  <c r="F101" i="1"/>
  <c r="H101" i="1" s="1"/>
  <c r="C81" i="1"/>
  <c r="E81" i="1" s="1"/>
  <c r="C38" i="1"/>
  <c r="F27" i="1"/>
  <c r="H27" i="1" s="1"/>
  <c r="C27" i="1"/>
  <c r="E27" i="1" s="1"/>
  <c r="F32" i="1"/>
  <c r="H32" i="1" s="1"/>
  <c r="F47" i="1"/>
  <c r="F81" i="1"/>
  <c r="F70" i="1"/>
  <c r="H70" i="1" s="1"/>
  <c r="F18" i="1"/>
  <c r="F127" i="1"/>
  <c r="H127" i="1" s="1"/>
  <c r="C77" i="1"/>
  <c r="E77" i="1" s="1"/>
  <c r="C47" i="1"/>
  <c r="C18" i="1"/>
  <c r="C95" i="1" l="1"/>
  <c r="E95" i="1" s="1"/>
  <c r="C161" i="1"/>
  <c r="E161" i="1" s="1"/>
  <c r="E162" i="1"/>
  <c r="F161" i="1"/>
  <c r="H161" i="1" s="1"/>
  <c r="H162" i="1"/>
  <c r="F86" i="1"/>
  <c r="H86" i="1" s="1"/>
  <c r="C86" i="1"/>
  <c r="E86" i="1" s="1"/>
  <c r="C127" i="1"/>
  <c r="F95" i="1"/>
  <c r="H95" i="1" s="1"/>
  <c r="F77" i="1"/>
  <c r="H77" i="1" s="1"/>
  <c r="H81" i="1"/>
  <c r="C70" i="1"/>
  <c r="E70" i="1" s="1"/>
  <c r="F46" i="1"/>
  <c r="H46" i="1" s="1"/>
  <c r="H47" i="1"/>
  <c r="C46" i="1"/>
  <c r="E46" i="1" s="1"/>
  <c r="E47" i="1"/>
  <c r="F17" i="1"/>
  <c r="H17" i="1" s="1"/>
  <c r="H18" i="1"/>
  <c r="C32" i="1"/>
  <c r="E32" i="1" s="1"/>
  <c r="E38" i="1"/>
  <c r="C17" i="1"/>
  <c r="E17" i="1" s="1"/>
  <c r="E18" i="1"/>
  <c r="D93" i="1"/>
  <c r="G11" i="1"/>
  <c r="E127" i="1" l="1"/>
  <c r="C94" i="1"/>
  <c r="D11" i="1"/>
  <c r="F94" i="1"/>
  <c r="C12" i="1"/>
  <c r="E12" i="1" s="1"/>
  <c r="F12" i="1"/>
  <c r="H12" i="1" s="1"/>
  <c r="E94" i="1" l="1"/>
  <c r="C93" i="1"/>
  <c r="E93" i="1" s="1"/>
  <c r="F93" i="1"/>
  <c r="H93" i="1" s="1"/>
  <c r="H94" i="1"/>
  <c r="C11" i="1"/>
  <c r="E11" i="1" s="1"/>
  <c r="F11" i="1" l="1"/>
  <c r="H11" i="1" s="1"/>
</calcChain>
</file>

<file path=xl/sharedStrings.xml><?xml version="1.0" encoding="utf-8"?>
<sst xmlns="http://schemas.openxmlformats.org/spreadsheetml/2006/main" count="300" uniqueCount="289">
  <si>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</si>
  <si>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</si>
  <si>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</si>
  <si>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</si>
  <si>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</si>
  <si>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</si>
  <si>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</si>
  <si>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</si>
  <si>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</si>
  <si>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</si>
  <si>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</si>
  <si>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</si>
  <si>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</si>
  <si>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</si>
  <si>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</si>
  <si>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</si>
  <si>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</si>
  <si>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</si>
  <si>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</si>
  <si>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</si>
  <si>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</si>
  <si>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</si>
  <si>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</si>
  <si>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</si>
  <si>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</si>
  <si>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</si>
  <si>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</si>
  <si>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</si>
  <si>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</si>
  <si>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</si>
  <si>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</si>
  <si>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</si>
  <si>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</si>
  <si>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</si>
  <si>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</si>
  <si>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</si>
  <si>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</si>
  <si>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</si>
  <si>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</si>
  <si>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</si>
  <si>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</si>
  <si>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</si>
  <si>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</si>
  <si>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</si>
  <si>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</si>
  <si>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</si>
  <si>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</si>
  <si>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</si>
  <si>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</si>
  <si>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</si>
  <si>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</si>
  <si>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</si>
  <si>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</si>
  <si>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</si>
  <si>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</si>
  <si>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</si>
  <si>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</si>
  <si>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</si>
  <si>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</si>
  <si>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</si>
  <si>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</si>
  <si>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</si>
  <si>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</si>
  <si>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</si>
  <si>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</si>
  <si>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</si>
  <si>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</si>
  <si>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</si>
  <si>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</si>
  <si>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</si>
  <si>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</si>
  <si>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</si>
  <si>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</si>
  <si>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</si>
  <si>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</si>
  <si>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</si>
  <si>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</si>
  <si>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</si>
  <si>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</si>
  <si>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</si>
  <si>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</si>
  <si>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</si>
  <si>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</si>
  <si>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</si>
  <si>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</si>
  <si>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</si>
  <si>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</si>
  <si>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</si>
  <si>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</si>
  <si>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</si>
  <si>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</si>
  <si>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</si>
  <si>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</si>
  <si>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</si>
  <si>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</si>
  <si>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</si>
  <si>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</si>
  <si>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</si>
  <si>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</si>
  <si>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</si>
  <si>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</si>
  <si>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</si>
  <si>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</si>
  <si>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</si>
  <si>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</si>
  <si>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</si>
  <si>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</si>
  <si>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</si>
  <si>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</si>
  <si>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</si>
  <si>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</si>
  <si>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</si>
  <si>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</si>
  <si>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</si>
  <si>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</si>
  <si>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</si>
  <si>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</si>
  <si>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</si>
  <si>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</si>
  <si>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</si>
  <si>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</si>
  <si>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</si>
  <si>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</si>
  <si>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</si>
  <si>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</si>
  <si>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</si>
  <si>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</si>
  <si>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</si>
  <si>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</si>
  <si>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</si>
  <si>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</si>
  <si>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</si>
  <si>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</si>
  <si>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</si>
  <si>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</si>
  <si>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</si>
  <si>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</si>
  <si>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</si>
  <si>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</si>
  <si>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</si>
  <si>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</si>
  <si>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</si>
  <si>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</si>
  <si>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</si>
  <si>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</si>
  <si>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</si>
  <si>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</si>
  <si>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</si>
  <si>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</si>
  <si>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</si>
  <si>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</si>
  <si>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</si>
  <si>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</si>
  <si>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</si>
  <si>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</si>
  <si>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</si>
  <si>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</si>
  <si>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</si>
  <si>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</si>
  <si>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</si>
  <si>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</si>
  <si>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</si>
  <si>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</si>
  <si>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</si>
  <si>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</si>
  <si>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</si>
  <si>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</si>
  <si>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</si>
  <si>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</si>
  <si>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</si>
  <si>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</si>
  <si>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</si>
  <si>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</si>
  <si>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</si>
  <si>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</si>
  <si>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</si>
  <si>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</si>
  <si>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</si>
  <si>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</si>
  <si>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</si>
  <si>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</si>
  <si>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</si>
  <si>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</si>
  <si>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</si>
  <si>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</si>
  <si>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</si>
  <si>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</si>
  <si>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</si>
  <si>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</si>
  <si>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</si>
  <si>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</si>
  <si>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</si>
  <si>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</si>
  <si>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</si>
  <si>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</si>
  <si>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</si>
  <si>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</si>
  <si>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</si>
  <si>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</si>
  <si>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</si>
  <si>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</si>
  <si>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</si>
  <si>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</si>
  <si>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</si>
  <si>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</si>
  <si>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</si>
  <si>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</si>
  <si>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</si>
  <si>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</si>
  <si>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</si>
  <si>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</si>
  <si>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</si>
  <si>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</si>
  <si>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</si>
  <si>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</si>
  <si>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</si>
  <si>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</si>
  <si>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</si>
  <si>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</si>
  <si>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</si>
  <si>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</si>
  <si>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</si>
  <si>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</si>
  <si>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</si>
  <si>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</si>
  <si>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</si>
  <si>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</si>
  <si>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</si>
  <si>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</si>
  <si>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</si>
  <si>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</si>
  <si>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</si>
  <si>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</si>
  <si>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</si>
  <si>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</si>
  <si>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</si>
  <si>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</si>
  <si>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</si>
  <si>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</si>
  <si>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</si>
  <si>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</si>
  <si>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</si>
  <si>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</si>
  <si>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</si>
  <si>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</si>
  <si>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</si>
  <si>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</si>
  <si>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</si>
  <si>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</si>
  <si>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</si>
  <si>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</si>
  <si>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</si>
  <si>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</si>
  <si>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</si>
  <si>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</si>
  <si>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</si>
  <si>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</si>
  <si>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</si>
  <si>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</si>
  <si>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</si>
  <si>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</si>
  <si>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</si>
  <si>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</si>
  <si>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</si>
  <si>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</si>
  <si>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</si>
  <si>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</si>
  <si>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</si>
  <si>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</si>
  <si>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</si>
  <si>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</si>
  <si>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</si>
  <si>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</si>
  <si>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</si>
  <si>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</si>
  <si>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</si>
  <si>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</si>
  <si>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</si>
  <si>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</si>
  <si>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</si>
  <si>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</si>
  <si>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</si>
  <si>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</si>
  <si>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</si>
  <si>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</si>
  <si>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</si>
  <si>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</si>
  <si>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</si>
  <si>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от 27 февраля 2020 г.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</si>
</sst>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4" sqref="J4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2.5546875" style="4" hidden="1" customWidth="1"/>
    <col min="4" max="4" width="18" style="4" hidden="1" customWidth="1"/>
    <col min="5" max="5" width="22.5546875" style="4" customWidth="1"/>
    <col min="6" max="6" width="21" style="4" hidden="1" customWidth="1"/>
    <col min="7" max="7" width="16.44140625" style="4" hidden="1" customWidth="1"/>
    <col min="8" max="8" width="21" style="4" customWidth="1"/>
    <col min="9" max="16384" width="9.109375" style="4"/>
  </cols>
  <sheetData>
    <row r="1" spans="1:8" x14ac:dyDescent="0.35">
      <c r="A1" s="3"/>
      <c r="B1" s="3"/>
      <c r="C1" s="18"/>
      <c r="D1" s="18"/>
      <c r="E1" s="18" t="s">
        <v>241</v>
      </c>
      <c r="F1" s="16"/>
      <c r="H1" s="16"/>
    </row>
    <row r="2" spans="1:8" x14ac:dyDescent="0.35">
      <c r="A2" s="3"/>
      <c r="B2" s="3"/>
      <c r="C2" s="16"/>
      <c r="D2" s="16"/>
      <c r="E2" s="16" t="s">
        <v>0</v>
      </c>
      <c r="F2" s="16"/>
      <c r="H2" s="16"/>
    </row>
    <row r="3" spans="1:8" x14ac:dyDescent="0.35">
      <c r="A3" s="3"/>
      <c r="B3" s="3"/>
      <c r="C3" s="16"/>
      <c r="D3" s="16"/>
      <c r="E3" s="16" t="s">
        <v>1</v>
      </c>
      <c r="F3" s="16"/>
      <c r="H3" s="16"/>
    </row>
    <row r="4" spans="1:8" x14ac:dyDescent="0.35">
      <c r="A4" s="3"/>
      <c r="B4" s="3"/>
      <c r="C4" s="18"/>
      <c r="D4" s="18"/>
      <c r="E4" s="18" t="s">
        <v>288</v>
      </c>
      <c r="F4" s="16"/>
      <c r="H4" s="16"/>
    </row>
    <row r="5" spans="1:8" ht="29.25" customHeight="1" x14ac:dyDescent="0.35">
      <c r="A5" s="26" t="s">
        <v>264</v>
      </c>
      <c r="B5" s="26"/>
      <c r="C5" s="26"/>
      <c r="D5" s="26"/>
      <c r="E5" s="26"/>
      <c r="F5" s="26"/>
      <c r="G5" s="26"/>
      <c r="H5" s="26"/>
    </row>
    <row r="7" spans="1:8" ht="15" customHeight="1" x14ac:dyDescent="0.35">
      <c r="A7" s="27" t="s">
        <v>214</v>
      </c>
      <c r="B7" s="27" t="s">
        <v>215</v>
      </c>
      <c r="C7" s="25" t="s">
        <v>216</v>
      </c>
      <c r="D7" s="23" t="s">
        <v>265</v>
      </c>
      <c r="E7" s="25" t="s">
        <v>216</v>
      </c>
      <c r="F7" s="25" t="s">
        <v>217</v>
      </c>
      <c r="G7" s="23" t="s">
        <v>265</v>
      </c>
      <c r="H7" s="25" t="s">
        <v>217</v>
      </c>
    </row>
    <row r="8" spans="1:8" ht="15" customHeight="1" x14ac:dyDescent="0.35">
      <c r="A8" s="27"/>
      <c r="B8" s="27"/>
      <c r="C8" s="25"/>
      <c r="D8" s="24"/>
      <c r="E8" s="25"/>
      <c r="F8" s="25"/>
      <c r="G8" s="24"/>
      <c r="H8" s="25"/>
    </row>
    <row r="9" spans="1:8" ht="24.75" customHeight="1" x14ac:dyDescent="0.35">
      <c r="A9" s="27"/>
      <c r="B9" s="27"/>
      <c r="C9" s="25"/>
      <c r="D9" s="24"/>
      <c r="E9" s="25"/>
      <c r="F9" s="25"/>
      <c r="G9" s="24"/>
      <c r="H9" s="25"/>
    </row>
    <row r="10" spans="1:8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 t="s">
        <v>5</v>
      </c>
      <c r="G10" s="1" t="s">
        <v>5</v>
      </c>
      <c r="H10" s="1" t="s">
        <v>5</v>
      </c>
    </row>
    <row r="11" spans="1:8" s="2" customFormat="1" ht="31.5" customHeight="1" x14ac:dyDescent="0.35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C11+D11</f>
        <v>539828067.98000002</v>
      </c>
      <c r="F11" s="19">
        <f>F12+F93</f>
        <v>410464200</v>
      </c>
      <c r="G11" s="19">
        <f>G12+G93</f>
        <v>6072497.7600000007</v>
      </c>
      <c r="H11" s="19">
        <f>F11+G11</f>
        <v>416536697.75999999</v>
      </c>
    </row>
    <row r="12" spans="1:8" ht="31.5" customHeight="1" x14ac:dyDescent="0.35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 t="shared" ref="E12:E77" si="0">C12+D12</f>
        <v>70776000</v>
      </c>
      <c r="F12" s="19">
        <f>F13+F17+F27+F32+F43+F46+F64+F70+F77+F86</f>
        <v>71450300</v>
      </c>
      <c r="G12" s="19">
        <f>G13+G17+G27+G32+G43+G46+G64+G70+G77+G86</f>
        <v>0</v>
      </c>
      <c r="H12" s="19">
        <f t="shared" ref="H12:H77" si="1">F12+G12</f>
        <v>71450300</v>
      </c>
    </row>
    <row r="13" spans="1:8" ht="30.75" hidden="1" customHeight="1" x14ac:dyDescent="0.35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 t="shared" si="0"/>
        <v>20108000</v>
      </c>
      <c r="F13" s="19">
        <f>F14</f>
        <v>20470000</v>
      </c>
      <c r="G13" s="19">
        <f>G14</f>
        <v>0</v>
      </c>
      <c r="H13" s="19">
        <f t="shared" si="1"/>
        <v>20470000</v>
      </c>
    </row>
    <row r="14" spans="1:8" ht="27.75" hidden="1" customHeight="1" x14ac:dyDescent="0.35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 t="shared" si="0"/>
        <v>20108000</v>
      </c>
      <c r="F14" s="20">
        <f>F15+F16</f>
        <v>20470000</v>
      </c>
      <c r="G14" s="20">
        <f>G15+G16</f>
        <v>0</v>
      </c>
      <c r="H14" s="20">
        <f t="shared" si="1"/>
        <v>20470000</v>
      </c>
    </row>
    <row r="15" spans="1:8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f t="shared" si="0"/>
        <v>19947000</v>
      </c>
      <c r="F15" s="20">
        <v>20306000</v>
      </c>
      <c r="G15" s="20">
        <v>0</v>
      </c>
      <c r="H15" s="20">
        <f t="shared" si="1"/>
        <v>20306000</v>
      </c>
    </row>
    <row r="16" spans="1:8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f t="shared" si="0"/>
        <v>161000</v>
      </c>
      <c r="F16" s="20">
        <v>164000</v>
      </c>
      <c r="G16" s="20">
        <v>0</v>
      </c>
      <c r="H16" s="20">
        <f t="shared" si="1"/>
        <v>164000</v>
      </c>
    </row>
    <row r="17" spans="1:8" ht="34.799999999999997" hidden="1" x14ac:dyDescent="0.35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 t="shared" si="0"/>
        <v>8315000</v>
      </c>
      <c r="F17" s="19">
        <f>F18</f>
        <v>8798000</v>
      </c>
      <c r="G17" s="19">
        <f>G18</f>
        <v>0</v>
      </c>
      <c r="H17" s="19">
        <f t="shared" si="1"/>
        <v>8798000</v>
      </c>
    </row>
    <row r="18" spans="1:8" ht="36" hidden="1" x14ac:dyDescent="0.35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 t="shared" si="0"/>
        <v>8315000</v>
      </c>
      <c r="F18" s="20">
        <f>F19+F21+F23+F25</f>
        <v>8798000</v>
      </c>
      <c r="G18" s="20">
        <f>G19+G21+G23+G25</f>
        <v>0</v>
      </c>
      <c r="H18" s="20">
        <f t="shared" si="1"/>
        <v>8798000</v>
      </c>
    </row>
    <row r="19" spans="1:8" ht="72" hidden="1" x14ac:dyDescent="0.35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 t="shared" si="0"/>
        <v>3762000</v>
      </c>
      <c r="F19" s="20">
        <f>F20</f>
        <v>3984000</v>
      </c>
      <c r="G19" s="20">
        <f>G20</f>
        <v>0</v>
      </c>
      <c r="H19" s="20">
        <f t="shared" si="1"/>
        <v>3984000</v>
      </c>
    </row>
    <row r="20" spans="1:8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f t="shared" si="0"/>
        <v>3762000</v>
      </c>
      <c r="F20" s="20">
        <v>3984000</v>
      </c>
      <c r="G20" s="20">
        <v>0</v>
      </c>
      <c r="H20" s="20">
        <f t="shared" si="1"/>
        <v>3984000</v>
      </c>
    </row>
    <row r="21" spans="1:8" ht="90" hidden="1" x14ac:dyDescent="0.35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 t="shared" si="0"/>
        <v>29000</v>
      </c>
      <c r="F21" s="20">
        <f>F22</f>
        <v>31000</v>
      </c>
      <c r="G21" s="20">
        <f>G22</f>
        <v>0</v>
      </c>
      <c r="H21" s="20">
        <f t="shared" si="1"/>
        <v>31000</v>
      </c>
    </row>
    <row r="22" spans="1:8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f t="shared" si="0"/>
        <v>29000</v>
      </c>
      <c r="F22" s="20">
        <v>31000</v>
      </c>
      <c r="G22" s="20">
        <v>0</v>
      </c>
      <c r="H22" s="20">
        <f t="shared" si="1"/>
        <v>31000</v>
      </c>
    </row>
    <row r="23" spans="1:8" ht="72" hidden="1" x14ac:dyDescent="0.35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 t="shared" si="0"/>
        <v>5203000</v>
      </c>
      <c r="F23" s="20">
        <f>F24</f>
        <v>5510000</v>
      </c>
      <c r="G23" s="20">
        <f>G24</f>
        <v>0</v>
      </c>
      <c r="H23" s="20">
        <f t="shared" si="1"/>
        <v>5510000</v>
      </c>
    </row>
    <row r="24" spans="1:8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f t="shared" si="0"/>
        <v>5203000</v>
      </c>
      <c r="F24" s="20">
        <v>5510000</v>
      </c>
      <c r="G24" s="20">
        <v>0</v>
      </c>
      <c r="H24" s="20">
        <f t="shared" si="1"/>
        <v>5510000</v>
      </c>
    </row>
    <row r="25" spans="1:8" ht="72" hidden="1" x14ac:dyDescent="0.35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 t="shared" si="0"/>
        <v>-679000</v>
      </c>
      <c r="F25" s="20">
        <f>F26</f>
        <v>-727000</v>
      </c>
      <c r="G25" s="20">
        <f>G26</f>
        <v>0</v>
      </c>
      <c r="H25" s="20">
        <f t="shared" si="1"/>
        <v>-727000</v>
      </c>
    </row>
    <row r="26" spans="1:8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f t="shared" si="0"/>
        <v>-679000</v>
      </c>
      <c r="F26" s="20">
        <v>-727000</v>
      </c>
      <c r="G26" s="20">
        <v>0</v>
      </c>
      <c r="H26" s="20">
        <f t="shared" si="1"/>
        <v>-727000</v>
      </c>
    </row>
    <row r="27" spans="1:8" ht="30.75" hidden="1" customHeight="1" x14ac:dyDescent="0.35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 t="shared" si="0"/>
        <v>255700</v>
      </c>
      <c r="F27" s="19">
        <f>F28+F30</f>
        <v>255700</v>
      </c>
      <c r="G27" s="19">
        <f>G28+G30</f>
        <v>0</v>
      </c>
      <c r="H27" s="19">
        <f t="shared" si="1"/>
        <v>255700</v>
      </c>
    </row>
    <row r="28" spans="1:8" ht="30" hidden="1" customHeight="1" x14ac:dyDescent="0.35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 t="shared" si="0"/>
        <v>102000</v>
      </c>
      <c r="F28" s="20">
        <f>F29</f>
        <v>102000</v>
      </c>
      <c r="G28" s="20">
        <f>G29</f>
        <v>0</v>
      </c>
      <c r="H28" s="20">
        <f t="shared" si="1"/>
        <v>102000</v>
      </c>
    </row>
    <row r="29" spans="1:8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f t="shared" si="0"/>
        <v>102000</v>
      </c>
      <c r="F29" s="20">
        <v>102000</v>
      </c>
      <c r="G29" s="20">
        <v>0</v>
      </c>
      <c r="H29" s="20">
        <f t="shared" si="1"/>
        <v>102000</v>
      </c>
    </row>
    <row r="30" spans="1:8" ht="36" hidden="1" x14ac:dyDescent="0.35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 t="shared" si="0"/>
        <v>153700</v>
      </c>
      <c r="F30" s="20">
        <f>F31</f>
        <v>153700</v>
      </c>
      <c r="G30" s="20">
        <f>G31</f>
        <v>0</v>
      </c>
      <c r="H30" s="20">
        <f t="shared" si="1"/>
        <v>153700</v>
      </c>
    </row>
    <row r="31" spans="1:8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f t="shared" si="0"/>
        <v>153700</v>
      </c>
      <c r="F31" s="20">
        <v>153700</v>
      </c>
      <c r="G31" s="20">
        <v>0</v>
      </c>
      <c r="H31" s="20">
        <f t="shared" si="1"/>
        <v>153700</v>
      </c>
    </row>
    <row r="32" spans="1:8" ht="28.5" hidden="1" customHeight="1" x14ac:dyDescent="0.35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 t="shared" si="0"/>
        <v>15308000</v>
      </c>
      <c r="F32" s="19">
        <f>F33+F35+F38</f>
        <v>15308000</v>
      </c>
      <c r="G32" s="19">
        <f>G33+G35+G38</f>
        <v>0</v>
      </c>
      <c r="H32" s="19">
        <f t="shared" si="1"/>
        <v>15308000</v>
      </c>
    </row>
    <row r="33" spans="1:8" hidden="1" x14ac:dyDescent="0.35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 t="shared" si="0"/>
        <v>2326000</v>
      </c>
      <c r="F33" s="20">
        <f>F34</f>
        <v>2326000</v>
      </c>
      <c r="G33" s="20">
        <f>G34</f>
        <v>0</v>
      </c>
      <c r="H33" s="20">
        <f t="shared" si="1"/>
        <v>2326000</v>
      </c>
    </row>
    <row r="34" spans="1:8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f t="shared" si="0"/>
        <v>2326000</v>
      </c>
      <c r="F34" s="20">
        <v>2326000</v>
      </c>
      <c r="G34" s="20">
        <v>0</v>
      </c>
      <c r="H34" s="20">
        <f t="shared" si="1"/>
        <v>2326000</v>
      </c>
    </row>
    <row r="35" spans="1:8" ht="24" hidden="1" customHeight="1" x14ac:dyDescent="0.35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 t="shared" si="0"/>
        <v>10449000</v>
      </c>
      <c r="F35" s="20">
        <f>F36+F37</f>
        <v>10449000</v>
      </c>
      <c r="G35" s="20">
        <f>G36+G37</f>
        <v>0</v>
      </c>
      <c r="H35" s="20">
        <f t="shared" si="1"/>
        <v>10449000</v>
      </c>
    </row>
    <row r="36" spans="1:8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f t="shared" si="0"/>
        <v>871000</v>
      </c>
      <c r="F36" s="20">
        <v>871000</v>
      </c>
      <c r="G36" s="20">
        <v>0</v>
      </c>
      <c r="H36" s="20">
        <f t="shared" si="1"/>
        <v>871000</v>
      </c>
    </row>
    <row r="37" spans="1:8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f t="shared" si="0"/>
        <v>9578000</v>
      </c>
      <c r="F37" s="20">
        <v>9578000</v>
      </c>
      <c r="G37" s="20">
        <v>0</v>
      </c>
      <c r="H37" s="20">
        <f t="shared" si="1"/>
        <v>9578000</v>
      </c>
    </row>
    <row r="38" spans="1:8" hidden="1" x14ac:dyDescent="0.35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 t="shared" si="0"/>
        <v>2533000</v>
      </c>
      <c r="F38" s="20">
        <f>F39+F41</f>
        <v>2533000</v>
      </c>
      <c r="G38" s="20">
        <f>G39+G41</f>
        <v>0</v>
      </c>
      <c r="H38" s="20">
        <f t="shared" si="1"/>
        <v>2533000</v>
      </c>
    </row>
    <row r="39" spans="1:8" hidden="1" x14ac:dyDescent="0.35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 t="shared" si="0"/>
        <v>1044000</v>
      </c>
      <c r="F39" s="20">
        <f>F40</f>
        <v>1044000</v>
      </c>
      <c r="G39" s="20">
        <f>G40</f>
        <v>0</v>
      </c>
      <c r="H39" s="20">
        <f t="shared" si="1"/>
        <v>1044000</v>
      </c>
    </row>
    <row r="40" spans="1:8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f t="shared" si="0"/>
        <v>1044000</v>
      </c>
      <c r="F40" s="20">
        <v>1044000</v>
      </c>
      <c r="G40" s="20">
        <v>0</v>
      </c>
      <c r="H40" s="20">
        <f t="shared" si="1"/>
        <v>1044000</v>
      </c>
    </row>
    <row r="41" spans="1:8" hidden="1" x14ac:dyDescent="0.35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 t="shared" si="0"/>
        <v>1489000</v>
      </c>
      <c r="F41" s="20">
        <f>F42</f>
        <v>1489000</v>
      </c>
      <c r="G41" s="20">
        <f>G42</f>
        <v>0</v>
      </c>
      <c r="H41" s="20">
        <f t="shared" si="1"/>
        <v>1489000</v>
      </c>
    </row>
    <row r="42" spans="1:8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f t="shared" si="0"/>
        <v>1489000</v>
      </c>
      <c r="F42" s="20">
        <v>1489000</v>
      </c>
      <c r="G42" s="20">
        <v>0</v>
      </c>
      <c r="H42" s="20">
        <f t="shared" si="1"/>
        <v>1489000</v>
      </c>
    </row>
    <row r="43" spans="1:8" ht="27.75" hidden="1" customHeight="1" x14ac:dyDescent="0.35">
      <c r="A43" s="5" t="s">
        <v>68</v>
      </c>
      <c r="B43" s="6" t="s">
        <v>69</v>
      </c>
      <c r="C43" s="19">
        <f>C44</f>
        <v>836000</v>
      </c>
      <c r="D43" s="19">
        <f>D44</f>
        <v>0</v>
      </c>
      <c r="E43" s="19">
        <f t="shared" si="0"/>
        <v>836000</v>
      </c>
      <c r="F43" s="19">
        <f>F44</f>
        <v>836000</v>
      </c>
      <c r="G43" s="19">
        <f>G44</f>
        <v>0</v>
      </c>
      <c r="H43" s="19">
        <f t="shared" si="1"/>
        <v>836000</v>
      </c>
    </row>
    <row r="44" spans="1:8" ht="36" hidden="1" x14ac:dyDescent="0.35">
      <c r="A44" s="7" t="s">
        <v>70</v>
      </c>
      <c r="B44" s="8" t="s">
        <v>71</v>
      </c>
      <c r="C44" s="20">
        <f>C45</f>
        <v>836000</v>
      </c>
      <c r="D44" s="20">
        <f>D45</f>
        <v>0</v>
      </c>
      <c r="E44" s="20">
        <f t="shared" si="0"/>
        <v>836000</v>
      </c>
      <c r="F44" s="20">
        <f>F45</f>
        <v>836000</v>
      </c>
      <c r="G44" s="20">
        <f>G45</f>
        <v>0</v>
      </c>
      <c r="H44" s="20">
        <f t="shared" si="1"/>
        <v>836000</v>
      </c>
    </row>
    <row r="45" spans="1:8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f t="shared" si="0"/>
        <v>836000</v>
      </c>
      <c r="F45" s="20">
        <v>836000</v>
      </c>
      <c r="G45" s="20">
        <v>0</v>
      </c>
      <c r="H45" s="20">
        <f t="shared" si="1"/>
        <v>836000</v>
      </c>
    </row>
    <row r="46" spans="1:8" ht="52.2" x14ac:dyDescent="0.35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 t="shared" si="0"/>
        <v>20138300</v>
      </c>
      <c r="F46" s="19">
        <f>F47+F56+F59</f>
        <v>20204900</v>
      </c>
      <c r="G46" s="19">
        <f>G47+G56+G59</f>
        <v>0</v>
      </c>
      <c r="H46" s="19">
        <f t="shared" si="1"/>
        <v>20204900</v>
      </c>
    </row>
    <row r="47" spans="1:8" ht="90" hidden="1" x14ac:dyDescent="0.35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 t="shared" si="0"/>
        <v>19840900</v>
      </c>
      <c r="F47" s="20">
        <f>F48+F50+F52+F54</f>
        <v>19904000</v>
      </c>
      <c r="G47" s="20">
        <f>G48+G50+G52+G54</f>
        <v>0</v>
      </c>
      <c r="H47" s="20">
        <f t="shared" si="1"/>
        <v>19904000</v>
      </c>
    </row>
    <row r="48" spans="1:8" ht="72" hidden="1" x14ac:dyDescent="0.35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 t="shared" si="0"/>
        <v>18960800</v>
      </c>
      <c r="F48" s="20">
        <f>F49</f>
        <v>19023900</v>
      </c>
      <c r="G48" s="20">
        <f>G49</f>
        <v>0</v>
      </c>
      <c r="H48" s="20">
        <f t="shared" si="1"/>
        <v>19023900</v>
      </c>
    </row>
    <row r="49" spans="1:8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f t="shared" si="0"/>
        <v>18960800</v>
      </c>
      <c r="F49" s="20">
        <v>19023900</v>
      </c>
      <c r="G49" s="20">
        <v>0</v>
      </c>
      <c r="H49" s="20">
        <f t="shared" si="1"/>
        <v>19023900</v>
      </c>
    </row>
    <row r="50" spans="1:8" ht="90" hidden="1" x14ac:dyDescent="0.35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 t="shared" si="0"/>
        <v>88000</v>
      </c>
      <c r="F50" s="20">
        <f>F51</f>
        <v>88000</v>
      </c>
      <c r="G50" s="20">
        <f>G51</f>
        <v>0</v>
      </c>
      <c r="H50" s="20">
        <f t="shared" si="1"/>
        <v>88000</v>
      </c>
    </row>
    <row r="51" spans="1:8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f t="shared" si="0"/>
        <v>88000</v>
      </c>
      <c r="F51" s="20">
        <v>88000</v>
      </c>
      <c r="G51" s="20">
        <v>0</v>
      </c>
      <c r="H51" s="20">
        <f t="shared" si="1"/>
        <v>88000</v>
      </c>
    </row>
    <row r="52" spans="1:8" ht="90" hidden="1" x14ac:dyDescent="0.35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 t="shared" si="0"/>
        <v>124900</v>
      </c>
      <c r="F52" s="20">
        <f>F53</f>
        <v>124900</v>
      </c>
      <c r="G52" s="20">
        <f>G53</f>
        <v>0</v>
      </c>
      <c r="H52" s="20">
        <f t="shared" si="1"/>
        <v>124900</v>
      </c>
    </row>
    <row r="53" spans="1:8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f t="shared" si="0"/>
        <v>124900</v>
      </c>
      <c r="F53" s="20">
        <v>124900</v>
      </c>
      <c r="G53" s="20">
        <v>0</v>
      </c>
      <c r="H53" s="20">
        <f t="shared" si="1"/>
        <v>124900</v>
      </c>
    </row>
    <row r="54" spans="1:8" ht="36" hidden="1" x14ac:dyDescent="0.35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 t="shared" si="0"/>
        <v>667200</v>
      </c>
      <c r="F54" s="20">
        <f>F55</f>
        <v>667200</v>
      </c>
      <c r="G54" s="20">
        <f>G55</f>
        <v>0</v>
      </c>
      <c r="H54" s="20">
        <f t="shared" si="1"/>
        <v>667200</v>
      </c>
    </row>
    <row r="55" spans="1:8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f t="shared" si="0"/>
        <v>667200</v>
      </c>
      <c r="F55" s="20">
        <v>667200</v>
      </c>
      <c r="G55" s="20">
        <v>0</v>
      </c>
      <c r="H55" s="20">
        <f t="shared" si="1"/>
        <v>667200</v>
      </c>
    </row>
    <row r="56" spans="1:8" hidden="1" x14ac:dyDescent="0.35">
      <c r="A56" s="7" t="s">
        <v>94</v>
      </c>
      <c r="B56" s="8" t="s">
        <v>95</v>
      </c>
      <c r="C56" s="20">
        <f>C57</f>
        <v>50500</v>
      </c>
      <c r="D56" s="20">
        <f>D57</f>
        <v>0</v>
      </c>
      <c r="E56" s="20">
        <f t="shared" si="0"/>
        <v>50500</v>
      </c>
      <c r="F56" s="20">
        <f>F57</f>
        <v>54000</v>
      </c>
      <c r="G56" s="20">
        <f>G57</f>
        <v>0</v>
      </c>
      <c r="H56" s="20">
        <f t="shared" si="1"/>
        <v>54000</v>
      </c>
    </row>
    <row r="57" spans="1:8" ht="54" hidden="1" x14ac:dyDescent="0.35">
      <c r="A57" s="7" t="s">
        <v>96</v>
      </c>
      <c r="B57" s="8" t="s">
        <v>97</v>
      </c>
      <c r="C57" s="20">
        <f>C58</f>
        <v>50500</v>
      </c>
      <c r="D57" s="20">
        <f>D58</f>
        <v>0</v>
      </c>
      <c r="E57" s="20">
        <f t="shared" si="0"/>
        <v>50500</v>
      </c>
      <c r="F57" s="20">
        <f>F58</f>
        <v>54000</v>
      </c>
      <c r="G57" s="20">
        <f>G58</f>
        <v>0</v>
      </c>
      <c r="H57" s="20">
        <f t="shared" si="1"/>
        <v>54000</v>
      </c>
    </row>
    <row r="58" spans="1:8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f t="shared" si="0"/>
        <v>50500</v>
      </c>
      <c r="F58" s="20">
        <v>54000</v>
      </c>
      <c r="G58" s="20">
        <v>0</v>
      </c>
      <c r="H58" s="20">
        <f t="shared" si="1"/>
        <v>54000</v>
      </c>
    </row>
    <row r="59" spans="1:8" ht="90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 t="shared" si="0"/>
        <v>246900</v>
      </c>
      <c r="F59" s="20">
        <f>F60</f>
        <v>246900</v>
      </c>
      <c r="G59" s="20">
        <f>G60+G62</f>
        <v>0</v>
      </c>
      <c r="H59" s="20">
        <f t="shared" si="1"/>
        <v>246900</v>
      </c>
    </row>
    <row r="60" spans="1:8" ht="54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 t="shared" si="0"/>
        <v>0</v>
      </c>
      <c r="F60" s="20">
        <f>F61</f>
        <v>246900</v>
      </c>
      <c r="G60" s="20">
        <f>G61</f>
        <v>-246900</v>
      </c>
      <c r="H60" s="20">
        <f t="shared" si="1"/>
        <v>0</v>
      </c>
    </row>
    <row r="61" spans="1:8" ht="54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f t="shared" si="0"/>
        <v>0</v>
      </c>
      <c r="F61" s="20">
        <v>246900</v>
      </c>
      <c r="G61" s="20">
        <v>-246900</v>
      </c>
      <c r="H61" s="20">
        <f t="shared" si="1"/>
        <v>0</v>
      </c>
    </row>
    <row r="62" spans="1:8" ht="90" x14ac:dyDescent="0.35">
      <c r="A62" s="7" t="s">
        <v>266</v>
      </c>
      <c r="B62" s="8" t="s">
        <v>267</v>
      </c>
      <c r="C62" s="20">
        <f>C63</f>
        <v>0</v>
      </c>
      <c r="D62" s="20">
        <f t="shared" ref="D62" si="2">D63</f>
        <v>246900</v>
      </c>
      <c r="E62" s="20">
        <f t="shared" si="0"/>
        <v>246900</v>
      </c>
      <c r="F62" s="20">
        <f>F63</f>
        <v>0</v>
      </c>
      <c r="G62" s="20">
        <f>G63</f>
        <v>246900</v>
      </c>
      <c r="H62" s="20">
        <f t="shared" si="1"/>
        <v>246900</v>
      </c>
    </row>
    <row r="63" spans="1:8" ht="90" x14ac:dyDescent="0.35">
      <c r="A63" s="7" t="s">
        <v>268</v>
      </c>
      <c r="B63" s="8" t="s">
        <v>269</v>
      </c>
      <c r="C63" s="20">
        <v>0</v>
      </c>
      <c r="D63" s="20">
        <v>246900</v>
      </c>
      <c r="E63" s="20">
        <f t="shared" si="0"/>
        <v>246900</v>
      </c>
      <c r="F63" s="20">
        <v>0</v>
      </c>
      <c r="G63" s="20">
        <v>246900</v>
      </c>
      <c r="H63" s="20">
        <f t="shared" si="1"/>
        <v>246900</v>
      </c>
    </row>
    <row r="64" spans="1:8" hidden="1" x14ac:dyDescent="0.35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 t="shared" si="0"/>
        <v>48500</v>
      </c>
      <c r="F64" s="19">
        <f>F65</f>
        <v>48500</v>
      </c>
      <c r="G64" s="19">
        <f>G65</f>
        <v>0</v>
      </c>
      <c r="H64" s="19">
        <f t="shared" si="1"/>
        <v>48500</v>
      </c>
    </row>
    <row r="65" spans="1:8" hidden="1" x14ac:dyDescent="0.35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 t="shared" si="0"/>
        <v>48500</v>
      </c>
      <c r="F65" s="20">
        <f>F66+F67+F69</f>
        <v>48500</v>
      </c>
      <c r="G65" s="20">
        <f>G66+G67+G69</f>
        <v>0</v>
      </c>
      <c r="H65" s="20">
        <f t="shared" si="1"/>
        <v>48500</v>
      </c>
    </row>
    <row r="66" spans="1:8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f t="shared" si="0"/>
        <v>47400</v>
      </c>
      <c r="F66" s="20">
        <v>47400</v>
      </c>
      <c r="G66" s="20">
        <v>0</v>
      </c>
      <c r="H66" s="20">
        <f t="shared" si="1"/>
        <v>47400</v>
      </c>
    </row>
    <row r="67" spans="1:8" hidden="1" x14ac:dyDescent="0.35">
      <c r="A67" s="7" t="s">
        <v>246</v>
      </c>
      <c r="B67" s="8" t="s">
        <v>247</v>
      </c>
      <c r="C67" s="20">
        <f>C68</f>
        <v>300</v>
      </c>
      <c r="D67" s="20">
        <f>D68</f>
        <v>0</v>
      </c>
      <c r="E67" s="20">
        <f t="shared" si="0"/>
        <v>300</v>
      </c>
      <c r="F67" s="20">
        <f>F68</f>
        <v>300</v>
      </c>
      <c r="G67" s="20">
        <f>G68</f>
        <v>0</v>
      </c>
      <c r="H67" s="20">
        <f t="shared" si="1"/>
        <v>300</v>
      </c>
    </row>
    <row r="68" spans="1:8" hidden="1" x14ac:dyDescent="0.35">
      <c r="A68" s="7" t="s">
        <v>248</v>
      </c>
      <c r="B68" s="8" t="s">
        <v>249</v>
      </c>
      <c r="C68" s="20">
        <v>300</v>
      </c>
      <c r="D68" s="20">
        <v>0</v>
      </c>
      <c r="E68" s="20">
        <f t="shared" si="0"/>
        <v>300</v>
      </c>
      <c r="F68" s="20">
        <v>300</v>
      </c>
      <c r="G68" s="20">
        <v>0</v>
      </c>
      <c r="H68" s="20">
        <f t="shared" si="1"/>
        <v>300</v>
      </c>
    </row>
    <row r="69" spans="1:8" ht="36" hidden="1" x14ac:dyDescent="0.35">
      <c r="A69" s="7" t="s">
        <v>250</v>
      </c>
      <c r="B69" s="8" t="s">
        <v>251</v>
      </c>
      <c r="C69" s="20">
        <v>800</v>
      </c>
      <c r="D69" s="20">
        <v>0</v>
      </c>
      <c r="E69" s="20">
        <f t="shared" si="0"/>
        <v>800</v>
      </c>
      <c r="F69" s="20">
        <v>800</v>
      </c>
      <c r="G69" s="20">
        <v>0</v>
      </c>
      <c r="H69" s="20">
        <f t="shared" si="1"/>
        <v>800</v>
      </c>
    </row>
    <row r="70" spans="1:8" ht="34.799999999999997" hidden="1" x14ac:dyDescent="0.35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 t="shared" si="0"/>
        <v>5282000</v>
      </c>
      <c r="F70" s="19">
        <f>F71+F74</f>
        <v>5314700</v>
      </c>
      <c r="G70" s="19">
        <f>G71+G74</f>
        <v>0</v>
      </c>
      <c r="H70" s="19">
        <f t="shared" si="1"/>
        <v>5314700</v>
      </c>
    </row>
    <row r="71" spans="1:8" hidden="1" x14ac:dyDescent="0.35">
      <c r="A71" s="7" t="s">
        <v>114</v>
      </c>
      <c r="B71" s="8" t="s">
        <v>115</v>
      </c>
      <c r="C71" s="20">
        <f>C72</f>
        <v>4486000</v>
      </c>
      <c r="D71" s="20">
        <f>D72</f>
        <v>0</v>
      </c>
      <c r="E71" s="20">
        <f t="shared" si="0"/>
        <v>4486000</v>
      </c>
      <c r="F71" s="20">
        <f>F72</f>
        <v>4499700</v>
      </c>
      <c r="G71" s="20">
        <f>G72</f>
        <v>0</v>
      </c>
      <c r="H71" s="20">
        <f t="shared" si="1"/>
        <v>4499700</v>
      </c>
    </row>
    <row r="72" spans="1:8" hidden="1" x14ac:dyDescent="0.35">
      <c r="A72" s="7" t="s">
        <v>116</v>
      </c>
      <c r="B72" s="8" t="s">
        <v>117</v>
      </c>
      <c r="C72" s="20">
        <f>C73</f>
        <v>4486000</v>
      </c>
      <c r="D72" s="20">
        <f>D73</f>
        <v>0</v>
      </c>
      <c r="E72" s="20">
        <f t="shared" si="0"/>
        <v>4486000</v>
      </c>
      <c r="F72" s="20">
        <f>F73</f>
        <v>4499700</v>
      </c>
      <c r="G72" s="20">
        <f>G73</f>
        <v>0</v>
      </c>
      <c r="H72" s="20">
        <f t="shared" si="1"/>
        <v>4499700</v>
      </c>
    </row>
    <row r="73" spans="1:8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f t="shared" si="0"/>
        <v>4486000</v>
      </c>
      <c r="F73" s="20">
        <v>4499700</v>
      </c>
      <c r="G73" s="20">
        <v>0</v>
      </c>
      <c r="H73" s="20">
        <f t="shared" si="1"/>
        <v>4499700</v>
      </c>
    </row>
    <row r="74" spans="1:8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f t="shared" si="0"/>
        <v>796000</v>
      </c>
      <c r="F74" s="20">
        <f>F75</f>
        <v>815000</v>
      </c>
      <c r="G74" s="20">
        <f>G75</f>
        <v>0</v>
      </c>
      <c r="H74" s="20">
        <f t="shared" si="1"/>
        <v>815000</v>
      </c>
    </row>
    <row r="75" spans="1:8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 t="shared" si="0"/>
        <v>796000</v>
      </c>
      <c r="F75" s="20">
        <f>F76</f>
        <v>815000</v>
      </c>
      <c r="G75" s="20">
        <f>G76</f>
        <v>0</v>
      </c>
      <c r="H75" s="20">
        <f t="shared" si="1"/>
        <v>815000</v>
      </c>
    </row>
    <row r="76" spans="1:8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f t="shared" si="0"/>
        <v>796000</v>
      </c>
      <c r="F76" s="20">
        <v>815000</v>
      </c>
      <c r="G76" s="20">
        <v>0</v>
      </c>
      <c r="H76" s="20">
        <f t="shared" si="1"/>
        <v>815000</v>
      </c>
    </row>
    <row r="77" spans="1:8" ht="34.799999999999997" x14ac:dyDescent="0.35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 t="shared" si="0"/>
        <v>365500</v>
      </c>
      <c r="F77" s="19">
        <f>F78+F81</f>
        <v>95500</v>
      </c>
      <c r="G77" s="19">
        <f>G78+G81</f>
        <v>0</v>
      </c>
      <c r="H77" s="19">
        <f t="shared" si="1"/>
        <v>95500</v>
      </c>
    </row>
    <row r="78" spans="1:8" ht="90" x14ac:dyDescent="0.35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 t="shared" ref="E78:E153" si="3">C78+D78</f>
        <v>340000</v>
      </c>
      <c r="F78" s="20">
        <f>F79</f>
        <v>70000</v>
      </c>
      <c r="G78" s="20">
        <f>G79</f>
        <v>0</v>
      </c>
      <c r="H78" s="20">
        <f t="shared" ref="H78:H153" si="4">F78+G78</f>
        <v>70000</v>
      </c>
    </row>
    <row r="79" spans="1:8" ht="108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f t="shared" si="3"/>
        <v>340000</v>
      </c>
      <c r="F79" s="20">
        <v>70000</v>
      </c>
      <c r="G79" s="20">
        <v>0</v>
      </c>
      <c r="H79" s="20">
        <f t="shared" si="4"/>
        <v>70000</v>
      </c>
    </row>
    <row r="80" spans="1:8" ht="90" x14ac:dyDescent="0.35">
      <c r="A80" s="7" t="s">
        <v>270</v>
      </c>
      <c r="B80" s="8" t="s">
        <v>271</v>
      </c>
      <c r="C80" s="20">
        <v>0</v>
      </c>
      <c r="D80" s="20">
        <v>340000</v>
      </c>
      <c r="E80" s="20">
        <f t="shared" si="3"/>
        <v>340000</v>
      </c>
      <c r="F80" s="20">
        <v>0</v>
      </c>
      <c r="G80" s="20">
        <v>70000</v>
      </c>
      <c r="H80" s="20">
        <f t="shared" si="4"/>
        <v>70000</v>
      </c>
    </row>
    <row r="81" spans="1:8" ht="36" hidden="1" x14ac:dyDescent="0.35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 t="shared" si="3"/>
        <v>25500</v>
      </c>
      <c r="F81" s="20">
        <f>F82+F84</f>
        <v>25500</v>
      </c>
      <c r="G81" s="20">
        <f>G82+G84</f>
        <v>0</v>
      </c>
      <c r="H81" s="20">
        <f t="shared" si="4"/>
        <v>25500</v>
      </c>
    </row>
    <row r="82" spans="1:8" ht="36" hidden="1" x14ac:dyDescent="0.35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 t="shared" si="3"/>
        <v>12700</v>
      </c>
      <c r="F82" s="20">
        <f>F83</f>
        <v>12700</v>
      </c>
      <c r="G82" s="20">
        <f>G83</f>
        <v>0</v>
      </c>
      <c r="H82" s="20">
        <f t="shared" si="4"/>
        <v>12700</v>
      </c>
    </row>
    <row r="83" spans="1:8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f t="shared" si="3"/>
        <v>12700</v>
      </c>
      <c r="F83" s="20">
        <v>12700</v>
      </c>
      <c r="G83" s="20">
        <v>0</v>
      </c>
      <c r="H83" s="20">
        <f t="shared" si="4"/>
        <v>12700</v>
      </c>
    </row>
    <row r="84" spans="1:8" ht="54" hidden="1" x14ac:dyDescent="0.35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 t="shared" si="3"/>
        <v>12800</v>
      </c>
      <c r="F84" s="20">
        <f>F85</f>
        <v>12800</v>
      </c>
      <c r="G84" s="20">
        <f>G85</f>
        <v>0</v>
      </c>
      <c r="H84" s="20">
        <f t="shared" si="4"/>
        <v>12800</v>
      </c>
    </row>
    <row r="85" spans="1:8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f t="shared" si="3"/>
        <v>12800</v>
      </c>
      <c r="F85" s="20">
        <v>12800</v>
      </c>
      <c r="G85" s="20">
        <v>0</v>
      </c>
      <c r="H85" s="20">
        <f t="shared" si="4"/>
        <v>12800</v>
      </c>
    </row>
    <row r="86" spans="1:8" x14ac:dyDescent="0.35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 t="shared" si="3"/>
        <v>119000</v>
      </c>
      <c r="F86" s="19">
        <f>F87+F90</f>
        <v>119000</v>
      </c>
      <c r="G86" s="19">
        <f>G87+G90</f>
        <v>0</v>
      </c>
      <c r="H86" s="19">
        <f t="shared" si="4"/>
        <v>119000</v>
      </c>
    </row>
    <row r="87" spans="1:8" ht="108" hidden="1" x14ac:dyDescent="0.35">
      <c r="A87" s="7" t="s">
        <v>144</v>
      </c>
      <c r="B87" s="8" t="s">
        <v>145</v>
      </c>
      <c r="C87" s="20">
        <f>C88</f>
        <v>36000</v>
      </c>
      <c r="D87" s="20">
        <f>D88</f>
        <v>0</v>
      </c>
      <c r="E87" s="20">
        <f t="shared" si="3"/>
        <v>36000</v>
      </c>
      <c r="F87" s="20">
        <f>F88</f>
        <v>36000</v>
      </c>
      <c r="G87" s="20">
        <f>G88</f>
        <v>0</v>
      </c>
      <c r="H87" s="20">
        <f t="shared" si="4"/>
        <v>36000</v>
      </c>
    </row>
    <row r="88" spans="1:8" ht="72" hidden="1" x14ac:dyDescent="0.35">
      <c r="A88" s="7" t="s">
        <v>146</v>
      </c>
      <c r="B88" s="8" t="s">
        <v>147</v>
      </c>
      <c r="C88" s="20">
        <f>C89</f>
        <v>36000</v>
      </c>
      <c r="D88" s="20">
        <f>D89</f>
        <v>0</v>
      </c>
      <c r="E88" s="20">
        <f t="shared" si="3"/>
        <v>36000</v>
      </c>
      <c r="F88" s="20">
        <f>F89</f>
        <v>36000</v>
      </c>
      <c r="G88" s="20">
        <f>G89</f>
        <v>0</v>
      </c>
      <c r="H88" s="20">
        <f t="shared" si="4"/>
        <v>36000</v>
      </c>
    </row>
    <row r="89" spans="1:8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f t="shared" si="3"/>
        <v>36000</v>
      </c>
      <c r="F89" s="20">
        <v>36000</v>
      </c>
      <c r="G89" s="20">
        <v>0</v>
      </c>
      <c r="H89" s="20">
        <f t="shared" si="4"/>
        <v>36000</v>
      </c>
    </row>
    <row r="90" spans="1:8" x14ac:dyDescent="0.35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 t="shared" si="3"/>
        <v>83000</v>
      </c>
      <c r="F90" s="20">
        <f>F91</f>
        <v>83000</v>
      </c>
      <c r="G90" s="20">
        <f>G91</f>
        <v>0</v>
      </c>
      <c r="H90" s="20">
        <f t="shared" si="4"/>
        <v>83000</v>
      </c>
    </row>
    <row r="91" spans="1:8" ht="90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f t="shared" si="3"/>
        <v>83000</v>
      </c>
      <c r="F91" s="20">
        <v>83000</v>
      </c>
      <c r="G91" s="20">
        <v>0</v>
      </c>
      <c r="H91" s="20">
        <f t="shared" si="4"/>
        <v>83000</v>
      </c>
    </row>
    <row r="92" spans="1:8" ht="89.25" customHeight="1" x14ac:dyDescent="0.35">
      <c r="A92" s="7" t="s">
        <v>286</v>
      </c>
      <c r="B92" s="8" t="s">
        <v>287</v>
      </c>
      <c r="C92" s="20"/>
      <c r="D92" s="20">
        <v>83000</v>
      </c>
      <c r="E92" s="20">
        <f t="shared" si="3"/>
        <v>83000</v>
      </c>
      <c r="F92" s="20"/>
      <c r="G92" s="20">
        <v>83000</v>
      </c>
      <c r="H92" s="20">
        <f t="shared" si="4"/>
        <v>83000</v>
      </c>
    </row>
    <row r="93" spans="1:8" ht="25.5" customHeight="1" x14ac:dyDescent="0.35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 t="shared" si="3"/>
        <v>469052067.98000002</v>
      </c>
      <c r="F93" s="19">
        <f>F94</f>
        <v>339013900</v>
      </c>
      <c r="G93" s="19">
        <f>G94</f>
        <v>6072497.7600000007</v>
      </c>
      <c r="H93" s="19">
        <f t="shared" si="4"/>
        <v>345086397.75999999</v>
      </c>
    </row>
    <row r="94" spans="1:8" ht="34.799999999999997" x14ac:dyDescent="0.35">
      <c r="A94" s="5" t="s">
        <v>156</v>
      </c>
      <c r="B94" s="6" t="s">
        <v>157</v>
      </c>
      <c r="C94" s="19">
        <f>C95+C101+C127+C161</f>
        <v>456951000</v>
      </c>
      <c r="D94" s="19">
        <f>D95+D101+D127+D161</f>
        <v>12101067.98</v>
      </c>
      <c r="E94" s="19">
        <f t="shared" si="3"/>
        <v>469052067.98000002</v>
      </c>
      <c r="F94" s="19">
        <f>F95+F101+F127+F161</f>
        <v>339013900</v>
      </c>
      <c r="G94" s="19">
        <f>G95+G101+G127+G161</f>
        <v>6072497.7600000007</v>
      </c>
      <c r="H94" s="19">
        <f t="shared" si="4"/>
        <v>345086397.75999999</v>
      </c>
    </row>
    <row r="95" spans="1:8" hidden="1" x14ac:dyDescent="0.3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 t="shared" si="3"/>
        <v>114134200</v>
      </c>
      <c r="F95" s="20">
        <f>F96+F98</f>
        <v>115065400</v>
      </c>
      <c r="G95" s="20">
        <f>G96+G98</f>
        <v>0</v>
      </c>
      <c r="H95" s="20">
        <f t="shared" si="4"/>
        <v>115065400</v>
      </c>
    </row>
    <row r="96" spans="1:8" ht="27" hidden="1" customHeight="1" x14ac:dyDescent="0.35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 t="shared" si="3"/>
        <v>108280700</v>
      </c>
      <c r="F96" s="20">
        <f>F97</f>
        <v>115065400</v>
      </c>
      <c r="G96" s="20">
        <f>G97</f>
        <v>0</v>
      </c>
      <c r="H96" s="20">
        <f t="shared" si="4"/>
        <v>115065400</v>
      </c>
    </row>
    <row r="97" spans="1:8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f t="shared" si="3"/>
        <v>108280700</v>
      </c>
      <c r="F97" s="20">
        <v>115065400</v>
      </c>
      <c r="G97" s="20">
        <v>0</v>
      </c>
      <c r="H97" s="20">
        <f t="shared" si="4"/>
        <v>115065400</v>
      </c>
    </row>
    <row r="98" spans="1:8" ht="26.25" hidden="1" customHeight="1" x14ac:dyDescent="0.35">
      <c r="A98" s="7" t="s">
        <v>164</v>
      </c>
      <c r="B98" s="8" t="s">
        <v>165</v>
      </c>
      <c r="C98" s="20">
        <f>C99</f>
        <v>5853500</v>
      </c>
      <c r="D98" s="20">
        <f>D99</f>
        <v>0</v>
      </c>
      <c r="E98" s="20">
        <f t="shared" si="3"/>
        <v>5853500</v>
      </c>
      <c r="F98" s="20">
        <f>F99</f>
        <v>0</v>
      </c>
      <c r="G98" s="20">
        <f>G99</f>
        <v>0</v>
      </c>
      <c r="H98" s="20">
        <f t="shared" si="4"/>
        <v>0</v>
      </c>
    </row>
    <row r="99" spans="1:8" ht="25.5" hidden="1" customHeight="1" x14ac:dyDescent="0.35">
      <c r="A99" s="7" t="s">
        <v>166</v>
      </c>
      <c r="B99" s="8" t="s">
        <v>167</v>
      </c>
      <c r="C99" s="20">
        <f>C100</f>
        <v>5853500</v>
      </c>
      <c r="D99" s="20">
        <f>D100</f>
        <v>0</v>
      </c>
      <c r="E99" s="20">
        <f t="shared" si="3"/>
        <v>5853500</v>
      </c>
      <c r="F99" s="20">
        <f>F100</f>
        <v>0</v>
      </c>
      <c r="G99" s="20">
        <f>G100</f>
        <v>0</v>
      </c>
      <c r="H99" s="20">
        <f t="shared" si="4"/>
        <v>0</v>
      </c>
    </row>
    <row r="100" spans="1:8" ht="36" hidden="1" x14ac:dyDescent="0.35">
      <c r="A100" s="7"/>
      <c r="B100" s="9" t="s">
        <v>239</v>
      </c>
      <c r="C100" s="20">
        <v>5853500</v>
      </c>
      <c r="D100" s="20">
        <v>0</v>
      </c>
      <c r="E100" s="20">
        <f t="shared" si="3"/>
        <v>5853500</v>
      </c>
      <c r="F100" s="20">
        <v>0</v>
      </c>
      <c r="G100" s="20">
        <v>0</v>
      </c>
      <c r="H100" s="20">
        <f t="shared" si="4"/>
        <v>0</v>
      </c>
    </row>
    <row r="101" spans="1:8" ht="36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 t="shared" si="3"/>
        <v>169326955.40000001</v>
      </c>
      <c r="F101" s="20">
        <f>F102+F118+F112+F116+F110</f>
        <v>57547700</v>
      </c>
      <c r="G101" s="20">
        <f>G102+G118+G112+G116+G110+G106</f>
        <v>-77.279999999590217</v>
      </c>
      <c r="H101" s="20">
        <f t="shared" si="4"/>
        <v>57547622.719999999</v>
      </c>
    </row>
    <row r="102" spans="1:8" ht="36" x14ac:dyDescent="0.35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 t="shared" si="3"/>
        <v>105546200</v>
      </c>
      <c r="F102" s="20">
        <f>F103</f>
        <v>6279200</v>
      </c>
      <c r="G102" s="20">
        <f>G103</f>
        <v>-6279200</v>
      </c>
      <c r="H102" s="20">
        <f t="shared" si="4"/>
        <v>0</v>
      </c>
    </row>
    <row r="103" spans="1:8" ht="36" x14ac:dyDescent="0.35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 t="shared" si="3"/>
        <v>105546200</v>
      </c>
      <c r="F103" s="20">
        <f>F104+F105</f>
        <v>6279200</v>
      </c>
      <c r="G103" s="20">
        <f>G104+G105</f>
        <v>-6279200</v>
      </c>
      <c r="H103" s="20">
        <f t="shared" si="4"/>
        <v>0</v>
      </c>
    </row>
    <row r="104" spans="1:8" ht="54" x14ac:dyDescent="0.35">
      <c r="A104" s="7"/>
      <c r="B104" s="8" t="s">
        <v>230</v>
      </c>
      <c r="C104" s="20">
        <v>0</v>
      </c>
      <c r="D104" s="20">
        <v>0</v>
      </c>
      <c r="E104" s="20">
        <f t="shared" si="3"/>
        <v>0</v>
      </c>
      <c r="F104" s="20">
        <v>6279200</v>
      </c>
      <c r="G104" s="20">
        <v>-6279200</v>
      </c>
      <c r="H104" s="20">
        <f t="shared" si="4"/>
        <v>0</v>
      </c>
    </row>
    <row r="105" spans="1:8" ht="96" hidden="1" customHeight="1" x14ac:dyDescent="0.35">
      <c r="A105" s="7"/>
      <c r="B105" s="9" t="s">
        <v>240</v>
      </c>
      <c r="C105" s="20">
        <v>105546200</v>
      </c>
      <c r="D105" s="20">
        <v>0</v>
      </c>
      <c r="E105" s="20">
        <f t="shared" si="3"/>
        <v>105546200</v>
      </c>
      <c r="F105" s="20">
        <v>0</v>
      </c>
      <c r="G105" s="20">
        <v>0</v>
      </c>
      <c r="H105" s="20">
        <f t="shared" si="4"/>
        <v>0</v>
      </c>
    </row>
    <row r="106" spans="1:8" ht="36" x14ac:dyDescent="0.35">
      <c r="A106" s="7" t="s">
        <v>281</v>
      </c>
      <c r="B106" s="9" t="s">
        <v>283</v>
      </c>
      <c r="C106" s="20">
        <f>C107</f>
        <v>0</v>
      </c>
      <c r="D106" s="20">
        <f>D107</f>
        <v>3325000</v>
      </c>
      <c r="E106" s="20">
        <f t="shared" si="3"/>
        <v>3325000</v>
      </c>
      <c r="F106" s="20">
        <f>F107</f>
        <v>0</v>
      </c>
      <c r="G106" s="20">
        <f>G107</f>
        <v>0</v>
      </c>
      <c r="H106" s="20">
        <f t="shared" si="4"/>
        <v>0</v>
      </c>
    </row>
    <row r="107" spans="1:8" ht="54" x14ac:dyDescent="0.35">
      <c r="A107" s="7" t="s">
        <v>280</v>
      </c>
      <c r="B107" s="9" t="s">
        <v>282</v>
      </c>
      <c r="C107" s="20">
        <v>0</v>
      </c>
      <c r="D107" s="20">
        <v>3325000</v>
      </c>
      <c r="E107" s="20">
        <f t="shared" si="3"/>
        <v>3325000</v>
      </c>
      <c r="F107" s="20">
        <v>0</v>
      </c>
      <c r="G107" s="20">
        <v>0</v>
      </c>
      <c r="H107" s="20">
        <f t="shared" si="4"/>
        <v>0</v>
      </c>
    </row>
    <row r="108" spans="1:8" ht="36" x14ac:dyDescent="0.35">
      <c r="A108" s="7" t="s">
        <v>277</v>
      </c>
      <c r="B108" s="9" t="s">
        <v>279</v>
      </c>
      <c r="C108" s="20">
        <f>C109</f>
        <v>0</v>
      </c>
      <c r="D108" s="20">
        <f>D109</f>
        <v>2930430.01</v>
      </c>
      <c r="E108" s="20">
        <f t="shared" si="3"/>
        <v>2930430.01</v>
      </c>
      <c r="F108" s="20">
        <f>F109</f>
        <v>0</v>
      </c>
      <c r="G108" s="20">
        <f>G109</f>
        <v>0</v>
      </c>
      <c r="H108" s="20">
        <f t="shared" si="4"/>
        <v>0</v>
      </c>
    </row>
    <row r="109" spans="1:8" ht="43.5" customHeight="1" x14ac:dyDescent="0.35">
      <c r="A109" s="7" t="s">
        <v>276</v>
      </c>
      <c r="B109" s="9" t="s">
        <v>278</v>
      </c>
      <c r="C109" s="20">
        <v>0</v>
      </c>
      <c r="D109" s="20">
        <v>2930430.01</v>
      </c>
      <c r="E109" s="20">
        <f t="shared" si="3"/>
        <v>2930430.01</v>
      </c>
      <c r="F109" s="20">
        <v>0</v>
      </c>
      <c r="G109" s="20">
        <v>0</v>
      </c>
      <c r="H109" s="20">
        <f t="shared" si="4"/>
        <v>0</v>
      </c>
    </row>
    <row r="110" spans="1:8" ht="36" x14ac:dyDescent="0.35">
      <c r="A110" s="7" t="s">
        <v>260</v>
      </c>
      <c r="B110" s="8" t="s">
        <v>261</v>
      </c>
      <c r="C110" s="20">
        <f>C111</f>
        <v>4319300</v>
      </c>
      <c r="D110" s="20">
        <f>D111</f>
        <v>36.520000000000003</v>
      </c>
      <c r="E110" s="20">
        <f t="shared" si="3"/>
        <v>4319336.5199999996</v>
      </c>
      <c r="F110" s="20">
        <f>F111</f>
        <v>4485800</v>
      </c>
      <c r="G110" s="20">
        <f>G111</f>
        <v>-27.22</v>
      </c>
      <c r="H110" s="20">
        <f t="shared" si="4"/>
        <v>4485772.78</v>
      </c>
    </row>
    <row r="111" spans="1:8" ht="36" x14ac:dyDescent="0.35">
      <c r="A111" s="7" t="s">
        <v>262</v>
      </c>
      <c r="B111" s="8" t="s">
        <v>263</v>
      </c>
      <c r="C111" s="20">
        <v>4319300</v>
      </c>
      <c r="D111" s="20">
        <v>36.520000000000003</v>
      </c>
      <c r="E111" s="20">
        <f t="shared" si="3"/>
        <v>4319336.5199999996</v>
      </c>
      <c r="F111" s="20">
        <v>4485800</v>
      </c>
      <c r="G111" s="20">
        <v>-27.22</v>
      </c>
      <c r="H111" s="20">
        <f t="shared" si="4"/>
        <v>4485772.78</v>
      </c>
    </row>
    <row r="112" spans="1:8" ht="36" x14ac:dyDescent="0.35">
      <c r="A112" s="7" t="s">
        <v>242</v>
      </c>
      <c r="B112" s="8" t="s">
        <v>243</v>
      </c>
      <c r="C112" s="20">
        <f>C113</f>
        <v>6055100</v>
      </c>
      <c r="D112" s="22">
        <f>D113</f>
        <v>-7.04</v>
      </c>
      <c r="E112" s="20">
        <f t="shared" si="3"/>
        <v>6055092.96</v>
      </c>
      <c r="F112" s="20">
        <f>F113</f>
        <v>8978100</v>
      </c>
      <c r="G112" s="22">
        <f>G113</f>
        <v>-37</v>
      </c>
      <c r="H112" s="20">
        <f t="shared" si="4"/>
        <v>8978063</v>
      </c>
    </row>
    <row r="113" spans="1:8" ht="36" x14ac:dyDescent="0.35">
      <c r="A113" s="7" t="s">
        <v>244</v>
      </c>
      <c r="B113" s="8" t="s">
        <v>245</v>
      </c>
      <c r="C113" s="20">
        <f>C114+C115</f>
        <v>6055100</v>
      </c>
      <c r="D113" s="22">
        <f>D114+D115</f>
        <v>-7.04</v>
      </c>
      <c r="E113" s="20">
        <f t="shared" si="3"/>
        <v>6055092.96</v>
      </c>
      <c r="F113" s="20">
        <f>F114+F115</f>
        <v>8978100</v>
      </c>
      <c r="G113" s="22">
        <f>G114+G115</f>
        <v>-37</v>
      </c>
      <c r="H113" s="20">
        <f t="shared" si="4"/>
        <v>8978063</v>
      </c>
    </row>
    <row r="114" spans="1:8" ht="36" x14ac:dyDescent="0.35">
      <c r="A114" s="7"/>
      <c r="B114" s="8" t="s">
        <v>257</v>
      </c>
      <c r="C114" s="20">
        <v>0</v>
      </c>
      <c r="D114" s="20">
        <v>0</v>
      </c>
      <c r="E114" s="20">
        <f t="shared" si="3"/>
        <v>0</v>
      </c>
      <c r="F114" s="20">
        <v>3084500</v>
      </c>
      <c r="G114" s="20">
        <v>-47.75</v>
      </c>
      <c r="H114" s="20">
        <f t="shared" si="4"/>
        <v>3084452.25</v>
      </c>
    </row>
    <row r="115" spans="1:8" ht="36" x14ac:dyDescent="0.35">
      <c r="A115" s="7"/>
      <c r="B115" s="8" t="s">
        <v>258</v>
      </c>
      <c r="C115" s="20">
        <v>6055100</v>
      </c>
      <c r="D115" s="20">
        <v>-7.04</v>
      </c>
      <c r="E115" s="20">
        <f t="shared" si="3"/>
        <v>6055092.96</v>
      </c>
      <c r="F115" s="20">
        <v>5893600</v>
      </c>
      <c r="G115" s="20">
        <v>10.75</v>
      </c>
      <c r="H115" s="20">
        <f t="shared" si="4"/>
        <v>5893610.75</v>
      </c>
    </row>
    <row r="116" spans="1:8" ht="54" x14ac:dyDescent="0.35">
      <c r="A116" s="7" t="s">
        <v>253</v>
      </c>
      <c r="B116" s="8" t="s">
        <v>254</v>
      </c>
      <c r="C116" s="20">
        <f>C117</f>
        <v>6346300</v>
      </c>
      <c r="D116" s="20">
        <f>D117</f>
        <v>-4.09</v>
      </c>
      <c r="E116" s="20">
        <f t="shared" si="3"/>
        <v>6346295.9100000001</v>
      </c>
      <c r="F116" s="20">
        <f>F117</f>
        <v>0</v>
      </c>
      <c r="G116" s="20">
        <f>G117</f>
        <v>0</v>
      </c>
      <c r="H116" s="20">
        <f t="shared" si="4"/>
        <v>0</v>
      </c>
    </row>
    <row r="117" spans="1:8" ht="72" x14ac:dyDescent="0.35">
      <c r="A117" s="7" t="s">
        <v>255</v>
      </c>
      <c r="B117" s="8" t="s">
        <v>256</v>
      </c>
      <c r="C117" s="20">
        <v>6346300</v>
      </c>
      <c r="D117" s="20">
        <v>-4.09</v>
      </c>
      <c r="E117" s="20">
        <f t="shared" si="3"/>
        <v>6346295.9100000001</v>
      </c>
      <c r="F117" s="20">
        <v>0</v>
      </c>
      <c r="G117" s="20">
        <v>0</v>
      </c>
      <c r="H117" s="20">
        <f t="shared" si="4"/>
        <v>0</v>
      </c>
    </row>
    <row r="118" spans="1:8" ht="24.75" customHeight="1" x14ac:dyDescent="0.35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 t="shared" si="3"/>
        <v>40804600</v>
      </c>
      <c r="F118" s="20">
        <f>F119</f>
        <v>37804600</v>
      </c>
      <c r="G118" s="20">
        <f>G119</f>
        <v>6279186.9400000004</v>
      </c>
      <c r="H118" s="20">
        <f t="shared" si="4"/>
        <v>44083786.939999998</v>
      </c>
    </row>
    <row r="119" spans="1:8" ht="27" customHeight="1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 t="shared" si="3"/>
        <v>40804600</v>
      </c>
      <c r="F119" s="20">
        <f>F120+F121+F122+F123+F124</f>
        <v>37804600</v>
      </c>
      <c r="G119" s="20">
        <f>G120+G121+G122+G123+G124+G125+G126</f>
        <v>6279186.9400000004</v>
      </c>
      <c r="H119" s="20">
        <f t="shared" si="4"/>
        <v>44083786.939999998</v>
      </c>
    </row>
    <row r="120" spans="1:8" ht="42" hidden="1" customHeight="1" x14ac:dyDescent="0.35">
      <c r="A120" s="7"/>
      <c r="B120" s="17" t="s">
        <v>231</v>
      </c>
      <c r="C120" s="20">
        <v>76900</v>
      </c>
      <c r="D120" s="20">
        <v>0</v>
      </c>
      <c r="E120" s="20">
        <f t="shared" si="3"/>
        <v>76900</v>
      </c>
      <c r="F120" s="20">
        <v>76900</v>
      </c>
      <c r="G120" s="20">
        <v>0</v>
      </c>
      <c r="H120" s="20">
        <f t="shared" si="4"/>
        <v>76900</v>
      </c>
    </row>
    <row r="121" spans="1:8" ht="56.25" hidden="1" customHeight="1" x14ac:dyDescent="0.35">
      <c r="A121" s="7"/>
      <c r="B121" s="9" t="s">
        <v>232</v>
      </c>
      <c r="C121" s="20">
        <v>27657300</v>
      </c>
      <c r="D121" s="20">
        <v>0</v>
      </c>
      <c r="E121" s="20">
        <f t="shared" si="3"/>
        <v>27657300</v>
      </c>
      <c r="F121" s="20">
        <v>27657300</v>
      </c>
      <c r="G121" s="20">
        <v>0</v>
      </c>
      <c r="H121" s="20">
        <f t="shared" si="4"/>
        <v>27657300</v>
      </c>
    </row>
    <row r="122" spans="1:8" ht="36" hidden="1" x14ac:dyDescent="0.35">
      <c r="A122" s="7"/>
      <c r="B122" s="9" t="s">
        <v>233</v>
      </c>
      <c r="C122" s="20">
        <v>10000000</v>
      </c>
      <c r="D122" s="20">
        <v>0</v>
      </c>
      <c r="E122" s="20">
        <f t="shared" si="3"/>
        <v>10000000</v>
      </c>
      <c r="F122" s="20">
        <v>10000000</v>
      </c>
      <c r="G122" s="20">
        <v>0</v>
      </c>
      <c r="H122" s="20">
        <f t="shared" si="4"/>
        <v>10000000</v>
      </c>
    </row>
    <row r="123" spans="1:8" ht="36" hidden="1" x14ac:dyDescent="0.35">
      <c r="A123" s="7"/>
      <c r="B123" s="9" t="s">
        <v>252</v>
      </c>
      <c r="C123" s="20">
        <v>70400</v>
      </c>
      <c r="D123" s="20">
        <v>0</v>
      </c>
      <c r="E123" s="20">
        <f t="shared" si="3"/>
        <v>70400</v>
      </c>
      <c r="F123" s="20">
        <v>70400</v>
      </c>
      <c r="G123" s="20">
        <v>0</v>
      </c>
      <c r="H123" s="20">
        <f t="shared" si="4"/>
        <v>70400</v>
      </c>
    </row>
    <row r="124" spans="1:8" ht="54" x14ac:dyDescent="0.35">
      <c r="A124" s="7"/>
      <c r="B124" s="9" t="s">
        <v>259</v>
      </c>
      <c r="C124" s="20">
        <v>2930400</v>
      </c>
      <c r="D124" s="20">
        <v>-2930400</v>
      </c>
      <c r="E124" s="20">
        <f t="shared" si="3"/>
        <v>0</v>
      </c>
      <c r="F124" s="20">
        <v>0</v>
      </c>
      <c r="G124" s="20">
        <v>0</v>
      </c>
      <c r="H124" s="20">
        <f t="shared" si="4"/>
        <v>0</v>
      </c>
    </row>
    <row r="125" spans="1:8" ht="54" x14ac:dyDescent="0.35">
      <c r="A125" s="7"/>
      <c r="B125" s="9" t="s">
        <v>230</v>
      </c>
      <c r="C125" s="20">
        <v>0</v>
      </c>
      <c r="D125" s="20">
        <v>0</v>
      </c>
      <c r="E125" s="20">
        <f t="shared" si="3"/>
        <v>0</v>
      </c>
      <c r="F125" s="20">
        <v>0</v>
      </c>
      <c r="G125" s="20">
        <v>6279186.9400000004</v>
      </c>
      <c r="H125" s="20">
        <f t="shared" si="4"/>
        <v>6279186.9400000004</v>
      </c>
    </row>
    <row r="126" spans="1:8" x14ac:dyDescent="0.35">
      <c r="A126" s="7"/>
      <c r="B126" s="9" t="s">
        <v>284</v>
      </c>
      <c r="C126" s="20">
        <v>0</v>
      </c>
      <c r="D126" s="20">
        <v>3000000</v>
      </c>
      <c r="E126" s="20">
        <f t="shared" si="3"/>
        <v>3000000</v>
      </c>
      <c r="F126" s="20">
        <v>0</v>
      </c>
      <c r="G126" s="20">
        <v>0</v>
      </c>
      <c r="H126" s="20">
        <f t="shared" si="4"/>
        <v>0</v>
      </c>
    </row>
    <row r="127" spans="1:8" ht="27.75" customHeight="1" x14ac:dyDescent="0.35">
      <c r="A127" s="7" t="s">
        <v>178</v>
      </c>
      <c r="B127" s="8" t="s">
        <v>179</v>
      </c>
      <c r="C127" s="20">
        <f>C128+C144+C146+C148+C152+C154+C156</f>
        <v>164578800</v>
      </c>
      <c r="D127" s="20">
        <f>D128+D144+D146+D148+D152+D154+D156+D150</f>
        <v>-25.420000000012806</v>
      </c>
      <c r="E127" s="20">
        <f t="shared" si="3"/>
        <v>164578774.58000001</v>
      </c>
      <c r="F127" s="20">
        <f>F128+F144+F146+F148+F152+F154+F156</f>
        <v>166400800</v>
      </c>
      <c r="G127" s="20">
        <f>G128+G144+G146+G148+G152+G154+G156+G150</f>
        <v>31.040000000008149</v>
      </c>
      <c r="H127" s="20">
        <f t="shared" si="4"/>
        <v>166400831.03999999</v>
      </c>
    </row>
    <row r="128" spans="1:8" ht="36" x14ac:dyDescent="0.35">
      <c r="A128" s="7" t="s">
        <v>180</v>
      </c>
      <c r="B128" s="8" t="s">
        <v>181</v>
      </c>
      <c r="C128" s="20">
        <f>C129</f>
        <v>149402800</v>
      </c>
      <c r="D128" s="20">
        <f>D129</f>
        <v>186700</v>
      </c>
      <c r="E128" s="20">
        <f t="shared" si="3"/>
        <v>149589500</v>
      </c>
      <c r="F128" s="20">
        <f>F129</f>
        <v>149742400</v>
      </c>
      <c r="G128" s="20">
        <f>G129</f>
        <v>199500</v>
      </c>
      <c r="H128" s="20">
        <f t="shared" si="4"/>
        <v>149941900</v>
      </c>
    </row>
    <row r="129" spans="1:8" ht="36" x14ac:dyDescent="0.35">
      <c r="A129" s="7" t="s">
        <v>182</v>
      </c>
      <c r="B129" s="8" t="s">
        <v>183</v>
      </c>
      <c r="C129" s="20">
        <f>C130+C131+C132+C133+C134+C135+C136+C137+C138+C139+C140+C141</f>
        <v>149402800</v>
      </c>
      <c r="D129" s="20">
        <f>D130+D131+D132+D133+D134+D135+D136+D137+D138+D139+D140+D141+D142</f>
        <v>186700</v>
      </c>
      <c r="E129" s="20">
        <f t="shared" si="3"/>
        <v>149589500</v>
      </c>
      <c r="F129" s="20">
        <f>F130+F131+F132+F133+F134+F135+F136+F137+F138+F139+F140+F141</f>
        <v>149742400</v>
      </c>
      <c r="G129" s="20">
        <f>G130+G131+G132+G133+G134+G135+G136+G137+G138+G139+G140+G141+G142+G143</f>
        <v>199500</v>
      </c>
      <c r="H129" s="20">
        <f t="shared" si="4"/>
        <v>149941900</v>
      </c>
    </row>
    <row r="130" spans="1:8" ht="36" hidden="1" x14ac:dyDescent="0.35">
      <c r="A130" s="7"/>
      <c r="B130" s="10" t="s">
        <v>218</v>
      </c>
      <c r="C130" s="11">
        <v>141047700</v>
      </c>
      <c r="D130" s="11">
        <v>0</v>
      </c>
      <c r="E130" s="20">
        <f t="shared" si="3"/>
        <v>141047700</v>
      </c>
      <c r="F130" s="11">
        <v>141371600</v>
      </c>
      <c r="G130" s="11">
        <v>0</v>
      </c>
      <c r="H130" s="20">
        <f t="shared" si="4"/>
        <v>141371600</v>
      </c>
    </row>
    <row r="131" spans="1:8" ht="87" hidden="1" customHeight="1" x14ac:dyDescent="0.35">
      <c r="A131" s="7"/>
      <c r="B131" s="12" t="s">
        <v>220</v>
      </c>
      <c r="C131" s="11">
        <v>2100</v>
      </c>
      <c r="D131" s="11">
        <v>0</v>
      </c>
      <c r="E131" s="20">
        <f t="shared" si="3"/>
        <v>2100</v>
      </c>
      <c r="F131" s="11">
        <v>2100</v>
      </c>
      <c r="G131" s="11">
        <v>0</v>
      </c>
      <c r="H131" s="20">
        <f t="shared" si="4"/>
        <v>2100</v>
      </c>
    </row>
    <row r="132" spans="1:8" ht="66.75" hidden="1" customHeight="1" x14ac:dyDescent="0.35">
      <c r="A132" s="7"/>
      <c r="B132" s="12" t="s">
        <v>221</v>
      </c>
      <c r="C132" s="11">
        <v>30700</v>
      </c>
      <c r="D132" s="11">
        <v>0</v>
      </c>
      <c r="E132" s="20">
        <f t="shared" si="3"/>
        <v>30700</v>
      </c>
      <c r="F132" s="11">
        <v>30700</v>
      </c>
      <c r="G132" s="11">
        <v>0</v>
      </c>
      <c r="H132" s="20">
        <f t="shared" si="4"/>
        <v>30700</v>
      </c>
    </row>
    <row r="133" spans="1:8" ht="72" hidden="1" x14ac:dyDescent="0.35">
      <c r="A133" s="7"/>
      <c r="B133" s="12" t="s">
        <v>222</v>
      </c>
      <c r="C133" s="11">
        <v>54100</v>
      </c>
      <c r="D133" s="11">
        <v>0</v>
      </c>
      <c r="E133" s="20">
        <f t="shared" si="3"/>
        <v>54100</v>
      </c>
      <c r="F133" s="11">
        <v>54100</v>
      </c>
      <c r="G133" s="11">
        <v>0</v>
      </c>
      <c r="H133" s="20">
        <f t="shared" si="4"/>
        <v>54100</v>
      </c>
    </row>
    <row r="134" spans="1:8" hidden="1" x14ac:dyDescent="0.35">
      <c r="A134" s="7"/>
      <c r="B134" s="13" t="s">
        <v>223</v>
      </c>
      <c r="C134" s="11">
        <v>2169200</v>
      </c>
      <c r="D134" s="11">
        <v>0</v>
      </c>
      <c r="E134" s="20">
        <f t="shared" si="3"/>
        <v>2169200</v>
      </c>
      <c r="F134" s="11">
        <v>2169200</v>
      </c>
      <c r="G134" s="11">
        <v>0</v>
      </c>
      <c r="H134" s="20">
        <f t="shared" si="4"/>
        <v>2169200</v>
      </c>
    </row>
    <row r="135" spans="1:8" ht="126" hidden="1" x14ac:dyDescent="0.35">
      <c r="A135" s="7"/>
      <c r="B135" s="12" t="s">
        <v>224</v>
      </c>
      <c r="C135" s="11">
        <v>4735500</v>
      </c>
      <c r="D135" s="11">
        <v>0</v>
      </c>
      <c r="E135" s="20">
        <f t="shared" si="3"/>
        <v>4735500</v>
      </c>
      <c r="F135" s="11">
        <v>4751200</v>
      </c>
      <c r="G135" s="11">
        <v>0</v>
      </c>
      <c r="H135" s="20">
        <f t="shared" si="4"/>
        <v>4751200</v>
      </c>
    </row>
    <row r="136" spans="1:8" ht="45.75" hidden="1" customHeight="1" x14ac:dyDescent="0.35">
      <c r="A136" s="7"/>
      <c r="B136" s="13" t="s">
        <v>225</v>
      </c>
      <c r="C136" s="11">
        <v>783800</v>
      </c>
      <c r="D136" s="11">
        <v>0</v>
      </c>
      <c r="E136" s="20">
        <f t="shared" si="3"/>
        <v>783800</v>
      </c>
      <c r="F136" s="11">
        <v>783800</v>
      </c>
      <c r="G136" s="11">
        <v>0</v>
      </c>
      <c r="H136" s="20">
        <f t="shared" si="4"/>
        <v>783800</v>
      </c>
    </row>
    <row r="137" spans="1:8" ht="36" hidden="1" x14ac:dyDescent="0.35">
      <c r="A137" s="7"/>
      <c r="B137" s="13" t="s">
        <v>226</v>
      </c>
      <c r="C137" s="11">
        <v>45400</v>
      </c>
      <c r="D137" s="11">
        <v>0</v>
      </c>
      <c r="E137" s="20">
        <f t="shared" si="3"/>
        <v>45400</v>
      </c>
      <c r="F137" s="11">
        <v>45400</v>
      </c>
      <c r="G137" s="11">
        <v>0</v>
      </c>
      <c r="H137" s="20">
        <f t="shared" si="4"/>
        <v>45400</v>
      </c>
    </row>
    <row r="138" spans="1:8" ht="36" hidden="1" x14ac:dyDescent="0.35">
      <c r="A138" s="7"/>
      <c r="B138" s="13" t="s">
        <v>227</v>
      </c>
      <c r="C138" s="11">
        <v>521800</v>
      </c>
      <c r="D138" s="11">
        <v>0</v>
      </c>
      <c r="E138" s="20">
        <f t="shared" si="3"/>
        <v>521800</v>
      </c>
      <c r="F138" s="11">
        <v>521800</v>
      </c>
      <c r="G138" s="11">
        <v>0</v>
      </c>
      <c r="H138" s="20">
        <f t="shared" si="4"/>
        <v>521800</v>
      </c>
    </row>
    <row r="139" spans="1:8" ht="72" hidden="1" x14ac:dyDescent="0.35">
      <c r="A139" s="7"/>
      <c r="B139" s="12" t="s">
        <v>228</v>
      </c>
      <c r="C139" s="11">
        <v>600</v>
      </c>
      <c r="D139" s="11">
        <v>0</v>
      </c>
      <c r="E139" s="20">
        <f t="shared" si="3"/>
        <v>600</v>
      </c>
      <c r="F139" s="11">
        <v>600</v>
      </c>
      <c r="G139" s="11">
        <v>0</v>
      </c>
      <c r="H139" s="20">
        <f t="shared" si="4"/>
        <v>600</v>
      </c>
    </row>
    <row r="140" spans="1:8" ht="72" hidden="1" x14ac:dyDescent="0.35">
      <c r="A140" s="7"/>
      <c r="B140" s="12" t="s">
        <v>229</v>
      </c>
      <c r="C140" s="11">
        <v>9800</v>
      </c>
      <c r="D140" s="11">
        <v>0</v>
      </c>
      <c r="E140" s="20">
        <f t="shared" si="3"/>
        <v>9800</v>
      </c>
      <c r="F140" s="11">
        <v>9800</v>
      </c>
      <c r="G140" s="11">
        <v>0</v>
      </c>
      <c r="H140" s="20">
        <f t="shared" si="4"/>
        <v>9800</v>
      </c>
    </row>
    <row r="141" spans="1:8" ht="36" hidden="1" x14ac:dyDescent="0.35">
      <c r="A141" s="7"/>
      <c r="B141" s="10" t="s">
        <v>219</v>
      </c>
      <c r="C141" s="11">
        <v>2100</v>
      </c>
      <c r="D141" s="11">
        <v>0</v>
      </c>
      <c r="E141" s="20">
        <f t="shared" si="3"/>
        <v>2100</v>
      </c>
      <c r="F141" s="11">
        <v>2100</v>
      </c>
      <c r="G141" s="11">
        <v>0</v>
      </c>
      <c r="H141" s="20">
        <f t="shared" si="4"/>
        <v>2100</v>
      </c>
    </row>
    <row r="142" spans="1:8" ht="54" x14ac:dyDescent="0.35">
      <c r="A142" s="7"/>
      <c r="B142" s="9" t="s">
        <v>236</v>
      </c>
      <c r="C142" s="11">
        <v>0</v>
      </c>
      <c r="D142" s="11">
        <v>186700</v>
      </c>
      <c r="E142" s="20">
        <f t="shared" si="3"/>
        <v>186700</v>
      </c>
      <c r="F142" s="11">
        <v>0</v>
      </c>
      <c r="G142" s="11">
        <v>186700</v>
      </c>
      <c r="H142" s="20">
        <f t="shared" si="4"/>
        <v>186700</v>
      </c>
    </row>
    <row r="143" spans="1:8" ht="54" x14ac:dyDescent="0.35">
      <c r="A143" s="7"/>
      <c r="B143" s="9" t="s">
        <v>235</v>
      </c>
      <c r="C143" s="11"/>
      <c r="D143" s="11"/>
      <c r="E143" s="20"/>
      <c r="F143" s="11"/>
      <c r="G143" s="11">
        <v>12800</v>
      </c>
      <c r="H143" s="20">
        <f t="shared" si="4"/>
        <v>12800</v>
      </c>
    </row>
    <row r="144" spans="1:8" ht="72" x14ac:dyDescent="0.35">
      <c r="A144" s="7" t="s">
        <v>184</v>
      </c>
      <c r="B144" s="8" t="s">
        <v>185</v>
      </c>
      <c r="C144" s="20">
        <f>C145</f>
        <v>13047200</v>
      </c>
      <c r="D144" s="20">
        <f>D145</f>
        <v>36.4</v>
      </c>
      <c r="E144" s="20">
        <f t="shared" si="3"/>
        <v>13047236.4</v>
      </c>
      <c r="F144" s="20">
        <f>F145</f>
        <v>13047200</v>
      </c>
      <c r="G144" s="20">
        <f>G145</f>
        <v>36.4</v>
      </c>
      <c r="H144" s="20">
        <f t="shared" si="4"/>
        <v>13047236.4</v>
      </c>
    </row>
    <row r="145" spans="1:8" ht="72" x14ac:dyDescent="0.35">
      <c r="A145" s="7" t="s">
        <v>186</v>
      </c>
      <c r="B145" s="8" t="s">
        <v>187</v>
      </c>
      <c r="C145" s="20">
        <v>13047200</v>
      </c>
      <c r="D145" s="20">
        <v>36.4</v>
      </c>
      <c r="E145" s="20">
        <f t="shared" si="3"/>
        <v>13047236.4</v>
      </c>
      <c r="F145" s="20">
        <v>13047200</v>
      </c>
      <c r="G145" s="20">
        <v>36.4</v>
      </c>
      <c r="H145" s="20">
        <f t="shared" si="4"/>
        <v>13047236.4</v>
      </c>
    </row>
    <row r="146" spans="1:8" ht="36" hidden="1" x14ac:dyDescent="0.35">
      <c r="A146" s="7" t="s">
        <v>188</v>
      </c>
      <c r="B146" s="8" t="s">
        <v>189</v>
      </c>
      <c r="C146" s="20">
        <f>C147</f>
        <v>448300</v>
      </c>
      <c r="D146" s="20">
        <f>D147</f>
        <v>0</v>
      </c>
      <c r="E146" s="20">
        <f t="shared" si="3"/>
        <v>448300</v>
      </c>
      <c r="F146" s="20">
        <f>F147</f>
        <v>474500</v>
      </c>
      <c r="G146" s="20">
        <f>G147</f>
        <v>0</v>
      </c>
      <c r="H146" s="20">
        <f t="shared" si="4"/>
        <v>474500</v>
      </c>
    </row>
    <row r="147" spans="1:8" ht="36" hidden="1" x14ac:dyDescent="0.35">
      <c r="A147" s="7" t="s">
        <v>190</v>
      </c>
      <c r="B147" s="8" t="s">
        <v>191</v>
      </c>
      <c r="C147" s="20">
        <v>448300</v>
      </c>
      <c r="D147" s="20">
        <v>0</v>
      </c>
      <c r="E147" s="20">
        <f t="shared" si="3"/>
        <v>448300</v>
      </c>
      <c r="F147" s="20">
        <v>474500</v>
      </c>
      <c r="G147" s="20">
        <v>0</v>
      </c>
      <c r="H147" s="20">
        <f t="shared" si="4"/>
        <v>474500</v>
      </c>
    </row>
    <row r="148" spans="1:8" ht="54" hidden="1" x14ac:dyDescent="0.35">
      <c r="A148" s="7" t="s">
        <v>192</v>
      </c>
      <c r="B148" s="8" t="s">
        <v>193</v>
      </c>
      <c r="C148" s="20">
        <f>C149</f>
        <v>3300</v>
      </c>
      <c r="D148" s="20">
        <f>D149</f>
        <v>0</v>
      </c>
      <c r="E148" s="20">
        <f t="shared" si="3"/>
        <v>3300</v>
      </c>
      <c r="F148" s="20">
        <f>F149</f>
        <v>27000</v>
      </c>
      <c r="G148" s="20">
        <f>G149</f>
        <v>0</v>
      </c>
      <c r="H148" s="20">
        <f t="shared" si="4"/>
        <v>27000</v>
      </c>
    </row>
    <row r="149" spans="1:8" ht="72" hidden="1" x14ac:dyDescent="0.35">
      <c r="A149" s="7" t="s">
        <v>194</v>
      </c>
      <c r="B149" s="8" t="s">
        <v>195</v>
      </c>
      <c r="C149" s="20">
        <v>3300</v>
      </c>
      <c r="D149" s="20">
        <v>0</v>
      </c>
      <c r="E149" s="20">
        <f t="shared" si="3"/>
        <v>3300</v>
      </c>
      <c r="F149" s="20">
        <v>27000</v>
      </c>
      <c r="G149" s="20">
        <v>0</v>
      </c>
      <c r="H149" s="20">
        <f t="shared" si="4"/>
        <v>27000</v>
      </c>
    </row>
    <row r="150" spans="1:8" ht="54" x14ac:dyDescent="0.35">
      <c r="A150" s="7" t="s">
        <v>272</v>
      </c>
      <c r="B150" s="8" t="s">
        <v>273</v>
      </c>
      <c r="C150" s="20">
        <f>C151</f>
        <v>0</v>
      </c>
      <c r="D150" s="20">
        <f>D151</f>
        <v>70</v>
      </c>
      <c r="E150" s="20">
        <f t="shared" si="3"/>
        <v>70</v>
      </c>
      <c r="F150" s="20">
        <f>F151</f>
        <v>0</v>
      </c>
      <c r="G150" s="20">
        <f>G151</f>
        <v>0</v>
      </c>
      <c r="H150" s="20">
        <f t="shared" si="4"/>
        <v>0</v>
      </c>
    </row>
    <row r="151" spans="1:8" ht="54" x14ac:dyDescent="0.35">
      <c r="A151" s="7" t="s">
        <v>274</v>
      </c>
      <c r="B151" s="8" t="s">
        <v>275</v>
      </c>
      <c r="C151" s="20">
        <v>0</v>
      </c>
      <c r="D151" s="20">
        <v>70</v>
      </c>
      <c r="E151" s="20">
        <f t="shared" si="3"/>
        <v>70</v>
      </c>
      <c r="F151" s="20">
        <v>0</v>
      </c>
      <c r="G151" s="20">
        <v>0</v>
      </c>
      <c r="H151" s="20">
        <f t="shared" si="4"/>
        <v>0</v>
      </c>
    </row>
    <row r="152" spans="1:8" ht="54" x14ac:dyDescent="0.35">
      <c r="A152" s="7" t="s">
        <v>196</v>
      </c>
      <c r="B152" s="8" t="s">
        <v>197</v>
      </c>
      <c r="C152" s="20">
        <f>C153</f>
        <v>100</v>
      </c>
      <c r="D152" s="20">
        <f>D153</f>
        <v>-100</v>
      </c>
      <c r="E152" s="20">
        <f t="shared" si="3"/>
        <v>0</v>
      </c>
      <c r="F152" s="20">
        <f>F153</f>
        <v>0</v>
      </c>
      <c r="G152" s="20">
        <f>G153</f>
        <v>0</v>
      </c>
      <c r="H152" s="20">
        <f t="shared" si="4"/>
        <v>0</v>
      </c>
    </row>
    <row r="153" spans="1:8" ht="54" x14ac:dyDescent="0.35">
      <c r="A153" s="7" t="s">
        <v>198</v>
      </c>
      <c r="B153" s="8" t="s">
        <v>199</v>
      </c>
      <c r="C153" s="20">
        <v>100</v>
      </c>
      <c r="D153" s="20">
        <v>-100</v>
      </c>
      <c r="E153" s="20">
        <f t="shared" si="3"/>
        <v>0</v>
      </c>
      <c r="F153" s="20">
        <v>0</v>
      </c>
      <c r="G153" s="20">
        <v>0</v>
      </c>
      <c r="H153" s="20">
        <f t="shared" si="4"/>
        <v>0</v>
      </c>
    </row>
    <row r="154" spans="1:8" ht="36" hidden="1" x14ac:dyDescent="0.35">
      <c r="A154" s="7" t="s">
        <v>200</v>
      </c>
      <c r="B154" s="8" t="s">
        <v>201</v>
      </c>
      <c r="C154" s="20">
        <f>C155</f>
        <v>1362500</v>
      </c>
      <c r="D154" s="20">
        <f>D155</f>
        <v>0</v>
      </c>
      <c r="E154" s="20">
        <f t="shared" ref="E154:E165" si="5">C154+D154</f>
        <v>1362500</v>
      </c>
      <c r="F154" s="20">
        <f>F155</f>
        <v>1498800</v>
      </c>
      <c r="G154" s="20">
        <f>G155</f>
        <v>0</v>
      </c>
      <c r="H154" s="20">
        <f t="shared" ref="H154:H165" si="6">F154+G154</f>
        <v>1498800</v>
      </c>
    </row>
    <row r="155" spans="1:8" ht="36" hidden="1" x14ac:dyDescent="0.35">
      <c r="A155" s="7" t="s">
        <v>202</v>
      </c>
      <c r="B155" s="8" t="s">
        <v>203</v>
      </c>
      <c r="C155" s="20">
        <v>1362500</v>
      </c>
      <c r="D155" s="20">
        <v>0</v>
      </c>
      <c r="E155" s="20">
        <f t="shared" si="5"/>
        <v>1362500</v>
      </c>
      <c r="F155" s="20">
        <v>1498800</v>
      </c>
      <c r="G155" s="20">
        <v>0</v>
      </c>
      <c r="H155" s="20">
        <f t="shared" si="6"/>
        <v>1498800</v>
      </c>
    </row>
    <row r="156" spans="1:8" ht="26.25" customHeight="1" x14ac:dyDescent="0.35">
      <c r="A156" s="7" t="s">
        <v>204</v>
      </c>
      <c r="B156" s="8" t="s">
        <v>205</v>
      </c>
      <c r="C156" s="20">
        <f>C157</f>
        <v>314600</v>
      </c>
      <c r="D156" s="20">
        <f>D157</f>
        <v>-186731.82</v>
      </c>
      <c r="E156" s="20">
        <f t="shared" si="5"/>
        <v>127868.18</v>
      </c>
      <c r="F156" s="20">
        <f>F157</f>
        <v>1610900</v>
      </c>
      <c r="G156" s="20">
        <f>G157</f>
        <v>-199505.36</v>
      </c>
      <c r="H156" s="20">
        <f t="shared" si="6"/>
        <v>1411394.6400000001</v>
      </c>
    </row>
    <row r="157" spans="1:8" ht="27.75" customHeight="1" x14ac:dyDescent="0.35">
      <c r="A157" s="7" t="s">
        <v>206</v>
      </c>
      <c r="B157" s="8" t="s">
        <v>207</v>
      </c>
      <c r="C157" s="20">
        <f>C158+C159+C160</f>
        <v>314600</v>
      </c>
      <c r="D157" s="20">
        <f>D158+D159+D160</f>
        <v>-186731.82</v>
      </c>
      <c r="E157" s="20">
        <f t="shared" si="5"/>
        <v>127868.18</v>
      </c>
      <c r="F157" s="20">
        <f>F158+F159+F160</f>
        <v>1610900</v>
      </c>
      <c r="G157" s="20">
        <f>G158+G159+G160</f>
        <v>-199505.36</v>
      </c>
      <c r="H157" s="20">
        <f t="shared" si="6"/>
        <v>1411394.6400000001</v>
      </c>
    </row>
    <row r="158" spans="1:8" ht="54" x14ac:dyDescent="0.35">
      <c r="A158" s="7"/>
      <c r="B158" s="14" t="s">
        <v>234</v>
      </c>
      <c r="C158" s="20">
        <v>127900</v>
      </c>
      <c r="D158" s="20">
        <v>-31.82</v>
      </c>
      <c r="E158" s="20">
        <f t="shared" si="5"/>
        <v>127868.18</v>
      </c>
      <c r="F158" s="20">
        <v>132100</v>
      </c>
      <c r="G158" s="20">
        <v>-25.36</v>
      </c>
      <c r="H158" s="20">
        <f t="shared" si="6"/>
        <v>132074.64000000001</v>
      </c>
    </row>
    <row r="159" spans="1:8" ht="59.25" customHeight="1" x14ac:dyDescent="0.35">
      <c r="A159" s="7"/>
      <c r="B159" s="9" t="s">
        <v>235</v>
      </c>
      <c r="C159" s="20">
        <v>0</v>
      </c>
      <c r="D159" s="20">
        <v>0</v>
      </c>
      <c r="E159" s="20">
        <f t="shared" si="5"/>
        <v>0</v>
      </c>
      <c r="F159" s="20">
        <v>1292100</v>
      </c>
      <c r="G159" s="20">
        <v>-12780</v>
      </c>
      <c r="H159" s="20">
        <f t="shared" si="6"/>
        <v>1279320</v>
      </c>
    </row>
    <row r="160" spans="1:8" ht="54" x14ac:dyDescent="0.35">
      <c r="A160" s="7"/>
      <c r="B160" s="9" t="s">
        <v>236</v>
      </c>
      <c r="C160" s="20">
        <v>186700</v>
      </c>
      <c r="D160" s="20">
        <v>-186700</v>
      </c>
      <c r="E160" s="20">
        <f t="shared" si="5"/>
        <v>0</v>
      </c>
      <c r="F160" s="20">
        <v>186700</v>
      </c>
      <c r="G160" s="20">
        <v>-186700</v>
      </c>
      <c r="H160" s="20">
        <f t="shared" si="6"/>
        <v>0</v>
      </c>
    </row>
    <row r="161" spans="1:8" ht="26.25" customHeight="1" x14ac:dyDescent="0.35">
      <c r="A161" s="7" t="s">
        <v>208</v>
      </c>
      <c r="B161" s="8" t="s">
        <v>209</v>
      </c>
      <c r="C161" s="20">
        <f>C162</f>
        <v>15236100</v>
      </c>
      <c r="D161" s="20">
        <f>D162</f>
        <v>5776038</v>
      </c>
      <c r="E161" s="20">
        <f t="shared" si="5"/>
        <v>21012138</v>
      </c>
      <c r="F161" s="20">
        <f>F162</f>
        <v>0</v>
      </c>
      <c r="G161" s="20">
        <f>G162</f>
        <v>6072544</v>
      </c>
      <c r="H161" s="20">
        <f t="shared" si="6"/>
        <v>6072544</v>
      </c>
    </row>
    <row r="162" spans="1:8" ht="23.25" customHeight="1" x14ac:dyDescent="0.35">
      <c r="A162" s="7" t="s">
        <v>210</v>
      </c>
      <c r="B162" s="8" t="s">
        <v>211</v>
      </c>
      <c r="C162" s="20">
        <f>C163</f>
        <v>15236100</v>
      </c>
      <c r="D162" s="20">
        <f>D163</f>
        <v>5776038</v>
      </c>
      <c r="E162" s="20">
        <f t="shared" si="5"/>
        <v>21012138</v>
      </c>
      <c r="F162" s="20">
        <f>F163</f>
        <v>0</v>
      </c>
      <c r="G162" s="20">
        <f>G163</f>
        <v>6072544</v>
      </c>
      <c r="H162" s="20">
        <f t="shared" si="6"/>
        <v>6072544</v>
      </c>
    </row>
    <row r="163" spans="1:8" ht="36" x14ac:dyDescent="0.35">
      <c r="A163" s="7" t="s">
        <v>212</v>
      </c>
      <c r="B163" s="8" t="s">
        <v>213</v>
      </c>
      <c r="C163" s="20">
        <f>C164+C165</f>
        <v>15236100</v>
      </c>
      <c r="D163" s="20">
        <f>D164+D165+D166</f>
        <v>5776038</v>
      </c>
      <c r="E163" s="20">
        <f t="shared" si="5"/>
        <v>21012138</v>
      </c>
      <c r="F163" s="20">
        <f>F164+F165</f>
        <v>0</v>
      </c>
      <c r="G163" s="20">
        <f>G164+G165+G166</f>
        <v>6072544</v>
      </c>
      <c r="H163" s="20">
        <f t="shared" si="6"/>
        <v>6072544</v>
      </c>
    </row>
    <row r="164" spans="1:8" ht="36" x14ac:dyDescent="0.35">
      <c r="A164" s="15"/>
      <c r="B164" s="9" t="s">
        <v>237</v>
      </c>
      <c r="C164" s="21">
        <v>14474300</v>
      </c>
      <c r="D164" s="21">
        <v>-12.6</v>
      </c>
      <c r="E164" s="20">
        <f t="shared" si="5"/>
        <v>14474287.4</v>
      </c>
      <c r="F164" s="21">
        <v>0</v>
      </c>
      <c r="G164" s="21">
        <v>0</v>
      </c>
      <c r="H164" s="20">
        <f t="shared" si="6"/>
        <v>0</v>
      </c>
    </row>
    <row r="165" spans="1:8" ht="54" x14ac:dyDescent="0.35">
      <c r="A165" s="15"/>
      <c r="B165" s="9" t="s">
        <v>238</v>
      </c>
      <c r="C165" s="21">
        <v>761800</v>
      </c>
      <c r="D165" s="21">
        <v>4.5999999999999996</v>
      </c>
      <c r="E165" s="20">
        <f t="shared" si="5"/>
        <v>761804.6</v>
      </c>
      <c r="F165" s="21">
        <v>0</v>
      </c>
      <c r="G165" s="21">
        <v>0</v>
      </c>
      <c r="H165" s="20">
        <f t="shared" si="6"/>
        <v>0</v>
      </c>
    </row>
    <row r="166" spans="1:8" ht="36" x14ac:dyDescent="0.35">
      <c r="A166" s="15"/>
      <c r="B166" s="9" t="s">
        <v>285</v>
      </c>
      <c r="C166" s="21">
        <v>0</v>
      </c>
      <c r="D166" s="21">
        <v>5776046</v>
      </c>
      <c r="E166" s="20">
        <f t="shared" ref="E166" si="7">C166+D166</f>
        <v>5776046</v>
      </c>
      <c r="F166" s="21">
        <v>0</v>
      </c>
      <c r="G166" s="21">
        <v>6072544</v>
      </c>
      <c r="H166" s="20">
        <f t="shared" ref="H166" si="8">F166+G166</f>
        <v>6072544</v>
      </c>
    </row>
  </sheetData>
  <mergeCells count="9">
    <mergeCell ref="G7:G9"/>
    <mergeCell ref="H7:H9"/>
    <mergeCell ref="A5:H5"/>
    <mergeCell ref="C7:C9"/>
    <mergeCell ref="A7:A9"/>
    <mergeCell ref="B7:B9"/>
    <mergeCell ref="F7:F9"/>
    <mergeCell ref="D7:D9"/>
    <mergeCell ref="E7:E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2020-02-16T06:31:03Z</cp:lastPrinted>
  <dcterms:created xsi:type="dcterms:W3CDTF">2019-10-23T04:40:53Z</dcterms:created>
  <dcterms:modified xsi:type="dcterms:W3CDTF">2020-02-28T11:22:15Z</dcterms:modified>
</cp:coreProperties>
</file>