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КБ" sheetId="1" r:id="rId1"/>
  </sheets>
  <calcPr calcId="124519"/>
</workbook>
</file>

<file path=xl/calcChain.xml><?xml version="1.0" encoding="utf-8"?>
<calcChain xmlns="http://schemas.openxmlformats.org/spreadsheetml/2006/main">
  <c r="C5" i="1"/>
  <c r="D5"/>
  <c r="E5"/>
  <c r="B5"/>
  <c r="I7"/>
  <c r="G8"/>
  <c r="G9"/>
  <c r="G10"/>
  <c r="G11"/>
  <c r="G12"/>
  <c r="G14"/>
  <c r="G15"/>
  <c r="G16"/>
  <c r="G7"/>
  <c r="F8"/>
  <c r="F9"/>
  <c r="F10"/>
  <c r="F11"/>
  <c r="F12"/>
  <c r="F7"/>
  <c r="H7"/>
  <c r="H8"/>
  <c r="H9"/>
  <c r="H10"/>
  <c r="H11"/>
  <c r="H12"/>
  <c r="F5" l="1"/>
  <c r="G5"/>
  <c r="I8"/>
  <c r="I9"/>
  <c r="I10"/>
  <c r="I11"/>
  <c r="I12"/>
  <c r="J7" l="1"/>
  <c r="J8"/>
  <c r="J9"/>
  <c r="J10"/>
  <c r="J11"/>
  <c r="J12"/>
  <c r="C13" l="1"/>
  <c r="C17"/>
  <c r="G17" s="1"/>
  <c r="K9"/>
  <c r="K17"/>
  <c r="K8"/>
  <c r="K10"/>
  <c r="K11"/>
  <c r="K12"/>
  <c r="K7"/>
  <c r="I14"/>
  <c r="I13" l="1"/>
  <c r="G13"/>
  <c r="J5"/>
  <c r="I5"/>
  <c r="H5"/>
  <c r="K5"/>
  <c r="I17" l="1"/>
</calcChain>
</file>

<file path=xl/sharedStrings.xml><?xml version="1.0" encoding="utf-8"?>
<sst xmlns="http://schemas.openxmlformats.org/spreadsheetml/2006/main" count="26" uniqueCount="21">
  <si>
    <t>Показатели</t>
  </si>
  <si>
    <t>Недоимка - всего,</t>
  </si>
  <si>
    <t>в том  числе :</t>
  </si>
  <si>
    <t>налог на доходы физических лиц</t>
  </si>
  <si>
    <t>налог на имущество физических лиц</t>
  </si>
  <si>
    <t>транспортный налог</t>
  </si>
  <si>
    <t>земельный налог</t>
  </si>
  <si>
    <t>земельный налог (по обязательствам, возникшим до 01.01.2006)</t>
  </si>
  <si>
    <t>единый  налог на вмененный доход для отдельных видов деятельности</t>
  </si>
  <si>
    <t>%</t>
  </si>
  <si>
    <t>откл. (+,-)</t>
  </si>
  <si>
    <t>Задолжен-ность на 01.01.2020</t>
  </si>
  <si>
    <t>Задолжен-ность на 01.04.2020</t>
  </si>
  <si>
    <t xml:space="preserve">  </t>
  </si>
  <si>
    <t>Задолжен-ность на 01.01.2019</t>
  </si>
  <si>
    <t>Рост, снижение 01.01.2020 к 01.01.2019</t>
  </si>
  <si>
    <t>Задолжен-ность на 01.07.2020</t>
  </si>
  <si>
    <t>Рост, снижение 01.07.2020 к 01.01.2020</t>
  </si>
  <si>
    <t>Рост, снижение 01.07.2020 к 01.04.2020</t>
  </si>
  <si>
    <t>Анализ недоимки по налогам в бюджет Уинского муниципального округа Пермского края                                                                                                                                                                                       по состоянию на 01.07.2020 года</t>
  </si>
  <si>
    <t>налог, взимаемый в связи с применением патентной системы налогообложения</t>
  </si>
</sst>
</file>

<file path=xl/styles.xml><?xml version="1.0" encoding="utf-8"?>
<styleSheet xmlns="http://schemas.openxmlformats.org/spreadsheetml/2006/main">
  <numFmts count="1">
    <numFmt numFmtId="164" formatCode="#,##0.0"/>
  </numFmts>
  <fonts count="5">
    <font>
      <sz val="11"/>
      <color theme="1"/>
      <name val="Calibri"/>
      <family val="2"/>
      <charset val="204"/>
      <scheme val="minor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4" fontId="1" fillId="2" borderId="1" xfId="0" applyNumberFormat="1" applyFont="1" applyFill="1" applyBorder="1" applyAlignment="1">
      <alignment horizontal="right" wrapText="1"/>
    </xf>
    <xf numFmtId="0" fontId="1" fillId="2" borderId="0" xfId="0" applyFont="1" applyFill="1"/>
    <xf numFmtId="4" fontId="2" fillId="2" borderId="1" xfId="0" applyNumberFormat="1" applyFont="1" applyFill="1" applyBorder="1"/>
    <xf numFmtId="4" fontId="1" fillId="2" borderId="1" xfId="0" applyNumberFormat="1" applyFont="1" applyFill="1" applyBorder="1"/>
    <xf numFmtId="0" fontId="1" fillId="2" borderId="0" xfId="0" applyFont="1" applyFill="1" applyBorder="1"/>
    <xf numFmtId="0" fontId="1" fillId="2" borderId="0" xfId="0" applyFont="1" applyFill="1" applyAlignment="1">
      <alignment horizontal="center"/>
    </xf>
    <xf numFmtId="4" fontId="1" fillId="2" borderId="1" xfId="0" applyNumberFormat="1" applyFont="1" applyFill="1" applyBorder="1" applyAlignment="1">
      <alignment wrapText="1"/>
    </xf>
    <xf numFmtId="4" fontId="1" fillId="2" borderId="0" xfId="0" applyNumberFormat="1" applyFont="1" applyFill="1"/>
    <xf numFmtId="164" fontId="1" fillId="2" borderId="0" xfId="0" applyNumberFormat="1" applyFont="1" applyFill="1"/>
    <xf numFmtId="0" fontId="1" fillId="2" borderId="1" xfId="0" applyFont="1" applyFill="1" applyBorder="1" applyAlignment="1">
      <alignment wrapText="1"/>
    </xf>
    <xf numFmtId="0" fontId="3" fillId="2" borderId="0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top" wrapText="1"/>
    </xf>
    <xf numFmtId="0" fontId="4" fillId="2" borderId="2" xfId="0" applyFont="1" applyFill="1" applyBorder="1" applyAlignment="1">
      <alignment horizontal="center" vertical="top" wrapText="1"/>
    </xf>
    <xf numFmtId="0" fontId="4" fillId="2" borderId="3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vertical="top" wrapText="1"/>
    </xf>
    <xf numFmtId="4" fontId="3" fillId="2" borderId="1" xfId="0" applyNumberFormat="1" applyFont="1" applyFill="1" applyBorder="1" applyAlignment="1">
      <alignment horizontal="right" vertical="center"/>
    </xf>
    <xf numFmtId="164" fontId="3" fillId="2" borderId="1" xfId="0" applyNumberFormat="1" applyFont="1" applyFill="1" applyBorder="1" applyAlignment="1">
      <alignment horizontal="right" vertical="center"/>
    </xf>
    <xf numFmtId="164" fontId="3" fillId="2" borderId="1" xfId="0" applyNumberFormat="1" applyFont="1" applyFill="1" applyBorder="1" applyAlignment="1">
      <alignment horizontal="right" wrapText="1"/>
    </xf>
    <xf numFmtId="4" fontId="3" fillId="2" borderId="1" xfId="0" applyNumberFormat="1" applyFont="1" applyFill="1" applyBorder="1" applyAlignment="1">
      <alignment wrapText="1"/>
    </xf>
    <xf numFmtId="49" fontId="4" fillId="2" borderId="1" xfId="0" applyNumberFormat="1" applyFont="1" applyFill="1" applyBorder="1" applyAlignment="1">
      <alignment vertical="top" wrapText="1"/>
    </xf>
    <xf numFmtId="4" fontId="3" fillId="2" borderId="1" xfId="0" applyNumberFormat="1" applyFont="1" applyFill="1" applyBorder="1" applyAlignment="1">
      <alignment horizontal="right" wrapText="1"/>
    </xf>
    <xf numFmtId="4" fontId="4" fillId="2" borderId="1" xfId="0" applyNumberFormat="1" applyFont="1" applyFill="1" applyBorder="1" applyAlignment="1">
      <alignment horizontal="right" wrapText="1"/>
    </xf>
    <xf numFmtId="164" fontId="4" fillId="2" borderId="1" xfId="0" applyNumberFormat="1" applyFont="1" applyFill="1" applyBorder="1" applyAlignment="1">
      <alignment horizontal="right" wrapText="1"/>
    </xf>
    <xf numFmtId="4" fontId="4" fillId="2" borderId="1" xfId="0" applyNumberFormat="1" applyFont="1" applyFill="1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77111117893"/>
  </sheetPr>
  <dimension ref="A1:M29"/>
  <sheetViews>
    <sheetView tabSelected="1" workbookViewId="0">
      <selection activeCell="C26" sqref="C26"/>
    </sheetView>
  </sheetViews>
  <sheetFormatPr defaultColWidth="8.85546875" defaultRowHeight="15.75"/>
  <cols>
    <col min="1" max="1" width="43.42578125" style="2" customWidth="1"/>
    <col min="2" max="2" width="17" style="2" customWidth="1"/>
    <col min="3" max="3" width="16.7109375" style="2" customWidth="1"/>
    <col min="4" max="4" width="17.5703125" style="2" customWidth="1"/>
    <col min="5" max="5" width="16.140625" style="2" customWidth="1"/>
    <col min="6" max="6" width="8.140625" style="2" customWidth="1"/>
    <col min="7" max="7" width="16.5703125" style="2" customWidth="1"/>
    <col min="8" max="8" width="7.28515625" style="2" customWidth="1"/>
    <col min="9" max="9" width="17.42578125" style="2" customWidth="1"/>
    <col min="10" max="10" width="6.85546875" style="2" customWidth="1"/>
    <col min="11" max="11" width="14.7109375" style="2" customWidth="1"/>
    <col min="12" max="12" width="13.5703125" style="2" customWidth="1"/>
    <col min="13" max="13" width="13.140625" style="2" bestFit="1" customWidth="1"/>
    <col min="14" max="16384" width="8.85546875" style="2"/>
  </cols>
  <sheetData>
    <row r="1" spans="1:13" ht="45.75" customHeight="1">
      <c r="A1" s="11" t="s">
        <v>19</v>
      </c>
      <c r="B1" s="11"/>
      <c r="C1" s="11"/>
      <c r="D1" s="11"/>
      <c r="E1" s="11"/>
      <c r="F1" s="11"/>
      <c r="G1" s="11"/>
      <c r="H1" s="11"/>
      <c r="I1" s="11"/>
      <c r="J1" s="11"/>
      <c r="K1" s="11"/>
    </row>
    <row r="2" spans="1:13">
      <c r="A2" s="5"/>
      <c r="B2" s="5"/>
    </row>
    <row r="3" spans="1:13" ht="60.75" customHeight="1">
      <c r="A3" s="12" t="s">
        <v>0</v>
      </c>
      <c r="B3" s="13" t="s">
        <v>14</v>
      </c>
      <c r="C3" s="13" t="s">
        <v>11</v>
      </c>
      <c r="D3" s="13" t="s">
        <v>12</v>
      </c>
      <c r="E3" s="13" t="s">
        <v>16</v>
      </c>
      <c r="F3" s="14" t="s">
        <v>15</v>
      </c>
      <c r="G3" s="15"/>
      <c r="H3" s="14" t="s">
        <v>17</v>
      </c>
      <c r="I3" s="15"/>
      <c r="J3" s="14" t="s">
        <v>18</v>
      </c>
      <c r="K3" s="15"/>
    </row>
    <row r="4" spans="1:13" s="6" customFormat="1" ht="18.75">
      <c r="A4" s="12"/>
      <c r="B4" s="13"/>
      <c r="C4" s="13"/>
      <c r="D4" s="13"/>
      <c r="E4" s="13"/>
      <c r="F4" s="13" t="s">
        <v>9</v>
      </c>
      <c r="G4" s="16" t="s">
        <v>10</v>
      </c>
      <c r="H4" s="13" t="s">
        <v>9</v>
      </c>
      <c r="I4" s="16" t="s">
        <v>10</v>
      </c>
      <c r="J4" s="13" t="s">
        <v>9</v>
      </c>
      <c r="K4" s="16" t="s">
        <v>10</v>
      </c>
    </row>
    <row r="5" spans="1:13" ht="18.75">
      <c r="A5" s="17" t="s">
        <v>1</v>
      </c>
      <c r="B5" s="18">
        <f>B7+B8+B9+B10+B11+B12</f>
        <v>7665879.8499999996</v>
      </c>
      <c r="C5" s="18">
        <f t="shared" ref="C5:E5" si="0">C7+C8+C9+C10+C11+C12</f>
        <v>9513323.5099999998</v>
      </c>
      <c r="D5" s="18">
        <f t="shared" si="0"/>
        <v>7170584.79</v>
      </c>
      <c r="E5" s="18">
        <f t="shared" si="0"/>
        <v>6659626.1699999999</v>
      </c>
      <c r="F5" s="19">
        <f>C5/B5*100</f>
        <v>124.09956451378508</v>
      </c>
      <c r="G5" s="18">
        <f>C5-B5</f>
        <v>1847443.6600000001</v>
      </c>
      <c r="H5" s="20">
        <f>E5/C5*100</f>
        <v>70.003150455250321</v>
      </c>
      <c r="I5" s="21">
        <f>E5-C5</f>
        <v>-2853697.34</v>
      </c>
      <c r="J5" s="20">
        <f>E5/D5*100</f>
        <v>92.874240595933315</v>
      </c>
      <c r="K5" s="21">
        <f>E5-D5</f>
        <v>-510958.62000000011</v>
      </c>
    </row>
    <row r="6" spans="1:13" ht="18" customHeight="1">
      <c r="A6" s="22" t="s">
        <v>2</v>
      </c>
      <c r="B6" s="23"/>
      <c r="C6" s="23"/>
      <c r="D6" s="23"/>
      <c r="E6" s="23"/>
      <c r="F6" s="20"/>
      <c r="G6" s="23"/>
      <c r="H6" s="20"/>
      <c r="I6" s="21"/>
      <c r="J6" s="20"/>
      <c r="K6" s="21"/>
    </row>
    <row r="7" spans="1:13" ht="18.75">
      <c r="A7" s="22" t="s">
        <v>3</v>
      </c>
      <c r="B7" s="24">
        <v>1619232.85</v>
      </c>
      <c r="C7" s="24">
        <v>2940398.51</v>
      </c>
      <c r="D7" s="24">
        <v>1714822.79</v>
      </c>
      <c r="E7" s="24">
        <v>1604751.17</v>
      </c>
      <c r="F7" s="25">
        <f>C7/B7*100</f>
        <v>181.59207367859415</v>
      </c>
      <c r="G7" s="24">
        <f>C7-B7</f>
        <v>1321165.6599999997</v>
      </c>
      <c r="H7" s="25">
        <f>E7/C7*100</f>
        <v>54.575975485717407</v>
      </c>
      <c r="I7" s="24">
        <f t="shared" ref="I7:I14" si="1">E7-C7</f>
        <v>-1335647.3399999999</v>
      </c>
      <c r="J7" s="25">
        <f>E7/D7*100</f>
        <v>93.581166483097647</v>
      </c>
      <c r="K7" s="26">
        <f t="shared" ref="K7:K12" si="2">E7-D7</f>
        <v>-110071.62000000011</v>
      </c>
      <c r="L7" s="8"/>
      <c r="M7" s="8"/>
    </row>
    <row r="8" spans="1:13" ht="44.25" customHeight="1">
      <c r="A8" s="22" t="s">
        <v>8</v>
      </c>
      <c r="B8" s="24">
        <v>148704</v>
      </c>
      <c r="C8" s="24">
        <v>129149</v>
      </c>
      <c r="D8" s="24">
        <v>150371</v>
      </c>
      <c r="E8" s="24">
        <v>150650</v>
      </c>
      <c r="F8" s="25">
        <f t="shared" ref="F8:F12" si="3">C8/B8*100</f>
        <v>86.84971486980848</v>
      </c>
      <c r="G8" s="24">
        <f t="shared" ref="G8:G17" si="4">C8-B8</f>
        <v>-19555</v>
      </c>
      <c r="H8" s="25">
        <f>E8/C8*100</f>
        <v>116.64821252971373</v>
      </c>
      <c r="I8" s="24">
        <f t="shared" si="1"/>
        <v>21501</v>
      </c>
      <c r="J8" s="25">
        <f>E8/D8*100</f>
        <v>100.18554109502497</v>
      </c>
      <c r="K8" s="26">
        <f t="shared" si="2"/>
        <v>279</v>
      </c>
      <c r="L8" s="9"/>
    </row>
    <row r="9" spans="1:13" ht="63.75" customHeight="1">
      <c r="A9" s="22" t="s">
        <v>20</v>
      </c>
      <c r="B9" s="24">
        <v>19644</v>
      </c>
      <c r="C9" s="24">
        <v>510</v>
      </c>
      <c r="D9" s="24">
        <v>510</v>
      </c>
      <c r="E9" s="24">
        <v>510</v>
      </c>
      <c r="F9" s="25">
        <f t="shared" si="3"/>
        <v>2.5962125839951127</v>
      </c>
      <c r="G9" s="24">
        <f t="shared" si="4"/>
        <v>-19134</v>
      </c>
      <c r="H9" s="25">
        <f>E9/C9*100</f>
        <v>100</v>
      </c>
      <c r="I9" s="24">
        <f t="shared" si="1"/>
        <v>0</v>
      </c>
      <c r="J9" s="25">
        <f>E9/D9*100</f>
        <v>100</v>
      </c>
      <c r="K9" s="26">
        <f t="shared" si="2"/>
        <v>0</v>
      </c>
      <c r="L9" s="9"/>
    </row>
    <row r="10" spans="1:13" ht="25.5" customHeight="1">
      <c r="A10" s="22" t="s">
        <v>4</v>
      </c>
      <c r="B10" s="24">
        <v>693782</v>
      </c>
      <c r="C10" s="24">
        <v>1011356</v>
      </c>
      <c r="D10" s="24">
        <v>860551</v>
      </c>
      <c r="E10" s="24">
        <v>782719</v>
      </c>
      <c r="F10" s="25">
        <f t="shared" si="3"/>
        <v>145.77432104032678</v>
      </c>
      <c r="G10" s="24">
        <f t="shared" si="4"/>
        <v>317574</v>
      </c>
      <c r="H10" s="25">
        <f>E10/C10*100</f>
        <v>77.393024810254758</v>
      </c>
      <c r="I10" s="24">
        <f t="shared" si="1"/>
        <v>-228637</v>
      </c>
      <c r="J10" s="25">
        <f>E10/D10*100</f>
        <v>90.955562192130387</v>
      </c>
      <c r="K10" s="26">
        <f t="shared" si="2"/>
        <v>-77832</v>
      </c>
    </row>
    <row r="11" spans="1:13" ht="24.75" customHeight="1">
      <c r="A11" s="22" t="s">
        <v>5</v>
      </c>
      <c r="B11" s="24">
        <v>4297133</v>
      </c>
      <c r="C11" s="24">
        <v>4345972</v>
      </c>
      <c r="D11" s="24">
        <v>3565560</v>
      </c>
      <c r="E11" s="24">
        <v>3291478</v>
      </c>
      <c r="F11" s="25">
        <f t="shared" si="3"/>
        <v>101.13654848476881</v>
      </c>
      <c r="G11" s="24">
        <f t="shared" si="4"/>
        <v>48839</v>
      </c>
      <c r="H11" s="25">
        <f>E11/C11*100</f>
        <v>75.736290983927191</v>
      </c>
      <c r="I11" s="24">
        <f t="shared" si="1"/>
        <v>-1054494</v>
      </c>
      <c r="J11" s="25">
        <f>E11/D11*100</f>
        <v>92.313072841292808</v>
      </c>
      <c r="K11" s="26">
        <f t="shared" si="2"/>
        <v>-274082</v>
      </c>
    </row>
    <row r="12" spans="1:13" ht="25.5" customHeight="1">
      <c r="A12" s="22" t="s">
        <v>6</v>
      </c>
      <c r="B12" s="24">
        <v>887384</v>
      </c>
      <c r="C12" s="24">
        <v>1085938</v>
      </c>
      <c r="D12" s="24">
        <v>878770</v>
      </c>
      <c r="E12" s="24">
        <v>829518</v>
      </c>
      <c r="F12" s="25">
        <f t="shared" si="3"/>
        <v>122.37520622413747</v>
      </c>
      <c r="G12" s="24">
        <f t="shared" si="4"/>
        <v>198554</v>
      </c>
      <c r="H12" s="25">
        <f>E12/C12*100</f>
        <v>76.387233893647704</v>
      </c>
      <c r="I12" s="24">
        <f t="shared" si="1"/>
        <v>-256420</v>
      </c>
      <c r="J12" s="25">
        <f>E12/D12*100</f>
        <v>94.395348043287768</v>
      </c>
      <c r="K12" s="26">
        <f t="shared" si="2"/>
        <v>-49252</v>
      </c>
    </row>
    <row r="13" spans="1:13" ht="47.25" hidden="1">
      <c r="A13" s="10" t="s">
        <v>7</v>
      </c>
      <c r="B13" s="10"/>
      <c r="C13" s="1" t="e">
        <f>#REF!-#REF!</f>
        <v>#REF!</v>
      </c>
      <c r="D13" s="1"/>
      <c r="E13" s="1"/>
      <c r="F13" s="1"/>
      <c r="G13" s="1" t="e">
        <f t="shared" si="4"/>
        <v>#REF!</v>
      </c>
      <c r="H13" s="1"/>
      <c r="I13" s="3" t="e">
        <f t="shared" si="1"/>
        <v>#REF!</v>
      </c>
    </row>
    <row r="14" spans="1:13" ht="3" hidden="1" customHeight="1">
      <c r="G14" s="1">
        <f t="shared" si="4"/>
        <v>0</v>
      </c>
      <c r="I14" s="3">
        <f t="shared" si="1"/>
        <v>0</v>
      </c>
    </row>
    <row r="15" spans="1:13" hidden="1">
      <c r="G15" s="1">
        <f t="shared" si="4"/>
        <v>0</v>
      </c>
    </row>
    <row r="16" spans="1:13" hidden="1">
      <c r="G16" s="1">
        <f t="shared" si="4"/>
        <v>0</v>
      </c>
    </row>
    <row r="17" spans="1:11" ht="47.25" hidden="1">
      <c r="A17" s="10" t="s">
        <v>7</v>
      </c>
      <c r="B17" s="10"/>
      <c r="C17" s="1" t="e">
        <f>#REF!-#REF!</f>
        <v>#REF!</v>
      </c>
      <c r="D17" s="1"/>
      <c r="E17" s="1"/>
      <c r="F17" s="1"/>
      <c r="G17" s="1" t="e">
        <f t="shared" si="4"/>
        <v>#REF!</v>
      </c>
      <c r="H17" s="1"/>
      <c r="I17" s="4" t="e">
        <f>#REF!-#REF!</f>
        <v>#REF!</v>
      </c>
      <c r="K17" s="7">
        <f>E17-D17</f>
        <v>0</v>
      </c>
    </row>
    <row r="18" spans="1:11" ht="3.75" customHeight="1"/>
    <row r="29" spans="1:11">
      <c r="K29" s="2" t="s">
        <v>13</v>
      </c>
    </row>
  </sheetData>
  <mergeCells count="4">
    <mergeCell ref="A1:K1"/>
    <mergeCell ref="H3:I3"/>
    <mergeCell ref="J3:K3"/>
    <mergeCell ref="F3:G3"/>
  </mergeCells>
  <pageMargins left="0.70866141732283472" right="0.70866141732283472" top="0.55118110236220474" bottom="0.35433070866141736" header="0.31496062992125984" footer="0.31496062992125984"/>
  <pageSetup paperSize="9" scale="72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КБ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2020-08-03T06:21:38Z</dcterms:modified>
</cp:coreProperties>
</file>