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2021 год" sheetId="1" r:id="rId1"/>
    <sheet name="2022-2023 гг" sheetId="2" r:id="rId2"/>
  </sheets>
  <definedNames>
    <definedName name="_xlnm.Print_Titles" localSheetId="0">'2021 год'!$8:$11</definedName>
    <definedName name="_xlnm.Print_Titles" localSheetId="1">'2022-2023 гг'!$8:$11</definedName>
  </definedNames>
  <calcPr calcId="124519"/>
</workbook>
</file>

<file path=xl/calcChain.xml><?xml version="1.0" encoding="utf-8"?>
<calcChain xmlns="http://schemas.openxmlformats.org/spreadsheetml/2006/main">
  <c r="C179" i="1"/>
  <c r="C180"/>
  <c r="D164" i="2" l="1"/>
  <c r="C164"/>
  <c r="D135"/>
  <c r="C135"/>
  <c r="D126"/>
  <c r="C126"/>
  <c r="D163" l="1"/>
  <c r="D161"/>
  <c r="D158"/>
  <c r="D157" s="1"/>
  <c r="D155"/>
  <c r="D153"/>
  <c r="D151"/>
  <c r="D149"/>
  <c r="D134"/>
  <c r="D125"/>
  <c r="D123"/>
  <c r="D122" s="1"/>
  <c r="D120"/>
  <c r="D117"/>
  <c r="D116" s="1"/>
  <c r="D112"/>
  <c r="D110"/>
  <c r="D109" s="1"/>
  <c r="D107"/>
  <c r="D105"/>
  <c r="D102"/>
  <c r="D100"/>
  <c r="D98"/>
  <c r="D96"/>
  <c r="D94"/>
  <c r="D92"/>
  <c r="D90"/>
  <c r="D88"/>
  <c r="D84"/>
  <c r="D82"/>
  <c r="D79"/>
  <c r="D78" s="1"/>
  <c r="D75"/>
  <c r="D74" s="1"/>
  <c r="D72"/>
  <c r="D71" s="1"/>
  <c r="D67"/>
  <c r="D65" s="1"/>
  <c r="D64" s="1"/>
  <c r="D62"/>
  <c r="D61" s="1"/>
  <c r="D59"/>
  <c r="D58" s="1"/>
  <c r="D56"/>
  <c r="D54"/>
  <c r="D52"/>
  <c r="D50"/>
  <c r="D46"/>
  <c r="D45" s="1"/>
  <c r="D43"/>
  <c r="D41"/>
  <c r="D37"/>
  <c r="D35"/>
  <c r="D32"/>
  <c r="D30"/>
  <c r="D27"/>
  <c r="D25"/>
  <c r="D23"/>
  <c r="D21"/>
  <c r="D15"/>
  <c r="D14" s="1"/>
  <c r="C163"/>
  <c r="C161"/>
  <c r="C158"/>
  <c r="C157" s="1"/>
  <c r="C155"/>
  <c r="C153"/>
  <c r="C151"/>
  <c r="C149"/>
  <c r="C134"/>
  <c r="C125"/>
  <c r="C123"/>
  <c r="C122" s="1"/>
  <c r="C120"/>
  <c r="C117"/>
  <c r="C116" s="1"/>
  <c r="C112"/>
  <c r="C110"/>
  <c r="C109" s="1"/>
  <c r="C107"/>
  <c r="C105"/>
  <c r="C102"/>
  <c r="C100"/>
  <c r="C98"/>
  <c r="C96"/>
  <c r="C94"/>
  <c r="C92"/>
  <c r="C90"/>
  <c r="C88"/>
  <c r="C84"/>
  <c r="C82"/>
  <c r="C79"/>
  <c r="C78" s="1"/>
  <c r="C75"/>
  <c r="C74" s="1"/>
  <c r="C72"/>
  <c r="C71" s="1"/>
  <c r="C67"/>
  <c r="C65" s="1"/>
  <c r="C64" s="1"/>
  <c r="C62"/>
  <c r="C61" s="1"/>
  <c r="C59"/>
  <c r="C58" s="1"/>
  <c r="C56"/>
  <c r="C54"/>
  <c r="C52"/>
  <c r="C50"/>
  <c r="C46"/>
  <c r="C45" s="1"/>
  <c r="C43"/>
  <c r="C41"/>
  <c r="C37"/>
  <c r="C35"/>
  <c r="C32"/>
  <c r="C30"/>
  <c r="C27"/>
  <c r="C25"/>
  <c r="C23"/>
  <c r="C21"/>
  <c r="C15"/>
  <c r="C14" s="1"/>
  <c r="C114" i="1"/>
  <c r="C115"/>
  <c r="C144"/>
  <c r="C168"/>
  <c r="C174"/>
  <c r="C171"/>
  <c r="C131"/>
  <c r="C134"/>
  <c r="C119" i="2" l="1"/>
  <c r="D119"/>
  <c r="C87"/>
  <c r="C29"/>
  <c r="D29"/>
  <c r="D40"/>
  <c r="D34" s="1"/>
  <c r="D160"/>
  <c r="C133"/>
  <c r="D133"/>
  <c r="C40"/>
  <c r="C34" s="1"/>
  <c r="C49"/>
  <c r="C48" s="1"/>
  <c r="D87"/>
  <c r="C81"/>
  <c r="C77" s="1"/>
  <c r="C104"/>
  <c r="C160"/>
  <c r="D104"/>
  <c r="D81"/>
  <c r="D77" s="1"/>
  <c r="D70"/>
  <c r="C70"/>
  <c r="D49"/>
  <c r="D48" s="1"/>
  <c r="D20"/>
  <c r="D19" s="1"/>
  <c r="C20"/>
  <c r="C19" s="1"/>
  <c r="C86" l="1"/>
  <c r="C13" s="1"/>
  <c r="D115"/>
  <c r="D114" s="1"/>
  <c r="C115"/>
  <c r="C114" s="1"/>
  <c r="D86"/>
  <c r="D12" l="1"/>
  <c r="D13"/>
  <c r="C12"/>
  <c r="C122" i="1" l="1"/>
  <c r="C96"/>
  <c r="C88"/>
  <c r="C100"/>
  <c r="C102"/>
  <c r="C105"/>
  <c r="C107"/>
  <c r="C110"/>
  <c r="C109" s="1"/>
  <c r="C112"/>
  <c r="C98"/>
  <c r="C94"/>
  <c r="C92"/>
  <c r="C90"/>
  <c r="C79"/>
  <c r="C104" l="1"/>
  <c r="C87"/>
  <c r="C21"/>
  <c r="C86" l="1"/>
  <c r="C15"/>
  <c r="C62" l="1"/>
  <c r="C61" s="1"/>
  <c r="C128" l="1"/>
  <c r="C133"/>
  <c r="C137"/>
  <c r="C67"/>
  <c r="C23"/>
  <c r="C25"/>
  <c r="C27"/>
  <c r="C30"/>
  <c r="C32"/>
  <c r="C35"/>
  <c r="C37"/>
  <c r="C41"/>
  <c r="C43"/>
  <c r="C46"/>
  <c r="C50"/>
  <c r="C52"/>
  <c r="C54"/>
  <c r="C56"/>
  <c r="C59"/>
  <c r="C72"/>
  <c r="C75"/>
  <c r="C78"/>
  <c r="C82"/>
  <c r="C84"/>
  <c r="C120"/>
  <c r="C119" s="1"/>
  <c r="C126"/>
  <c r="C159"/>
  <c r="C161"/>
  <c r="C163"/>
  <c r="C165"/>
  <c r="C136" l="1"/>
  <c r="C14"/>
  <c r="C125"/>
  <c r="C81"/>
  <c r="C167"/>
  <c r="C143"/>
  <c r="C71"/>
  <c r="C40"/>
  <c r="C74"/>
  <c r="C45"/>
  <c r="C65"/>
  <c r="C130"/>
  <c r="C58"/>
  <c r="C173"/>
  <c r="C170" s="1"/>
  <c r="C29"/>
  <c r="C49"/>
  <c r="C48" s="1"/>
  <c r="C20"/>
  <c r="C124" l="1"/>
  <c r="C142"/>
  <c r="C77"/>
  <c r="C19"/>
  <c r="C64"/>
  <c r="C70"/>
  <c r="C13" s="1"/>
  <c r="C34"/>
  <c r="C118" l="1"/>
  <c r="C117" s="1"/>
  <c r="C12" l="1"/>
</calcChain>
</file>

<file path=xl/sharedStrings.xml><?xml version="1.0" encoding="utf-8"?>
<sst xmlns="http://schemas.openxmlformats.org/spreadsheetml/2006/main" count="622" uniqueCount="330">
  <si>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</si>
  <si>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</si>
  <si>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</si>
  <si>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</si>
  <si>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</si>
  <si>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</si>
  <si>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</si>
  <si>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</si>
  <si>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</si>
  <si>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</si>
  <si>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</si>
  <si>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</si>
  <si>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</si>
  <si>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</si>
  <si>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</si>
  <si>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</si>
  <si>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</si>
  <si>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</si>
  <si>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</si>
  <si>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</si>
  <si>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</si>
  <si>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</si>
  <si>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</si>
  <si>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</si>
  <si>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</si>
  <si>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</si>
  <si>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</si>
  <si>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</si>
  <si>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</si>
  <si>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</si>
  <si>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</si>
  <si>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</si>
  <si>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</si>
  <si>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</si>
  <si>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</si>
  <si>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</si>
  <si>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</si>
  <si>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</si>
  <si>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</si>
  <si>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</si>
  <si>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</si>
  <si>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</si>
  <si>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</si>
  <si>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</si>
  <si>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</si>
  <si>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</si>
  <si>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</si>
  <si>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</si>
  <si>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</si>
  <si>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</si>
  <si>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</si>
  <si>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</si>
  <si>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</si>
  <si>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</si>
  <si>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</si>
  <si>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</si>
  <si>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</si>
  <si>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</si>
  <si>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</si>
  <si>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</si>
  <si>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</si>
  <si>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</si>
  <si>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</si>
  <si>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</si>
  <si>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</si>
  <si>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</si>
  <si>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</si>
  <si>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</si>
  <si>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</si>
  <si>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</si>
  <si>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</si>
  <si>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</si>
  <si>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</si>
  <si>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</si>
  <si>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</si>
  <si>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</si>
  <si>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</si>
  <si>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</si>
  <si>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</si>
  <si>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</si>
  <si>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</si>
  <si>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</si>
  <si>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</si>
  <si>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</si>
  <si>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</si>
  <si>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</si>
  <si>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</si>
  <si>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</si>
  <si>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</si>
  <si>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</si>
  <si>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</si>
  <si>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</si>
  <si>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</si>
  <si>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</si>
  <si>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</si>
  <si>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</si>
  <si>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</si>
  <si>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</si>
  <si>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</si>
  <si>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</si>
  <si>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</si>
  <si>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</si>
  <si>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</si>
  <si>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</si>
  <si>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</si>
  <si>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</si>
  <si>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</si>
  <si>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</si>
  <si>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</si>
  <si>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</si>
  <si>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</si>
  <si>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000 1 13 01 994 04 0000 130 </t>
  </si>
  <si>
    <t>Прочие доходы от оказания платных услуг (работ) получателями средств бюджетов городских округов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</si>
  <si>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</si>
  <si>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</si>
  <si>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</si>
  <si>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</si>
  <si>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</si>
  <si>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</si>
  <si>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</si>
  <si>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</si>
  <si>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</si>
  <si>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</si>
  <si>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</si>
  <si>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</si>
  <si>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</si>
  <si>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</si>
  <si>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</si>
  <si>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</si>
  <si>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</si>
  <si>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</si>
  <si>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</si>
  <si>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</si>
  <si>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</si>
  <si>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</si>
  <si>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</si>
  <si>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</si>
  <si>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</si>
  <si>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</si>
  <si>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</si>
  <si>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</si>
  <si>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</si>
  <si>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</si>
  <si>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</si>
  <si>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</si>
  <si>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</si>
  <si>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</si>
  <si>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</si>
  <si>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</si>
  <si>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</si>
  <si>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</si>
  <si>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</si>
  <si>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</si>
  <si>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</si>
  <si>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</si>
  <si>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</si>
  <si>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</si>
  <si>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</si>
  <si>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</si>
  <si>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</si>
  <si>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</si>
  <si>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</si>
  <si>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</si>
  <si>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</si>
  <si>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</si>
  <si>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</si>
  <si>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</si>
  <si>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</si>
  <si>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</si>
  <si>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</si>
  <si>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</si>
  <si>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</si>
  <si>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</si>
  <si>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</si>
  <si>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</si>
  <si>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</si>
  <si>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</si>
  <si>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</si>
  <si>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</si>
  <si>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</si>
  <si>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</si>
  <si>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</si>
  <si>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</si>
  <si>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</si>
  <si>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</si>
  <si>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</si>
  <si>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</si>
  <si>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</si>
  <si>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Код бюджетной классификации</t>
  </si>
  <si>
    <t>Наименование кода поступлений в бюджет (группы, подгруппы, статьи, подстатьи, элемента, аналитических групп подвида доходов)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</si>
  <si>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</si>
  <si>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</si>
  <si>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</si>
  <si>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</si>
  <si>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</si>
  <si>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</si>
  <si>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</si>
  <si>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</si>
  <si>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</si>
  <si>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</si>
  <si>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</si>
  <si>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</si>
  <si>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</si>
  <si>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</si>
  <si>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</si>
  <si>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</si>
  <si>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</si>
  <si>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</si>
  <si>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000 1 12 01 040 01 0000 120 </t>
  </si>
  <si>
    <t xml:space="preserve">000 1 12 01 070 01 0000 120 </t>
  </si>
  <si>
    <t xml:space="preserve">000 1 12 01 041 01 0000 120 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</si>
  <si>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</si>
  <si>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</si>
  <si>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отходов производства и потребления</t>
  </si>
  <si>
    <t xml:space="preserve">000 2 02 25 576 04 0000 150 </t>
  </si>
  <si>
    <t xml:space="preserve">000 2 02 25 576 00 0000 150 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</si>
  <si>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</si>
  <si>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</si>
  <si>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</si>
  <si>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000 2 02 27 576 04 0000 150 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</si>
  <si>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</si>
  <si>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</si>
  <si>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</si>
  <si>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000 2 02 25 555 00 0000 150 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</si>
  <si>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</si>
  <si>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</si>
  <si>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</si>
  <si>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</si>
  <si>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</si>
  <si>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</si>
  <si>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</si>
  <si>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</si>
  <si>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</si>
  <si>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на организацию мероприятий при осуществлении деятельности по обращению с животными без владельцев</t>
  </si>
  <si>
    <t xml:space="preserve">Приложение 1 </t>
  </si>
  <si>
    <t xml:space="preserve">к решению Думы Уинского </t>
  </si>
  <si>
    <t xml:space="preserve">муниципального округа Пермского края </t>
  </si>
  <si>
    <t>Распределение доходов бюджета Уинского муниципального округа по кодам поступлений в бюджет (группам, подгруппам, статьям, подстатьям, элементам видов доходов, аналитическим группам подвидов доходов бюджета) на 2021 год</t>
  </si>
  <si>
    <t>Сумма, рублей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</si>
  <si>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</si>
  <si>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</si>
  <si>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</si>
  <si>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</si>
  <si>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</si>
  <si>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</si>
  <si>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</si>
  <si>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</si>
  <si>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</si>
  <si>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</si>
  <si>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000 1 16 01080 01 0000 140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</si>
  <si>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</si>
  <si>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</si>
  <si>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</si>
  <si>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000 1 16 01190 01 0000 140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</si>
  <si>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</si>
  <si>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</si>
  <si>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</si>
  <si>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000 1 16 11000 01 0000 140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</si>
  <si>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</si>
  <si>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</si>
  <si>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Платежи, уплачиваемые в целях возмещения вреда</t>
  </si>
  <si>
    <t>000 1 16 10123 01 0000 140</t>
  </si>
  <si>
    <t xml:space="preserve"> 000 1 16 10120 00 0000 140</t>
  </si>
  <si>
    <t xml:space="preserve"> 000 1 16 10000 00 0000 140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</si>
  <si>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</si>
  <si>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</si>
  <si>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</si>
  <si>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</si>
  <si>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</si>
  <si>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</si>
  <si>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</si>
  <si>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</si>
  <si>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</si>
  <si>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</si>
  <si>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</si>
  <si>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</si>
  <si>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</si>
  <si>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</si>
  <si>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</si>
  <si>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</si>
  <si>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</si>
  <si>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</si>
  <si>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</si>
  <si>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000 1 16 01053 01 0000 140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</si>
  <si>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</si>
  <si>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</si>
  <si>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</si>
  <si>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</si>
  <si>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</si>
  <si>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000 1 16 01170 01 0000 140</t>
  </si>
  <si>
    <t xml:space="preserve"> 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</si>
  <si>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</si>
  <si>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</si>
  <si>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</si>
  <si>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</si>
  <si>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</si>
  <si>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</si>
  <si>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</si>
  <si>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</si>
  <si>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</si>
  <si>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</si>
  <si>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Субсидии на реализацию мероприятий, направленных на комплексное развитие сельских территорий (обустройство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</si>
  <si>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</si>
  <si>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</si>
  <si>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</si>
  <si>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</si>
  <si>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</si>
  <si>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</si>
  <si>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</si>
  <si>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</si>
  <si>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НЕНАЛОГОВЫЕ ДОХОДЫ</t>
  </si>
  <si>
    <t xml:space="preserve">000 1 17 00 000 00 0000 000 </t>
  </si>
  <si>
    <t xml:space="preserve">000 1 17 05 000 00 0000 180 </t>
  </si>
  <si>
    <t>Прочие неналоговые доходы</t>
  </si>
  <si>
    <t xml:space="preserve">000 1 17 05 040 04 0000 180 </t>
  </si>
  <si>
    <t>Прочие неналоговые доходы бюджетов городских округов</t>
  </si>
  <si>
    <t>Приложение 2</t>
  </si>
  <si>
    <t>Распределение доходов бюджета Уинского муниципального округа по кодам поступлений в бюджет (группам, подгруппам, статьям, подстатьям, элементам видов доходов, аналитическим группам подвидов доходов бюджета) на 2022 - 2023 годы, рублей</t>
  </si>
  <si>
    <t>2022 год</t>
  </si>
  <si>
    <t>2023 год</t>
  </si>
  <si>
    <t>4</t>
  </si>
  <si>
    <t>Субсидии на проведение работ по ремонту помещений общеобразовательных организаций для размещения дошкольных групп и пришкольных интернатов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</si>
  <si>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</si>
  <si>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от  декабря 2020 г. №  </t>
  </si>
  <si>
    <t xml:space="preserve">000 2 07 00 000 00 0000 000 </t>
  </si>
  <si>
    <t>ПРОЧИЕ БЕЗВОЗМЕЗДНЫЕ ПОСТУПЛЕНИЯ</t>
  </si>
  <si>
    <t xml:space="preserve">000 2 07 04 000 04 0000 150 </t>
  </si>
  <si>
    <t>Прочие безвозмездные поступления в бюджеты городских округов</t>
  </si>
  <si>
    <t xml:space="preserve">000 2 07 04 020 04 0000 150 </t>
  </si>
  <si>
    <t>Поступления от денежных пожертвований, предоставляемых физическими лицами получателям средств бюджетов городских округов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</si>
</sst>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/>
    <xf numFmtId="0" fontId="9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/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Border="1"/>
    <xf numFmtId="4" fontId="10" fillId="0" borderId="2" xfId="0" applyNumberFormat="1" applyFont="1" applyBorder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1"/>
  <sheetViews>
    <sheetView tabSelected="1" workbookViewId="0">
      <selection activeCell="I6" sqref="I6"/>
    </sheetView>
  </sheetViews>
  <sheetFormatPr defaultRowHeight="18" customHeight="1"/>
  <cols>
    <col min="1" max="1" width="35.42578125" style="4" customWidth="1"/>
    <col min="2" max="2" width="92.5703125" style="4" bestFit="1" customWidth="1"/>
    <col min="3" max="3" width="39.42578125" style="4" customWidth="1"/>
    <col min="4" max="16384" width="9.140625" style="4"/>
  </cols>
  <sheetData>
    <row r="1" spans="1:3" ht="18" customHeight="1">
      <c r="C1" s="10" t="s">
        <v>234</v>
      </c>
    </row>
    <row r="2" spans="1:3" ht="18" customHeight="1">
      <c r="C2" s="10" t="s">
        <v>235</v>
      </c>
    </row>
    <row r="3" spans="1:3" ht="18" customHeight="1">
      <c r="C3" s="10" t="s">
        <v>236</v>
      </c>
    </row>
    <row r="4" spans="1:3" ht="18" customHeight="1">
      <c r="C4" s="10" t="s">
        <v>323</v>
      </c>
    </row>
    <row r="5" spans="1:3" ht="18.75">
      <c r="A5" s="3"/>
      <c r="B5" s="3"/>
      <c r="C5" s="10"/>
    </row>
    <row r="6" spans="1:3" ht="60.75" customHeight="1">
      <c r="A6" s="27" t="s">
        <v>237</v>
      </c>
      <c r="B6" s="27"/>
      <c r="C6" s="27"/>
    </row>
    <row r="7" spans="1:3" ht="18.75"/>
    <row r="8" spans="1:3" ht="15" customHeight="1">
      <c r="A8" s="31" t="s">
        <v>188</v>
      </c>
      <c r="B8" s="31" t="s">
        <v>189</v>
      </c>
      <c r="C8" s="28" t="s">
        <v>238</v>
      </c>
    </row>
    <row r="9" spans="1:3" ht="15" customHeight="1">
      <c r="A9" s="31"/>
      <c r="B9" s="31"/>
      <c r="C9" s="29"/>
    </row>
    <row r="10" spans="1:3" ht="24.75" customHeight="1">
      <c r="A10" s="31"/>
      <c r="B10" s="31"/>
      <c r="C10" s="30"/>
    </row>
    <row r="11" spans="1:3" ht="18.399999999999999" customHeight="1">
      <c r="A11" s="1" t="s">
        <v>0</v>
      </c>
      <c r="B11" s="1" t="s">
        <v>1</v>
      </c>
      <c r="C11" s="1" t="s">
        <v>2</v>
      </c>
    </row>
    <row r="12" spans="1:3" s="2" customFormat="1" ht="31.5" customHeight="1">
      <c r="A12" s="5"/>
      <c r="B12" s="6" t="s">
        <v>3</v>
      </c>
      <c r="C12" s="11">
        <f>C13+C117</f>
        <v>550448252.78999996</v>
      </c>
    </row>
    <row r="13" spans="1:3" ht="31.5" customHeight="1">
      <c r="A13" s="5" t="s">
        <v>4</v>
      </c>
      <c r="B13" s="6" t="s">
        <v>5</v>
      </c>
      <c r="C13" s="11">
        <f>C14+C19+C29+C34+C45+C48+C64+C70+C77+C86+C114</f>
        <v>76898500</v>
      </c>
    </row>
    <row r="14" spans="1:3" ht="30.75" customHeight="1">
      <c r="A14" s="5" t="s">
        <v>6</v>
      </c>
      <c r="B14" s="6" t="s">
        <v>7</v>
      </c>
      <c r="C14" s="11">
        <f t="shared" ref="C14" si="0">C15</f>
        <v>20404000</v>
      </c>
    </row>
    <row r="15" spans="1:3" ht="27.75" customHeight="1">
      <c r="A15" s="7" t="s">
        <v>8</v>
      </c>
      <c r="B15" s="8" t="s">
        <v>9</v>
      </c>
      <c r="C15" s="12">
        <f>C16+C18+C17</f>
        <v>20404000</v>
      </c>
    </row>
    <row r="16" spans="1:3" ht="75">
      <c r="A16" s="7" t="s">
        <v>10</v>
      </c>
      <c r="B16" s="8" t="s">
        <v>11</v>
      </c>
      <c r="C16" s="12">
        <v>20261000</v>
      </c>
    </row>
    <row r="17" spans="1:3" ht="112.5">
      <c r="A17" s="7" t="s">
        <v>239</v>
      </c>
      <c r="B17" s="8" t="s">
        <v>240</v>
      </c>
      <c r="C17" s="12">
        <v>20000</v>
      </c>
    </row>
    <row r="18" spans="1:3" ht="56.25">
      <c r="A18" s="7" t="s">
        <v>12</v>
      </c>
      <c r="B18" s="8" t="s">
        <v>13</v>
      </c>
      <c r="C18" s="12">
        <v>123000</v>
      </c>
    </row>
    <row r="19" spans="1:3" ht="37.5">
      <c r="A19" s="5" t="s">
        <v>14</v>
      </c>
      <c r="B19" s="6" t="s">
        <v>15</v>
      </c>
      <c r="C19" s="11">
        <f t="shared" ref="C19" si="1">C20</f>
        <v>7926000</v>
      </c>
    </row>
    <row r="20" spans="1:3" ht="37.5">
      <c r="A20" s="7" t="s">
        <v>16</v>
      </c>
      <c r="B20" s="8" t="s">
        <v>17</v>
      </c>
      <c r="C20" s="12">
        <f t="shared" ref="C20" si="2">C21+C23+C25+C27</f>
        <v>7926000</v>
      </c>
    </row>
    <row r="21" spans="1:3" ht="75">
      <c r="A21" s="7" t="s">
        <v>18</v>
      </c>
      <c r="B21" s="8" t="s">
        <v>19</v>
      </c>
      <c r="C21" s="12">
        <f t="shared" ref="C21" si="3">C22</f>
        <v>3714000</v>
      </c>
    </row>
    <row r="22" spans="1:3" ht="112.5">
      <c r="A22" s="7" t="s">
        <v>20</v>
      </c>
      <c r="B22" s="8" t="s">
        <v>21</v>
      </c>
      <c r="C22" s="12">
        <v>3714000</v>
      </c>
    </row>
    <row r="23" spans="1:3" ht="93.75">
      <c r="A23" s="7" t="s">
        <v>22</v>
      </c>
      <c r="B23" s="8" t="s">
        <v>23</v>
      </c>
      <c r="C23" s="12">
        <f t="shared" ref="C23" si="4">C24</f>
        <v>25000</v>
      </c>
    </row>
    <row r="24" spans="1:3" ht="131.25">
      <c r="A24" s="7" t="s">
        <v>24</v>
      </c>
      <c r="B24" s="8" t="s">
        <v>25</v>
      </c>
      <c r="C24" s="12">
        <v>25000</v>
      </c>
    </row>
    <row r="25" spans="1:3" ht="75">
      <c r="A25" s="7" t="s">
        <v>26</v>
      </c>
      <c r="B25" s="8" t="s">
        <v>27</v>
      </c>
      <c r="C25" s="12">
        <f t="shared" ref="C25" si="5">C26</f>
        <v>4915000</v>
      </c>
    </row>
    <row r="26" spans="1:3" ht="112.5">
      <c r="A26" s="7" t="s">
        <v>28</v>
      </c>
      <c r="B26" s="8" t="s">
        <v>29</v>
      </c>
      <c r="C26" s="12">
        <v>4915000</v>
      </c>
    </row>
    <row r="27" spans="1:3" ht="75">
      <c r="A27" s="7" t="s">
        <v>30</v>
      </c>
      <c r="B27" s="8" t="s">
        <v>31</v>
      </c>
      <c r="C27" s="12">
        <f t="shared" ref="C27" si="6">C28</f>
        <v>-728000</v>
      </c>
    </row>
    <row r="28" spans="1:3" ht="112.5">
      <c r="A28" s="7" t="s">
        <v>32</v>
      </c>
      <c r="B28" s="8" t="s">
        <v>33</v>
      </c>
      <c r="C28" s="12">
        <v>-728000</v>
      </c>
    </row>
    <row r="29" spans="1:3" ht="30.75" customHeight="1">
      <c r="A29" s="5" t="s">
        <v>34</v>
      </c>
      <c r="B29" s="6" t="s">
        <v>35</v>
      </c>
      <c r="C29" s="11">
        <f t="shared" ref="C29" si="7">C30+C32</f>
        <v>393000</v>
      </c>
    </row>
    <row r="30" spans="1:3" ht="30" customHeight="1">
      <c r="A30" s="7" t="s">
        <v>36</v>
      </c>
      <c r="B30" s="8" t="s">
        <v>37</v>
      </c>
      <c r="C30" s="12">
        <f t="shared" ref="C30" si="8">C31</f>
        <v>71000</v>
      </c>
    </row>
    <row r="31" spans="1:3" ht="31.5" customHeight="1">
      <c r="A31" s="7" t="s">
        <v>38</v>
      </c>
      <c r="B31" s="8" t="s">
        <v>37</v>
      </c>
      <c r="C31" s="12">
        <v>71000</v>
      </c>
    </row>
    <row r="32" spans="1:3" ht="37.5">
      <c r="A32" s="7" t="s">
        <v>39</v>
      </c>
      <c r="B32" s="8" t="s">
        <v>40</v>
      </c>
      <c r="C32" s="12">
        <f t="shared" ref="C32" si="9">C33</f>
        <v>322000</v>
      </c>
    </row>
    <row r="33" spans="1:3" ht="37.5">
      <c r="A33" s="7" t="s">
        <v>41</v>
      </c>
      <c r="B33" s="8" t="s">
        <v>42</v>
      </c>
      <c r="C33" s="12">
        <v>322000</v>
      </c>
    </row>
    <row r="34" spans="1:3" ht="28.5" customHeight="1">
      <c r="A34" s="5" t="s">
        <v>43</v>
      </c>
      <c r="B34" s="6" t="s">
        <v>44</v>
      </c>
      <c r="C34" s="11">
        <f t="shared" ref="C34" si="10">C35+C37+C40</f>
        <v>14246000</v>
      </c>
    </row>
    <row r="35" spans="1:3" ht="18.75">
      <c r="A35" s="7" t="s">
        <v>45</v>
      </c>
      <c r="B35" s="8" t="s">
        <v>46</v>
      </c>
      <c r="C35" s="12">
        <f t="shared" ref="C35" si="11">C36</f>
        <v>1579000</v>
      </c>
    </row>
    <row r="36" spans="1:3" ht="56.25">
      <c r="A36" s="7" t="s">
        <v>47</v>
      </c>
      <c r="B36" s="8" t="s">
        <v>48</v>
      </c>
      <c r="C36" s="12">
        <v>1579000</v>
      </c>
    </row>
    <row r="37" spans="1:3" ht="24" customHeight="1">
      <c r="A37" s="7" t="s">
        <v>49</v>
      </c>
      <c r="B37" s="8" t="s">
        <v>50</v>
      </c>
      <c r="C37" s="12">
        <f t="shared" ref="C37" si="12">C38+C39</f>
        <v>10661000</v>
      </c>
    </row>
    <row r="38" spans="1:3" ht="18.75">
      <c r="A38" s="7" t="s">
        <v>51</v>
      </c>
      <c r="B38" s="8" t="s">
        <v>52</v>
      </c>
      <c r="C38" s="12">
        <v>935000</v>
      </c>
    </row>
    <row r="39" spans="1:3" ht="18.75">
      <c r="A39" s="7" t="s">
        <v>53</v>
      </c>
      <c r="B39" s="8" t="s">
        <v>54</v>
      </c>
      <c r="C39" s="12">
        <v>9726000</v>
      </c>
    </row>
    <row r="40" spans="1:3" ht="18.75">
      <c r="A40" s="7" t="s">
        <v>55</v>
      </c>
      <c r="B40" s="8" t="s">
        <v>56</v>
      </c>
      <c r="C40" s="12">
        <f t="shared" ref="C40" si="13">C41+C43</f>
        <v>2006000</v>
      </c>
    </row>
    <row r="41" spans="1:3" ht="18.75">
      <c r="A41" s="7" t="s">
        <v>57</v>
      </c>
      <c r="B41" s="8" t="s">
        <v>58</v>
      </c>
      <c r="C41" s="12">
        <f t="shared" ref="C41" si="14">C42</f>
        <v>808000</v>
      </c>
    </row>
    <row r="42" spans="1:3" ht="37.5">
      <c r="A42" s="7" t="s">
        <v>59</v>
      </c>
      <c r="B42" s="8" t="s">
        <v>60</v>
      </c>
      <c r="C42" s="12">
        <v>808000</v>
      </c>
    </row>
    <row r="43" spans="1:3" ht="18.75">
      <c r="A43" s="7" t="s">
        <v>61</v>
      </c>
      <c r="B43" s="8" t="s">
        <v>62</v>
      </c>
      <c r="C43" s="12">
        <f t="shared" ref="C43" si="15">C44</f>
        <v>1198000</v>
      </c>
    </row>
    <row r="44" spans="1:3" ht="37.5">
      <c r="A44" s="7" t="s">
        <v>63</v>
      </c>
      <c r="B44" s="8" t="s">
        <v>64</v>
      </c>
      <c r="C44" s="12">
        <v>1198000</v>
      </c>
    </row>
    <row r="45" spans="1:3" ht="27.75" customHeight="1">
      <c r="A45" s="5" t="s">
        <v>65</v>
      </c>
      <c r="B45" s="6" t="s">
        <v>66</v>
      </c>
      <c r="C45" s="11">
        <f t="shared" ref="C45:C46" si="16">C46</f>
        <v>713000</v>
      </c>
    </row>
    <row r="46" spans="1:3" ht="37.5">
      <c r="A46" s="7" t="s">
        <v>67</v>
      </c>
      <c r="B46" s="8" t="s">
        <v>68</v>
      </c>
      <c r="C46" s="12">
        <f t="shared" si="16"/>
        <v>713000</v>
      </c>
    </row>
    <row r="47" spans="1:3" ht="56.25">
      <c r="A47" s="7" t="s">
        <v>69</v>
      </c>
      <c r="B47" s="8" t="s">
        <v>70</v>
      </c>
      <c r="C47" s="12">
        <v>713000</v>
      </c>
    </row>
    <row r="48" spans="1:3" ht="56.25">
      <c r="A48" s="5" t="s">
        <v>71</v>
      </c>
      <c r="B48" s="6" t="s">
        <v>72</v>
      </c>
      <c r="C48" s="11">
        <f>C49+C58+C61</f>
        <v>20329100</v>
      </c>
    </row>
    <row r="49" spans="1:3" ht="93.75">
      <c r="A49" s="7" t="s">
        <v>73</v>
      </c>
      <c r="B49" s="8" t="s">
        <v>74</v>
      </c>
      <c r="C49" s="12">
        <f t="shared" ref="C49" si="17">C50+C52+C54+C56</f>
        <v>19980600</v>
      </c>
    </row>
    <row r="50" spans="1:3" ht="75">
      <c r="A50" s="7" t="s">
        <v>75</v>
      </c>
      <c r="B50" s="8" t="s">
        <v>76</v>
      </c>
      <c r="C50" s="12">
        <f t="shared" ref="C50" si="18">C51</f>
        <v>18960800</v>
      </c>
    </row>
    <row r="51" spans="1:3" ht="75">
      <c r="A51" s="7" t="s">
        <v>77</v>
      </c>
      <c r="B51" s="8" t="s">
        <v>78</v>
      </c>
      <c r="C51" s="12">
        <v>18960800</v>
      </c>
    </row>
    <row r="52" spans="1:3" ht="75">
      <c r="A52" s="7" t="s">
        <v>79</v>
      </c>
      <c r="B52" s="8" t="s">
        <v>80</v>
      </c>
      <c r="C52" s="12">
        <f t="shared" ref="C52" si="19">C53</f>
        <v>88000</v>
      </c>
    </row>
    <row r="53" spans="1:3" ht="75">
      <c r="A53" s="7" t="s">
        <v>81</v>
      </c>
      <c r="B53" s="8" t="s">
        <v>82</v>
      </c>
      <c r="C53" s="12">
        <v>88000</v>
      </c>
    </row>
    <row r="54" spans="1:3" ht="93.75">
      <c r="A54" s="7" t="s">
        <v>83</v>
      </c>
      <c r="B54" s="8" t="s">
        <v>84</v>
      </c>
      <c r="C54" s="12">
        <f t="shared" ref="C54" si="20">C55</f>
        <v>148500</v>
      </c>
    </row>
    <row r="55" spans="1:3" ht="75">
      <c r="A55" s="7" t="s">
        <v>85</v>
      </c>
      <c r="B55" s="8" t="s">
        <v>86</v>
      </c>
      <c r="C55" s="12">
        <v>148500</v>
      </c>
    </row>
    <row r="56" spans="1:3" ht="37.5">
      <c r="A56" s="7" t="s">
        <v>87</v>
      </c>
      <c r="B56" s="8" t="s">
        <v>88</v>
      </c>
      <c r="C56" s="12">
        <f t="shared" ref="C56" si="21">C57</f>
        <v>783300</v>
      </c>
    </row>
    <row r="57" spans="1:3" ht="37.5">
      <c r="A57" s="7" t="s">
        <v>89</v>
      </c>
      <c r="B57" s="8" t="s">
        <v>90</v>
      </c>
      <c r="C57" s="12">
        <v>783300</v>
      </c>
    </row>
    <row r="58" spans="1:3" ht="18.75">
      <c r="A58" s="7" t="s">
        <v>91</v>
      </c>
      <c r="B58" s="8" t="s">
        <v>92</v>
      </c>
      <c r="C58" s="12">
        <f t="shared" ref="C58:C59" si="22">C59</f>
        <v>10500</v>
      </c>
    </row>
    <row r="59" spans="1:3" ht="56.25">
      <c r="A59" s="7" t="s">
        <v>93</v>
      </c>
      <c r="B59" s="8" t="s">
        <v>94</v>
      </c>
      <c r="C59" s="12">
        <f t="shared" si="22"/>
        <v>10500</v>
      </c>
    </row>
    <row r="60" spans="1:3" ht="56.25">
      <c r="A60" s="7" t="s">
        <v>95</v>
      </c>
      <c r="B60" s="8" t="s">
        <v>96</v>
      </c>
      <c r="C60" s="12">
        <v>10500</v>
      </c>
    </row>
    <row r="61" spans="1:3" ht="93.75">
      <c r="A61" s="7" t="s">
        <v>97</v>
      </c>
      <c r="B61" s="8" t="s">
        <v>98</v>
      </c>
      <c r="C61" s="12">
        <f>C62</f>
        <v>338000</v>
      </c>
    </row>
    <row r="62" spans="1:3" ht="93.75">
      <c r="A62" s="7" t="s">
        <v>230</v>
      </c>
      <c r="B62" s="8" t="s">
        <v>229</v>
      </c>
      <c r="C62" s="12">
        <f t="shared" ref="C62" si="23">C63</f>
        <v>338000</v>
      </c>
    </row>
    <row r="63" spans="1:3" ht="75">
      <c r="A63" s="7" t="s">
        <v>227</v>
      </c>
      <c r="B63" s="8" t="s">
        <v>228</v>
      </c>
      <c r="C63" s="12">
        <v>338000</v>
      </c>
    </row>
    <row r="64" spans="1:3" ht="37.5">
      <c r="A64" s="5" t="s">
        <v>99</v>
      </c>
      <c r="B64" s="6" t="s">
        <v>100</v>
      </c>
      <c r="C64" s="11">
        <f t="shared" ref="C64" si="24">C65</f>
        <v>61300</v>
      </c>
    </row>
    <row r="65" spans="1:3" ht="18.75">
      <c r="A65" s="7" t="s">
        <v>101</v>
      </c>
      <c r="B65" s="8" t="s">
        <v>102</v>
      </c>
      <c r="C65" s="12">
        <f t="shared" ref="C65" si="25">C66+C67+C69</f>
        <v>61300</v>
      </c>
    </row>
    <row r="66" spans="1:3" ht="37.5">
      <c r="A66" s="7" t="s">
        <v>103</v>
      </c>
      <c r="B66" s="8" t="s">
        <v>104</v>
      </c>
      <c r="C66" s="12">
        <v>43000</v>
      </c>
    </row>
    <row r="67" spans="1:3" ht="18.75">
      <c r="A67" s="7" t="s">
        <v>208</v>
      </c>
      <c r="B67" s="8" t="s">
        <v>213</v>
      </c>
      <c r="C67" s="12">
        <f t="shared" ref="C67" si="26">C68</f>
        <v>1500</v>
      </c>
    </row>
    <row r="68" spans="1:3" ht="18.75">
      <c r="A68" s="7" t="s">
        <v>210</v>
      </c>
      <c r="B68" s="8" t="s">
        <v>211</v>
      </c>
      <c r="C68" s="12">
        <v>1500</v>
      </c>
    </row>
    <row r="69" spans="1:3" ht="37.5">
      <c r="A69" s="7" t="s">
        <v>209</v>
      </c>
      <c r="B69" s="8" t="s">
        <v>212</v>
      </c>
      <c r="C69" s="12">
        <v>16800</v>
      </c>
    </row>
    <row r="70" spans="1:3" ht="37.5">
      <c r="A70" s="5" t="s">
        <v>105</v>
      </c>
      <c r="B70" s="6" t="s">
        <v>106</v>
      </c>
      <c r="C70" s="11">
        <f t="shared" ref="C70" si="27">C71+C74</f>
        <v>9097100</v>
      </c>
    </row>
    <row r="71" spans="1:3" ht="18.75">
      <c r="A71" s="7" t="s">
        <v>107</v>
      </c>
      <c r="B71" s="8" t="s">
        <v>108</v>
      </c>
      <c r="C71" s="12">
        <f t="shared" ref="C71:C72" si="28">C72</f>
        <v>8410400</v>
      </c>
    </row>
    <row r="72" spans="1:3" ht="18.75">
      <c r="A72" s="7" t="s">
        <v>109</v>
      </c>
      <c r="B72" s="8" t="s">
        <v>110</v>
      </c>
      <c r="C72" s="12">
        <f t="shared" si="28"/>
        <v>8410400</v>
      </c>
    </row>
    <row r="73" spans="1:3" ht="37.5">
      <c r="A73" s="7" t="s">
        <v>111</v>
      </c>
      <c r="B73" s="8" t="s">
        <v>112</v>
      </c>
      <c r="C73" s="12">
        <v>8410400</v>
      </c>
    </row>
    <row r="74" spans="1:3" ht="18.75">
      <c r="A74" s="7" t="s">
        <v>113</v>
      </c>
      <c r="B74" s="8" t="s">
        <v>114</v>
      </c>
      <c r="C74" s="12">
        <f t="shared" ref="C74:C75" si="29">C75</f>
        <v>686700</v>
      </c>
    </row>
    <row r="75" spans="1:3" ht="37.5">
      <c r="A75" s="7" t="s">
        <v>115</v>
      </c>
      <c r="B75" s="8" t="s">
        <v>116</v>
      </c>
      <c r="C75" s="12">
        <f t="shared" si="29"/>
        <v>686700</v>
      </c>
    </row>
    <row r="76" spans="1:3" ht="37.5">
      <c r="A76" s="7" t="s">
        <v>117</v>
      </c>
      <c r="B76" s="8" t="s">
        <v>118</v>
      </c>
      <c r="C76" s="12">
        <v>686700</v>
      </c>
    </row>
    <row r="77" spans="1:3" ht="37.5">
      <c r="A77" s="5" t="s">
        <v>119</v>
      </c>
      <c r="B77" s="6" t="s">
        <v>120</v>
      </c>
      <c r="C77" s="11">
        <f t="shared" ref="C77" si="30">C78+C81</f>
        <v>1210000</v>
      </c>
    </row>
    <row r="78" spans="1:3" ht="93.75">
      <c r="A78" s="7" t="s">
        <v>121</v>
      </c>
      <c r="B78" s="8" t="s">
        <v>122</v>
      </c>
      <c r="C78" s="12">
        <f t="shared" ref="C78" si="31">C79</f>
        <v>885000</v>
      </c>
    </row>
    <row r="79" spans="1:3" ht="93.75">
      <c r="A79" s="7" t="s">
        <v>123</v>
      </c>
      <c r="B79" s="8" t="s">
        <v>124</v>
      </c>
      <c r="C79" s="12">
        <f>C80</f>
        <v>885000</v>
      </c>
    </row>
    <row r="80" spans="1:3" ht="93.75">
      <c r="A80" s="7" t="s">
        <v>231</v>
      </c>
      <c r="B80" s="8" t="s">
        <v>232</v>
      </c>
      <c r="C80" s="12">
        <v>885000</v>
      </c>
    </row>
    <row r="81" spans="1:3" ht="37.5">
      <c r="A81" s="7" t="s">
        <v>125</v>
      </c>
      <c r="B81" s="8" t="s">
        <v>126</v>
      </c>
      <c r="C81" s="12">
        <f t="shared" ref="C81" si="32">C82+C84</f>
        <v>325000</v>
      </c>
    </row>
    <row r="82" spans="1:3" ht="37.5">
      <c r="A82" s="7" t="s">
        <v>127</v>
      </c>
      <c r="B82" s="8" t="s">
        <v>128</v>
      </c>
      <c r="C82" s="12">
        <f t="shared" ref="C82" si="33">C83</f>
        <v>25500</v>
      </c>
    </row>
    <row r="83" spans="1:3" ht="56.25">
      <c r="A83" s="7" t="s">
        <v>129</v>
      </c>
      <c r="B83" s="8" t="s">
        <v>130</v>
      </c>
      <c r="C83" s="12">
        <v>25500</v>
      </c>
    </row>
    <row r="84" spans="1:3" ht="56.25">
      <c r="A84" s="7" t="s">
        <v>131</v>
      </c>
      <c r="B84" s="8" t="s">
        <v>132</v>
      </c>
      <c r="C84" s="12">
        <f t="shared" ref="C84" si="34">C85</f>
        <v>299500</v>
      </c>
    </row>
    <row r="85" spans="1:3" ht="56.25">
      <c r="A85" s="7" t="s">
        <v>133</v>
      </c>
      <c r="B85" s="8" t="s">
        <v>134</v>
      </c>
      <c r="C85" s="12">
        <v>299500</v>
      </c>
    </row>
    <row r="86" spans="1:3" ht="37.5">
      <c r="A86" s="5" t="s">
        <v>135</v>
      </c>
      <c r="B86" s="6" t="s">
        <v>136</v>
      </c>
      <c r="C86" s="11">
        <f>C87+C102+C104+C109+C112</f>
        <v>454000</v>
      </c>
    </row>
    <row r="87" spans="1:3" ht="37.5">
      <c r="A87" s="7" t="s">
        <v>288</v>
      </c>
      <c r="B87" s="8" t="s">
        <v>287</v>
      </c>
      <c r="C87" s="12">
        <f>C88+C90+C92+C94+C96+C98+C100</f>
        <v>228000</v>
      </c>
    </row>
    <row r="88" spans="1:3" ht="56.25">
      <c r="A88" s="7" t="s">
        <v>284</v>
      </c>
      <c r="B88" s="8" t="s">
        <v>286</v>
      </c>
      <c r="C88" s="12">
        <f>C89</f>
        <v>5000</v>
      </c>
    </row>
    <row r="89" spans="1:3" ht="75">
      <c r="A89" s="7" t="s">
        <v>283</v>
      </c>
      <c r="B89" s="8" t="s">
        <v>285</v>
      </c>
      <c r="C89" s="12">
        <v>5000</v>
      </c>
    </row>
    <row r="90" spans="1:3" ht="75">
      <c r="A90" s="7" t="s">
        <v>243</v>
      </c>
      <c r="B90" s="8" t="s">
        <v>244</v>
      </c>
      <c r="C90" s="12">
        <f>C91</f>
        <v>58000</v>
      </c>
    </row>
    <row r="91" spans="1:3" ht="123" customHeight="1">
      <c r="A91" s="7" t="s">
        <v>241</v>
      </c>
      <c r="B91" s="8" t="s">
        <v>242</v>
      </c>
      <c r="C91" s="12">
        <v>58000</v>
      </c>
    </row>
    <row r="92" spans="1:3" ht="56.25">
      <c r="A92" s="7" t="s">
        <v>245</v>
      </c>
      <c r="B92" s="8" t="s">
        <v>247</v>
      </c>
      <c r="C92" s="12">
        <f>C93</f>
        <v>32000</v>
      </c>
    </row>
    <row r="93" spans="1:3" ht="75">
      <c r="A93" s="7" t="s">
        <v>246</v>
      </c>
      <c r="B93" s="8" t="s">
        <v>248</v>
      </c>
      <c r="C93" s="12">
        <v>32000</v>
      </c>
    </row>
    <row r="94" spans="1:3" ht="75">
      <c r="A94" s="7" t="s">
        <v>249</v>
      </c>
      <c r="B94" s="8" t="s">
        <v>251</v>
      </c>
      <c r="C94" s="12">
        <f>C95</f>
        <v>26000</v>
      </c>
    </row>
    <row r="95" spans="1:3" ht="93.75">
      <c r="A95" s="7" t="s">
        <v>250</v>
      </c>
      <c r="B95" s="8" t="s">
        <v>252</v>
      </c>
      <c r="C95" s="12">
        <v>26000</v>
      </c>
    </row>
    <row r="96" spans="1:3" ht="56.25">
      <c r="A96" s="7" t="s">
        <v>289</v>
      </c>
      <c r="B96" s="8" t="s">
        <v>292</v>
      </c>
      <c r="C96" s="12">
        <f>C97</f>
        <v>4000</v>
      </c>
    </row>
    <row r="97" spans="1:3" ht="93.75">
      <c r="A97" s="7" t="s">
        <v>290</v>
      </c>
      <c r="B97" s="8" t="s">
        <v>291</v>
      </c>
      <c r="C97" s="12">
        <v>4000</v>
      </c>
    </row>
    <row r="98" spans="1:3" ht="56.25">
      <c r="A98" s="7" t="s">
        <v>253</v>
      </c>
      <c r="B98" s="8" t="s">
        <v>255</v>
      </c>
      <c r="C98" s="12">
        <f>C99</f>
        <v>67000</v>
      </c>
    </row>
    <row r="99" spans="1:3" ht="75">
      <c r="A99" s="7" t="s">
        <v>254</v>
      </c>
      <c r="B99" s="8" t="s">
        <v>256</v>
      </c>
      <c r="C99" s="12">
        <v>67000</v>
      </c>
    </row>
    <row r="100" spans="1:3" ht="75">
      <c r="A100" s="7" t="s">
        <v>281</v>
      </c>
      <c r="B100" s="8" t="s">
        <v>282</v>
      </c>
      <c r="C100" s="12">
        <f>C101</f>
        <v>36000</v>
      </c>
    </row>
    <row r="101" spans="1:3" ht="93.75">
      <c r="A101" s="7" t="s">
        <v>279</v>
      </c>
      <c r="B101" s="8" t="s">
        <v>280</v>
      </c>
      <c r="C101" s="12">
        <v>36000</v>
      </c>
    </row>
    <row r="102" spans="1:3" ht="131.25">
      <c r="A102" s="7" t="s">
        <v>277</v>
      </c>
      <c r="B102" s="8" t="s">
        <v>278</v>
      </c>
      <c r="C102" s="12">
        <f>C103</f>
        <v>15000</v>
      </c>
    </row>
    <row r="103" spans="1:3" ht="150">
      <c r="A103" s="7" t="s">
        <v>275</v>
      </c>
      <c r="B103" s="8" t="s">
        <v>276</v>
      </c>
      <c r="C103" s="12">
        <v>15000</v>
      </c>
    </row>
    <row r="104" spans="1:3" ht="112.5">
      <c r="A104" s="7" t="s">
        <v>293</v>
      </c>
      <c r="B104" s="8" t="s">
        <v>294</v>
      </c>
      <c r="C104" s="12">
        <f>C105+C107</f>
        <v>37000</v>
      </c>
    </row>
    <row r="105" spans="1:3" ht="56.25">
      <c r="A105" s="7" t="s">
        <v>273</v>
      </c>
      <c r="B105" s="8" t="s">
        <v>274</v>
      </c>
      <c r="C105" s="12">
        <f>C106</f>
        <v>27000</v>
      </c>
    </row>
    <row r="106" spans="1:3" ht="75">
      <c r="A106" s="7" t="s">
        <v>271</v>
      </c>
      <c r="B106" s="8" t="s">
        <v>272</v>
      </c>
      <c r="C106" s="12">
        <v>27000</v>
      </c>
    </row>
    <row r="107" spans="1:3" ht="93.75">
      <c r="A107" s="7" t="s">
        <v>269</v>
      </c>
      <c r="B107" s="8" t="s">
        <v>270</v>
      </c>
      <c r="C107" s="12">
        <f>C108</f>
        <v>10000</v>
      </c>
    </row>
    <row r="108" spans="1:3" ht="75">
      <c r="A108" s="7" t="s">
        <v>267</v>
      </c>
      <c r="B108" s="8" t="s">
        <v>268</v>
      </c>
      <c r="C108" s="12">
        <v>10000</v>
      </c>
    </row>
    <row r="109" spans="1:3" ht="18.75">
      <c r="A109" s="7" t="s">
        <v>263</v>
      </c>
      <c r="B109" s="8" t="s">
        <v>264</v>
      </c>
      <c r="C109" s="12">
        <f>C110</f>
        <v>128000</v>
      </c>
    </row>
    <row r="110" spans="1:3" ht="75">
      <c r="A110" s="7" t="s">
        <v>262</v>
      </c>
      <c r="B110" s="8" t="s">
        <v>265</v>
      </c>
      <c r="C110" s="12">
        <f>C111</f>
        <v>128000</v>
      </c>
    </row>
    <row r="111" spans="1:3" ht="75">
      <c r="A111" s="7" t="s">
        <v>261</v>
      </c>
      <c r="B111" s="8" t="s">
        <v>266</v>
      </c>
      <c r="C111" s="12">
        <v>128000</v>
      </c>
    </row>
    <row r="112" spans="1:3" ht="18.75">
      <c r="A112" s="7" t="s">
        <v>257</v>
      </c>
      <c r="B112" s="8" t="s">
        <v>260</v>
      </c>
      <c r="C112" s="12">
        <f>C113</f>
        <v>46000</v>
      </c>
    </row>
    <row r="113" spans="1:3" ht="93.75">
      <c r="A113" s="7" t="s">
        <v>258</v>
      </c>
      <c r="B113" s="8" t="s">
        <v>259</v>
      </c>
      <c r="C113" s="12">
        <v>46000</v>
      </c>
    </row>
    <row r="114" spans="1:3" s="2" customFormat="1" ht="24.75" customHeight="1">
      <c r="A114" s="5" t="s">
        <v>311</v>
      </c>
      <c r="B114" s="6" t="s">
        <v>310</v>
      </c>
      <c r="C114" s="11">
        <f>C115</f>
        <v>2065000</v>
      </c>
    </row>
    <row r="115" spans="1:3" ht="18.75">
      <c r="A115" s="7" t="s">
        <v>312</v>
      </c>
      <c r="B115" s="8" t="s">
        <v>313</v>
      </c>
      <c r="C115" s="12">
        <f>C116</f>
        <v>2065000</v>
      </c>
    </row>
    <row r="116" spans="1:3" ht="18.75">
      <c r="A116" s="7" t="s">
        <v>314</v>
      </c>
      <c r="B116" s="8" t="s">
        <v>315</v>
      </c>
      <c r="C116" s="12">
        <v>2065000</v>
      </c>
    </row>
    <row r="117" spans="1:3" ht="25.5" customHeight="1">
      <c r="A117" s="5" t="s">
        <v>137</v>
      </c>
      <c r="B117" s="6" t="s">
        <v>138</v>
      </c>
      <c r="C117" s="11">
        <f>C118+C179</f>
        <v>473549752.78999996</v>
      </c>
    </row>
    <row r="118" spans="1:3" ht="37.5">
      <c r="A118" s="5" t="s">
        <v>139</v>
      </c>
      <c r="B118" s="6" t="s">
        <v>140</v>
      </c>
      <c r="C118" s="11">
        <f>C119+C124+C142+C170</f>
        <v>473372333.69999999</v>
      </c>
    </row>
    <row r="119" spans="1:3" ht="18.75">
      <c r="A119" s="7" t="s">
        <v>141</v>
      </c>
      <c r="B119" s="8" t="s">
        <v>142</v>
      </c>
      <c r="C119" s="12">
        <f>C120+C122</f>
        <v>136098300</v>
      </c>
    </row>
    <row r="120" spans="1:3" ht="27" customHeight="1">
      <c r="A120" s="7" t="s">
        <v>143</v>
      </c>
      <c r="B120" s="8" t="s">
        <v>144</v>
      </c>
      <c r="C120" s="12">
        <f t="shared" ref="C120" si="35">C121</f>
        <v>133885100</v>
      </c>
    </row>
    <row r="121" spans="1:3" ht="37.5">
      <c r="A121" s="7" t="s">
        <v>145</v>
      </c>
      <c r="B121" s="8" t="s">
        <v>322</v>
      </c>
      <c r="C121" s="12">
        <v>133885100</v>
      </c>
    </row>
    <row r="122" spans="1:3" ht="37.5">
      <c r="A122" s="7" t="s">
        <v>295</v>
      </c>
      <c r="B122" s="8" t="s">
        <v>296</v>
      </c>
      <c r="C122" s="12">
        <f>C123</f>
        <v>2213200</v>
      </c>
    </row>
    <row r="123" spans="1:3" ht="37.5">
      <c r="A123" s="7" t="s">
        <v>297</v>
      </c>
      <c r="B123" s="8" t="s">
        <v>298</v>
      </c>
      <c r="C123" s="12">
        <v>2213200</v>
      </c>
    </row>
    <row r="124" spans="1:3" ht="37.5">
      <c r="A124" s="7" t="s">
        <v>146</v>
      </c>
      <c r="B124" s="8" t="s">
        <v>147</v>
      </c>
      <c r="C124" s="12">
        <f>C125+C128+C130+C133+C136</f>
        <v>155038659.19</v>
      </c>
    </row>
    <row r="125" spans="1:3" ht="37.5">
      <c r="A125" s="13" t="s">
        <v>148</v>
      </c>
      <c r="B125" s="14" t="s">
        <v>149</v>
      </c>
      <c r="C125" s="15">
        <f t="shared" ref="C125:C126" si="36">C126</f>
        <v>105546200</v>
      </c>
    </row>
    <row r="126" spans="1:3" ht="37.5">
      <c r="A126" s="13" t="s">
        <v>150</v>
      </c>
      <c r="B126" s="14" t="s">
        <v>151</v>
      </c>
      <c r="C126" s="15">
        <f t="shared" si="36"/>
        <v>105546200</v>
      </c>
    </row>
    <row r="127" spans="1:3" ht="93.75">
      <c r="A127" s="13"/>
      <c r="B127" s="14" t="s">
        <v>303</v>
      </c>
      <c r="C127" s="15">
        <v>105546200</v>
      </c>
    </row>
    <row r="128" spans="1:3" ht="37.5">
      <c r="A128" s="13" t="s">
        <v>223</v>
      </c>
      <c r="B128" s="14" t="s">
        <v>226</v>
      </c>
      <c r="C128" s="15">
        <f t="shared" ref="C128" si="37">C129</f>
        <v>3559720.49</v>
      </c>
    </row>
    <row r="129" spans="1:3" ht="37.5">
      <c r="A129" s="13" t="s">
        <v>224</v>
      </c>
      <c r="B129" s="14" t="s">
        <v>225</v>
      </c>
      <c r="C129" s="15">
        <v>3559720.49</v>
      </c>
    </row>
    <row r="130" spans="1:3" ht="37.5">
      <c r="A130" s="13" t="s">
        <v>215</v>
      </c>
      <c r="B130" s="14" t="s">
        <v>217</v>
      </c>
      <c r="C130" s="15">
        <f t="shared" ref="C130" si="38">C131</f>
        <v>1412537.33</v>
      </c>
    </row>
    <row r="131" spans="1:3" ht="37.5">
      <c r="A131" s="13" t="s">
        <v>214</v>
      </c>
      <c r="B131" s="14" t="s">
        <v>216</v>
      </c>
      <c r="C131" s="15">
        <f>C132</f>
        <v>1412537.33</v>
      </c>
    </row>
    <row r="132" spans="1:3" ht="45" customHeight="1">
      <c r="A132" s="13"/>
      <c r="B132" s="14" t="s">
        <v>302</v>
      </c>
      <c r="C132" s="15">
        <v>1412537.33</v>
      </c>
    </row>
    <row r="133" spans="1:3" ht="56.25">
      <c r="A133" s="13" t="s">
        <v>220</v>
      </c>
      <c r="B133" s="14" t="s">
        <v>221</v>
      </c>
      <c r="C133" s="15">
        <f t="shared" ref="C133" si="39">C134</f>
        <v>6346301.3700000001</v>
      </c>
    </row>
    <row r="134" spans="1:3" ht="56.25">
      <c r="A134" s="13" t="s">
        <v>219</v>
      </c>
      <c r="B134" s="14" t="s">
        <v>222</v>
      </c>
      <c r="C134" s="15">
        <f>C135</f>
        <v>6346301.3700000001</v>
      </c>
    </row>
    <row r="135" spans="1:3" ht="75">
      <c r="A135" s="13"/>
      <c r="B135" s="14" t="s">
        <v>301</v>
      </c>
      <c r="C135" s="15">
        <v>6346301.3700000001</v>
      </c>
    </row>
    <row r="136" spans="1:3" ht="24.75" customHeight="1">
      <c r="A136" s="13" t="s">
        <v>152</v>
      </c>
      <c r="B136" s="14" t="s">
        <v>153</v>
      </c>
      <c r="C136" s="15">
        <f t="shared" ref="C136" si="40">C137</f>
        <v>38173900</v>
      </c>
    </row>
    <row r="137" spans="1:3" ht="27" customHeight="1">
      <c r="A137" s="13" t="s">
        <v>154</v>
      </c>
      <c r="B137" s="14" t="s">
        <v>155</v>
      </c>
      <c r="C137" s="15">
        <f>C139+C141+C138+C140</f>
        <v>38173900</v>
      </c>
    </row>
    <row r="138" spans="1:3" ht="37.5">
      <c r="A138" s="13"/>
      <c r="B138" s="18" t="s">
        <v>202</v>
      </c>
      <c r="C138" s="15">
        <v>10000000</v>
      </c>
    </row>
    <row r="139" spans="1:3" s="21" customFormat="1" ht="42" customHeight="1">
      <c r="A139" s="13"/>
      <c r="B139" s="22" t="s">
        <v>200</v>
      </c>
      <c r="C139" s="15">
        <v>88600</v>
      </c>
    </row>
    <row r="140" spans="1:3" s="21" customFormat="1" ht="37.5">
      <c r="A140" s="13"/>
      <c r="B140" s="18" t="s">
        <v>218</v>
      </c>
      <c r="C140" s="15">
        <v>70400</v>
      </c>
    </row>
    <row r="141" spans="1:3" s="21" customFormat="1" ht="56.25" customHeight="1">
      <c r="A141" s="13"/>
      <c r="B141" s="18" t="s">
        <v>201</v>
      </c>
      <c r="C141" s="15">
        <v>28014900</v>
      </c>
    </row>
    <row r="142" spans="1:3" ht="18.75">
      <c r="A142" s="13" t="s">
        <v>156</v>
      </c>
      <c r="B142" s="14" t="s">
        <v>157</v>
      </c>
      <c r="C142" s="15">
        <f>C143+C159+C161+C163+C165+C167</f>
        <v>147419407.45999998</v>
      </c>
    </row>
    <row r="143" spans="1:3" ht="37.5">
      <c r="A143" s="13" t="s">
        <v>158</v>
      </c>
      <c r="B143" s="14" t="s">
        <v>159</v>
      </c>
      <c r="C143" s="15">
        <f t="shared" ref="C143" si="41">C144</f>
        <v>134162640</v>
      </c>
    </row>
    <row r="144" spans="1:3" ht="37.5">
      <c r="A144" s="13" t="s">
        <v>160</v>
      </c>
      <c r="B144" s="14" t="s">
        <v>161</v>
      </c>
      <c r="C144" s="15">
        <f>C145+C146+C147+C148+C149+C150+C151+C152+C153+C154+C155+C156+C157+C158</f>
        <v>134162640</v>
      </c>
    </row>
    <row r="145" spans="1:3" ht="37.5">
      <c r="A145" s="13"/>
      <c r="B145" s="9" t="s">
        <v>190</v>
      </c>
      <c r="C145" s="16">
        <v>123840200</v>
      </c>
    </row>
    <row r="146" spans="1:3" ht="56.25">
      <c r="A146" s="13"/>
      <c r="B146" s="18" t="s">
        <v>204</v>
      </c>
      <c r="C146" s="16">
        <v>1540740</v>
      </c>
    </row>
    <row r="147" spans="1:3" ht="56.25">
      <c r="A147" s="13"/>
      <c r="B147" s="19" t="s">
        <v>205</v>
      </c>
      <c r="C147" s="16">
        <v>186700</v>
      </c>
    </row>
    <row r="148" spans="1:3" ht="37.5">
      <c r="A148" s="13"/>
      <c r="B148" s="20" t="s">
        <v>233</v>
      </c>
      <c r="C148" s="16">
        <v>138100</v>
      </c>
    </row>
    <row r="149" spans="1:3" ht="56.25">
      <c r="A149" s="13"/>
      <c r="B149" s="20" t="s">
        <v>300</v>
      </c>
      <c r="C149" s="16">
        <v>5500</v>
      </c>
    </row>
    <row r="150" spans="1:3" s="21" customFormat="1" ht="18.75">
      <c r="A150" s="13"/>
      <c r="B150" s="9" t="s">
        <v>193</v>
      </c>
      <c r="C150" s="16">
        <v>2203900</v>
      </c>
    </row>
    <row r="151" spans="1:3" s="21" customFormat="1" ht="93.75">
      <c r="A151" s="13"/>
      <c r="B151" s="20" t="s">
        <v>299</v>
      </c>
      <c r="C151" s="16">
        <v>4882700</v>
      </c>
    </row>
    <row r="152" spans="1:3" s="21" customFormat="1" ht="75">
      <c r="A152" s="13"/>
      <c r="B152" s="20" t="s">
        <v>192</v>
      </c>
      <c r="C152" s="16">
        <v>56900</v>
      </c>
    </row>
    <row r="153" spans="1:3" s="21" customFormat="1" ht="75">
      <c r="A153" s="13"/>
      <c r="B153" s="20" t="s">
        <v>197</v>
      </c>
      <c r="C153" s="16">
        <v>600</v>
      </c>
    </row>
    <row r="154" spans="1:3" s="21" customFormat="1" ht="37.5">
      <c r="A154" s="13"/>
      <c r="B154" s="9" t="s">
        <v>196</v>
      </c>
      <c r="C154" s="16">
        <v>466200</v>
      </c>
    </row>
    <row r="155" spans="1:3" s="21" customFormat="1" ht="37.5">
      <c r="A155" s="13"/>
      <c r="B155" s="9" t="s">
        <v>191</v>
      </c>
      <c r="C155" s="16">
        <v>2100</v>
      </c>
    </row>
    <row r="156" spans="1:3" s="21" customFormat="1" ht="37.5">
      <c r="A156" s="13"/>
      <c r="B156" s="9" t="s">
        <v>195</v>
      </c>
      <c r="C156" s="16">
        <v>45400</v>
      </c>
    </row>
    <row r="157" spans="1:3" s="21" customFormat="1" ht="37.5">
      <c r="A157" s="13"/>
      <c r="B157" s="9" t="s">
        <v>194</v>
      </c>
      <c r="C157" s="16">
        <v>783800</v>
      </c>
    </row>
    <row r="158" spans="1:3" s="21" customFormat="1" ht="75">
      <c r="A158" s="13"/>
      <c r="B158" s="20" t="s">
        <v>198</v>
      </c>
      <c r="C158" s="16">
        <v>9800</v>
      </c>
    </row>
    <row r="159" spans="1:3" ht="75">
      <c r="A159" s="13" t="s">
        <v>162</v>
      </c>
      <c r="B159" s="14" t="s">
        <v>163</v>
      </c>
      <c r="C159" s="15">
        <f t="shared" ref="C159" si="42">C160</f>
        <v>11410291.199999999</v>
      </c>
    </row>
    <row r="160" spans="1:3" ht="75">
      <c r="A160" s="13" t="s">
        <v>164</v>
      </c>
      <c r="B160" s="14" t="s">
        <v>165</v>
      </c>
      <c r="C160" s="15">
        <v>11410291.199999999</v>
      </c>
    </row>
    <row r="161" spans="1:3" ht="37.5">
      <c r="A161" s="13" t="s">
        <v>166</v>
      </c>
      <c r="B161" s="14" t="s">
        <v>167</v>
      </c>
      <c r="C161" s="15">
        <f t="shared" ref="C161" si="43">C162</f>
        <v>484700</v>
      </c>
    </row>
    <row r="162" spans="1:3" ht="37.5">
      <c r="A162" s="13" t="s">
        <v>168</v>
      </c>
      <c r="B162" s="14" t="s">
        <v>169</v>
      </c>
      <c r="C162" s="15">
        <v>484700</v>
      </c>
    </row>
    <row r="163" spans="1:3" ht="56.25">
      <c r="A163" s="13" t="s">
        <v>170</v>
      </c>
      <c r="B163" s="14" t="s">
        <v>171</v>
      </c>
      <c r="C163" s="15">
        <f t="shared" ref="C163" si="44">C164</f>
        <v>4900</v>
      </c>
    </row>
    <row r="164" spans="1:3" ht="56.25">
      <c r="A164" s="13" t="s">
        <v>172</v>
      </c>
      <c r="B164" s="14" t="s">
        <v>173</v>
      </c>
      <c r="C164" s="15">
        <v>4900</v>
      </c>
    </row>
    <row r="165" spans="1:3" ht="37.5">
      <c r="A165" s="13" t="s">
        <v>174</v>
      </c>
      <c r="B165" s="14" t="s">
        <v>175</v>
      </c>
      <c r="C165" s="15">
        <f t="shared" ref="C165" si="45">C166</f>
        <v>1238600</v>
      </c>
    </row>
    <row r="166" spans="1:3" ht="37.5">
      <c r="A166" s="13" t="s">
        <v>176</v>
      </c>
      <c r="B166" s="14" t="s">
        <v>177</v>
      </c>
      <c r="C166" s="15">
        <v>1238600</v>
      </c>
    </row>
    <row r="167" spans="1:3" ht="18.75">
      <c r="A167" s="13" t="s">
        <v>178</v>
      </c>
      <c r="B167" s="14" t="s">
        <v>179</v>
      </c>
      <c r="C167" s="15">
        <f t="shared" ref="C167" si="46">C168</f>
        <v>118276.26</v>
      </c>
    </row>
    <row r="168" spans="1:3" ht="18.75">
      <c r="A168" s="13" t="s">
        <v>180</v>
      </c>
      <c r="B168" s="14" t="s">
        <v>181</v>
      </c>
      <c r="C168" s="15">
        <f>C169</f>
        <v>118276.26</v>
      </c>
    </row>
    <row r="169" spans="1:3" ht="56.25">
      <c r="A169" s="13"/>
      <c r="B169" s="17" t="s">
        <v>203</v>
      </c>
      <c r="C169" s="15">
        <v>118276.26</v>
      </c>
    </row>
    <row r="170" spans="1:3" ht="26.25" customHeight="1">
      <c r="A170" s="13" t="s">
        <v>182</v>
      </c>
      <c r="B170" s="14" t="s">
        <v>183</v>
      </c>
      <c r="C170" s="15">
        <f>C171+C173</f>
        <v>34815967.049999997</v>
      </c>
    </row>
    <row r="171" spans="1:3" ht="75">
      <c r="A171" s="13" t="s">
        <v>308</v>
      </c>
      <c r="B171" s="14" t="s">
        <v>309</v>
      </c>
      <c r="C171" s="15">
        <f>C172</f>
        <v>8624400</v>
      </c>
    </row>
    <row r="172" spans="1:3" ht="75">
      <c r="A172" s="13" t="s">
        <v>307</v>
      </c>
      <c r="B172" s="14" t="s">
        <v>306</v>
      </c>
      <c r="C172" s="15">
        <v>8624400</v>
      </c>
    </row>
    <row r="173" spans="1:3" ht="23.25" customHeight="1">
      <c r="A173" s="13" t="s">
        <v>184</v>
      </c>
      <c r="B173" s="14" t="s">
        <v>185</v>
      </c>
      <c r="C173" s="15">
        <f t="shared" ref="C173" si="47">C174</f>
        <v>26191567.050000001</v>
      </c>
    </row>
    <row r="174" spans="1:3" ht="37.5">
      <c r="A174" s="13" t="s">
        <v>186</v>
      </c>
      <c r="B174" s="14" t="s">
        <v>187</v>
      </c>
      <c r="C174" s="15">
        <f>C175+C176+C177+C178</f>
        <v>26191567.050000001</v>
      </c>
    </row>
    <row r="175" spans="1:3" s="21" customFormat="1" ht="37.5">
      <c r="A175" s="23"/>
      <c r="B175" s="18" t="s">
        <v>206</v>
      </c>
      <c r="C175" s="24">
        <v>10132001.18</v>
      </c>
    </row>
    <row r="176" spans="1:3" s="21" customFormat="1" ht="56.25">
      <c r="A176" s="23"/>
      <c r="B176" s="18" t="s">
        <v>207</v>
      </c>
      <c r="C176" s="24">
        <v>761804.6</v>
      </c>
    </row>
    <row r="177" spans="1:3" s="21" customFormat="1" ht="56.25">
      <c r="A177" s="23"/>
      <c r="B177" s="18" t="s">
        <v>304</v>
      </c>
      <c r="C177" s="24">
        <v>6237700</v>
      </c>
    </row>
    <row r="178" spans="1:3" s="21" customFormat="1" ht="37.5">
      <c r="A178" s="23"/>
      <c r="B178" s="18" t="s">
        <v>305</v>
      </c>
      <c r="C178" s="24">
        <v>9060061.2699999996</v>
      </c>
    </row>
    <row r="179" spans="1:3" ht="18" customHeight="1">
      <c r="A179" s="5" t="s">
        <v>324</v>
      </c>
      <c r="B179" s="6" t="s">
        <v>325</v>
      </c>
      <c r="C179" s="26">
        <f>C180</f>
        <v>177419.09</v>
      </c>
    </row>
    <row r="180" spans="1:3" ht="18.75">
      <c r="A180" s="7" t="s">
        <v>326</v>
      </c>
      <c r="B180" s="8" t="s">
        <v>327</v>
      </c>
      <c r="C180" s="25">
        <f>C181</f>
        <v>177419.09</v>
      </c>
    </row>
    <row r="181" spans="1:3" ht="37.5">
      <c r="A181" s="7" t="s">
        <v>328</v>
      </c>
      <c r="B181" s="8" t="s">
        <v>329</v>
      </c>
      <c r="C181" s="25">
        <v>177419.09</v>
      </c>
    </row>
  </sheetData>
  <mergeCells count="4">
    <mergeCell ref="A6:C6"/>
    <mergeCell ref="C8:C10"/>
    <mergeCell ref="A8:A10"/>
    <mergeCell ref="B8:B10"/>
  </mergeCells>
  <pageMargins left="0.78740157480314965" right="0.39370078740157483" top="0.59055118110236227" bottom="0.59055118110236227" header="0.39370078740157483" footer="0.3937007874015748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5"/>
  <sheetViews>
    <sheetView workbookViewId="0">
      <selection activeCell="C12" sqref="C12"/>
    </sheetView>
  </sheetViews>
  <sheetFormatPr defaultRowHeight="18" customHeight="1"/>
  <cols>
    <col min="1" max="1" width="35.42578125" style="4" customWidth="1"/>
    <col min="2" max="2" width="92.5703125" style="4" bestFit="1" customWidth="1"/>
    <col min="3" max="3" width="20.28515625" style="4" customWidth="1"/>
    <col min="4" max="4" width="20.42578125" style="4" customWidth="1"/>
    <col min="5" max="16384" width="9.140625" style="4"/>
  </cols>
  <sheetData>
    <row r="1" spans="1:4" ht="18" customHeight="1">
      <c r="C1" s="10" t="s">
        <v>316</v>
      </c>
      <c r="D1" s="10"/>
    </row>
    <row r="2" spans="1:4" ht="18" customHeight="1">
      <c r="C2" s="10" t="s">
        <v>235</v>
      </c>
      <c r="D2" s="10"/>
    </row>
    <row r="3" spans="1:4" ht="18" customHeight="1">
      <c r="C3" s="10" t="s">
        <v>236</v>
      </c>
      <c r="D3" s="10"/>
    </row>
    <row r="4" spans="1:4" ht="18" customHeight="1">
      <c r="C4" s="10" t="s">
        <v>323</v>
      </c>
      <c r="D4" s="10"/>
    </row>
    <row r="5" spans="1:4" ht="18.75">
      <c r="A5" s="3"/>
      <c r="B5" s="3"/>
      <c r="C5" s="10"/>
      <c r="D5" s="10"/>
    </row>
    <row r="6" spans="1:4" ht="48.75" customHeight="1">
      <c r="A6" s="27" t="s">
        <v>317</v>
      </c>
      <c r="B6" s="27"/>
      <c r="C6" s="27"/>
      <c r="D6" s="27"/>
    </row>
    <row r="7" spans="1:4" ht="18.75"/>
    <row r="8" spans="1:4" ht="15" customHeight="1">
      <c r="A8" s="31" t="s">
        <v>188</v>
      </c>
      <c r="B8" s="31" t="s">
        <v>189</v>
      </c>
      <c r="C8" s="28" t="s">
        <v>318</v>
      </c>
      <c r="D8" s="28" t="s">
        <v>319</v>
      </c>
    </row>
    <row r="9" spans="1:4" ht="15" customHeight="1">
      <c r="A9" s="31"/>
      <c r="B9" s="31"/>
      <c r="C9" s="29"/>
      <c r="D9" s="29"/>
    </row>
    <row r="10" spans="1:4" ht="24.75" customHeight="1">
      <c r="A10" s="31"/>
      <c r="B10" s="31"/>
      <c r="C10" s="30"/>
      <c r="D10" s="30"/>
    </row>
    <row r="11" spans="1:4" ht="18.399999999999999" customHeight="1">
      <c r="A11" s="1" t="s">
        <v>0</v>
      </c>
      <c r="B11" s="1" t="s">
        <v>1</v>
      </c>
      <c r="C11" s="1" t="s">
        <v>2</v>
      </c>
      <c r="D11" s="1" t="s">
        <v>320</v>
      </c>
    </row>
    <row r="12" spans="1:4" s="2" customFormat="1" ht="31.5" customHeight="1">
      <c r="A12" s="5"/>
      <c r="B12" s="6" t="s">
        <v>3</v>
      </c>
      <c r="C12" s="11">
        <f>C13+C114</f>
        <v>400473588.73000002</v>
      </c>
      <c r="D12" s="11">
        <f>D13+D114</f>
        <v>386851714.55000001</v>
      </c>
    </row>
    <row r="13" spans="1:4" ht="31.5" customHeight="1">
      <c r="A13" s="5" t="s">
        <v>4</v>
      </c>
      <c r="B13" s="6" t="s">
        <v>5</v>
      </c>
      <c r="C13" s="11">
        <f>C14+C19+C29+C34+C45+C48+C64+C70+C77+C86</f>
        <v>75745400</v>
      </c>
      <c r="D13" s="11">
        <f>D14+D19+D29+D34+D45+D48+D64+D70+D77+D86</f>
        <v>77284000</v>
      </c>
    </row>
    <row r="14" spans="1:4" ht="30.75" customHeight="1">
      <c r="A14" s="5" t="s">
        <v>6</v>
      </c>
      <c r="B14" s="6" t="s">
        <v>7</v>
      </c>
      <c r="C14" s="11">
        <f t="shared" ref="C14:D14" si="0">C15</f>
        <v>21586000</v>
      </c>
      <c r="D14" s="11">
        <f t="shared" si="0"/>
        <v>22790000</v>
      </c>
    </row>
    <row r="15" spans="1:4" ht="27.75" customHeight="1">
      <c r="A15" s="7" t="s">
        <v>8</v>
      </c>
      <c r="B15" s="8" t="s">
        <v>9</v>
      </c>
      <c r="C15" s="12">
        <f>C16+C18+C17</f>
        <v>21586000</v>
      </c>
      <c r="D15" s="12">
        <f>D16+D18+D17</f>
        <v>22790000</v>
      </c>
    </row>
    <row r="16" spans="1:4" ht="75">
      <c r="A16" s="7" t="s">
        <v>10</v>
      </c>
      <c r="B16" s="8" t="s">
        <v>11</v>
      </c>
      <c r="C16" s="12">
        <v>21435000</v>
      </c>
      <c r="D16" s="12">
        <v>22630000</v>
      </c>
    </row>
    <row r="17" spans="1:4" ht="112.5">
      <c r="A17" s="7" t="s">
        <v>239</v>
      </c>
      <c r="B17" s="8" t="s">
        <v>240</v>
      </c>
      <c r="C17" s="12">
        <v>22000</v>
      </c>
      <c r="D17" s="12">
        <v>23000</v>
      </c>
    </row>
    <row r="18" spans="1:4" ht="56.25">
      <c r="A18" s="7" t="s">
        <v>12</v>
      </c>
      <c r="B18" s="8" t="s">
        <v>13</v>
      </c>
      <c r="C18" s="12">
        <v>129000</v>
      </c>
      <c r="D18" s="12">
        <v>137000</v>
      </c>
    </row>
    <row r="19" spans="1:4" ht="37.5">
      <c r="A19" s="5" t="s">
        <v>14</v>
      </c>
      <c r="B19" s="6" t="s">
        <v>15</v>
      </c>
      <c r="C19" s="11">
        <f t="shared" ref="C19:D19" si="1">C20</f>
        <v>8385000</v>
      </c>
      <c r="D19" s="11">
        <f t="shared" si="1"/>
        <v>8787000</v>
      </c>
    </row>
    <row r="20" spans="1:4" ht="37.5">
      <c r="A20" s="7" t="s">
        <v>16</v>
      </c>
      <c r="B20" s="8" t="s">
        <v>17</v>
      </c>
      <c r="C20" s="12">
        <f t="shared" ref="C20:D20" si="2">C21+C23+C25+C27</f>
        <v>8385000</v>
      </c>
      <c r="D20" s="12">
        <f t="shared" si="2"/>
        <v>8787000</v>
      </c>
    </row>
    <row r="21" spans="1:4" ht="75">
      <c r="A21" s="7" t="s">
        <v>18</v>
      </c>
      <c r="B21" s="8" t="s">
        <v>19</v>
      </c>
      <c r="C21" s="12">
        <f t="shared" ref="C21:D21" si="3">C22</f>
        <v>3933000</v>
      </c>
      <c r="D21" s="12">
        <f t="shared" si="3"/>
        <v>4121000</v>
      </c>
    </row>
    <row r="22" spans="1:4" ht="112.5">
      <c r="A22" s="7" t="s">
        <v>20</v>
      </c>
      <c r="B22" s="8" t="s">
        <v>21</v>
      </c>
      <c r="C22" s="12">
        <v>3933000</v>
      </c>
      <c r="D22" s="12">
        <v>4121000</v>
      </c>
    </row>
    <row r="23" spans="1:4" ht="93.75">
      <c r="A23" s="7" t="s">
        <v>22</v>
      </c>
      <c r="B23" s="8" t="s">
        <v>23</v>
      </c>
      <c r="C23" s="12">
        <f t="shared" ref="C23:D23" si="4">C24</f>
        <v>27000</v>
      </c>
      <c r="D23" s="12">
        <f t="shared" si="4"/>
        <v>28000</v>
      </c>
    </row>
    <row r="24" spans="1:4" ht="131.25">
      <c r="A24" s="7" t="s">
        <v>24</v>
      </c>
      <c r="B24" s="8" t="s">
        <v>25</v>
      </c>
      <c r="C24" s="12">
        <v>27000</v>
      </c>
      <c r="D24" s="12">
        <v>28000</v>
      </c>
    </row>
    <row r="25" spans="1:4" ht="75">
      <c r="A25" s="7" t="s">
        <v>26</v>
      </c>
      <c r="B25" s="8" t="s">
        <v>27</v>
      </c>
      <c r="C25" s="12">
        <f t="shared" ref="C25:D25" si="5">C26</f>
        <v>5205000</v>
      </c>
      <c r="D25" s="12">
        <f t="shared" si="5"/>
        <v>5455000</v>
      </c>
    </row>
    <row r="26" spans="1:4" ht="112.5">
      <c r="A26" s="7" t="s">
        <v>28</v>
      </c>
      <c r="B26" s="8" t="s">
        <v>29</v>
      </c>
      <c r="C26" s="12">
        <v>5205000</v>
      </c>
      <c r="D26" s="12">
        <v>5455000</v>
      </c>
    </row>
    <row r="27" spans="1:4" ht="75">
      <c r="A27" s="7" t="s">
        <v>30</v>
      </c>
      <c r="B27" s="8" t="s">
        <v>31</v>
      </c>
      <c r="C27" s="12">
        <f t="shared" ref="C27:D27" si="6">C28</f>
        <v>-780000</v>
      </c>
      <c r="D27" s="12">
        <f t="shared" si="6"/>
        <v>-817000</v>
      </c>
    </row>
    <row r="28" spans="1:4" ht="112.5">
      <c r="A28" s="7" t="s">
        <v>32</v>
      </c>
      <c r="B28" s="8" t="s">
        <v>33</v>
      </c>
      <c r="C28" s="12">
        <v>-780000</v>
      </c>
      <c r="D28" s="12">
        <v>-817000</v>
      </c>
    </row>
    <row r="29" spans="1:4" ht="30.75" customHeight="1">
      <c r="A29" s="5" t="s">
        <v>34</v>
      </c>
      <c r="B29" s="6" t="s">
        <v>35</v>
      </c>
      <c r="C29" s="11">
        <f t="shared" ref="C29:D29" si="7">C30+C32</f>
        <v>393000</v>
      </c>
      <c r="D29" s="11">
        <f t="shared" si="7"/>
        <v>393000</v>
      </c>
    </row>
    <row r="30" spans="1:4" ht="30" customHeight="1">
      <c r="A30" s="7" t="s">
        <v>36</v>
      </c>
      <c r="B30" s="8" t="s">
        <v>37</v>
      </c>
      <c r="C30" s="12">
        <f t="shared" ref="C30:D30" si="8">C31</f>
        <v>71000</v>
      </c>
      <c r="D30" s="12">
        <f t="shared" si="8"/>
        <v>71000</v>
      </c>
    </row>
    <row r="31" spans="1:4" ht="31.5" customHeight="1">
      <c r="A31" s="7" t="s">
        <v>38</v>
      </c>
      <c r="B31" s="8" t="s">
        <v>37</v>
      </c>
      <c r="C31" s="12">
        <v>71000</v>
      </c>
      <c r="D31" s="12">
        <v>71000</v>
      </c>
    </row>
    <row r="32" spans="1:4" ht="37.5">
      <c r="A32" s="7" t="s">
        <v>39</v>
      </c>
      <c r="B32" s="8" t="s">
        <v>40</v>
      </c>
      <c r="C32" s="12">
        <f t="shared" ref="C32:D32" si="9">C33</f>
        <v>322000</v>
      </c>
      <c r="D32" s="12">
        <f t="shared" si="9"/>
        <v>322000</v>
      </c>
    </row>
    <row r="33" spans="1:4" ht="37.5">
      <c r="A33" s="7" t="s">
        <v>41</v>
      </c>
      <c r="B33" s="8" t="s">
        <v>42</v>
      </c>
      <c r="C33" s="12">
        <v>322000</v>
      </c>
      <c r="D33" s="12">
        <v>322000</v>
      </c>
    </row>
    <row r="34" spans="1:4" ht="28.5" customHeight="1">
      <c r="A34" s="5" t="s">
        <v>43</v>
      </c>
      <c r="B34" s="6" t="s">
        <v>44</v>
      </c>
      <c r="C34" s="11">
        <f t="shared" ref="C34:D34" si="10">C35+C37+C40</f>
        <v>14246000</v>
      </c>
      <c r="D34" s="11">
        <f t="shared" si="10"/>
        <v>14246000</v>
      </c>
    </row>
    <row r="35" spans="1:4" ht="18.75">
      <c r="A35" s="7" t="s">
        <v>45</v>
      </c>
      <c r="B35" s="8" t="s">
        <v>46</v>
      </c>
      <c r="C35" s="12">
        <f t="shared" ref="C35:D35" si="11">C36</f>
        <v>1579000</v>
      </c>
      <c r="D35" s="12">
        <f t="shared" si="11"/>
        <v>1579000</v>
      </c>
    </row>
    <row r="36" spans="1:4" ht="56.25">
      <c r="A36" s="7" t="s">
        <v>47</v>
      </c>
      <c r="B36" s="8" t="s">
        <v>48</v>
      </c>
      <c r="C36" s="12">
        <v>1579000</v>
      </c>
      <c r="D36" s="12">
        <v>1579000</v>
      </c>
    </row>
    <row r="37" spans="1:4" ht="24" customHeight="1">
      <c r="A37" s="7" t="s">
        <v>49</v>
      </c>
      <c r="B37" s="8" t="s">
        <v>50</v>
      </c>
      <c r="C37" s="12">
        <f t="shared" ref="C37:D37" si="12">C38+C39</f>
        <v>10661000</v>
      </c>
      <c r="D37" s="12">
        <f t="shared" si="12"/>
        <v>10661000</v>
      </c>
    </row>
    <row r="38" spans="1:4" ht="18.75">
      <c r="A38" s="7" t="s">
        <v>51</v>
      </c>
      <c r="B38" s="8" t="s">
        <v>52</v>
      </c>
      <c r="C38" s="12">
        <v>935000</v>
      </c>
      <c r="D38" s="12">
        <v>935000</v>
      </c>
    </row>
    <row r="39" spans="1:4" ht="18.75">
      <c r="A39" s="7" t="s">
        <v>53</v>
      </c>
      <c r="B39" s="8" t="s">
        <v>54</v>
      </c>
      <c r="C39" s="12">
        <v>9726000</v>
      </c>
      <c r="D39" s="12">
        <v>9726000</v>
      </c>
    </row>
    <row r="40" spans="1:4" ht="18.75">
      <c r="A40" s="7" t="s">
        <v>55</v>
      </c>
      <c r="B40" s="8" t="s">
        <v>56</v>
      </c>
      <c r="C40" s="12">
        <f t="shared" ref="C40:D40" si="13">C41+C43</f>
        <v>2006000</v>
      </c>
      <c r="D40" s="12">
        <f t="shared" si="13"/>
        <v>2006000</v>
      </c>
    </row>
    <row r="41" spans="1:4" ht="18.75">
      <c r="A41" s="7" t="s">
        <v>57</v>
      </c>
      <c r="B41" s="8" t="s">
        <v>58</v>
      </c>
      <c r="C41" s="12">
        <f t="shared" ref="C41:D41" si="14">C42</f>
        <v>808000</v>
      </c>
      <c r="D41" s="12">
        <f t="shared" si="14"/>
        <v>808000</v>
      </c>
    </row>
    <row r="42" spans="1:4" ht="37.5">
      <c r="A42" s="7" t="s">
        <v>59</v>
      </c>
      <c r="B42" s="8" t="s">
        <v>60</v>
      </c>
      <c r="C42" s="12">
        <v>808000</v>
      </c>
      <c r="D42" s="12">
        <v>808000</v>
      </c>
    </row>
    <row r="43" spans="1:4" ht="18.75">
      <c r="A43" s="7" t="s">
        <v>61</v>
      </c>
      <c r="B43" s="8" t="s">
        <v>62</v>
      </c>
      <c r="C43" s="12">
        <f t="shared" ref="C43:D43" si="15">C44</f>
        <v>1198000</v>
      </c>
      <c r="D43" s="12">
        <f t="shared" si="15"/>
        <v>1198000</v>
      </c>
    </row>
    <row r="44" spans="1:4" ht="37.5">
      <c r="A44" s="7" t="s">
        <v>63</v>
      </c>
      <c r="B44" s="8" t="s">
        <v>64</v>
      </c>
      <c r="C44" s="12">
        <v>1198000</v>
      </c>
      <c r="D44" s="12">
        <v>1198000</v>
      </c>
    </row>
    <row r="45" spans="1:4" ht="27.75" customHeight="1">
      <c r="A45" s="5" t="s">
        <v>65</v>
      </c>
      <c r="B45" s="6" t="s">
        <v>66</v>
      </c>
      <c r="C45" s="11">
        <f t="shared" ref="C45:D46" si="16">C46</f>
        <v>713000</v>
      </c>
      <c r="D45" s="11">
        <f t="shared" si="16"/>
        <v>713000</v>
      </c>
    </row>
    <row r="46" spans="1:4" ht="37.5">
      <c r="A46" s="7" t="s">
        <v>67</v>
      </c>
      <c r="B46" s="8" t="s">
        <v>68</v>
      </c>
      <c r="C46" s="12">
        <f t="shared" si="16"/>
        <v>713000</v>
      </c>
      <c r="D46" s="12">
        <f t="shared" si="16"/>
        <v>713000</v>
      </c>
    </row>
    <row r="47" spans="1:4" ht="56.25">
      <c r="A47" s="7" t="s">
        <v>69</v>
      </c>
      <c r="B47" s="8" t="s">
        <v>70</v>
      </c>
      <c r="C47" s="12">
        <v>713000</v>
      </c>
      <c r="D47" s="12">
        <v>713000</v>
      </c>
    </row>
    <row r="48" spans="1:4" ht="56.25">
      <c r="A48" s="5" t="s">
        <v>71</v>
      </c>
      <c r="B48" s="6" t="s">
        <v>72</v>
      </c>
      <c r="C48" s="11">
        <f>C49+C58+C61</f>
        <v>20379200</v>
      </c>
      <c r="D48" s="11">
        <f>D49+D58+D61</f>
        <v>20350400</v>
      </c>
    </row>
    <row r="49" spans="1:4" ht="93.75">
      <c r="A49" s="7" t="s">
        <v>73</v>
      </c>
      <c r="B49" s="8" t="s">
        <v>74</v>
      </c>
      <c r="C49" s="12">
        <f t="shared" ref="C49:D49" si="17">C50+C52+C54+C56</f>
        <v>20043700</v>
      </c>
      <c r="D49" s="12">
        <f t="shared" si="17"/>
        <v>20014900</v>
      </c>
    </row>
    <row r="50" spans="1:4" ht="75">
      <c r="A50" s="7" t="s">
        <v>75</v>
      </c>
      <c r="B50" s="8" t="s">
        <v>76</v>
      </c>
      <c r="C50" s="12">
        <f t="shared" ref="C50:D50" si="18">C51</f>
        <v>19023900</v>
      </c>
      <c r="D50" s="12">
        <f t="shared" si="18"/>
        <v>18995100</v>
      </c>
    </row>
    <row r="51" spans="1:4" ht="75">
      <c r="A51" s="7" t="s">
        <v>77</v>
      </c>
      <c r="B51" s="8" t="s">
        <v>78</v>
      </c>
      <c r="C51" s="12">
        <v>19023900</v>
      </c>
      <c r="D51" s="12">
        <v>18995100</v>
      </c>
    </row>
    <row r="52" spans="1:4" ht="75">
      <c r="A52" s="7" t="s">
        <v>79</v>
      </c>
      <c r="B52" s="8" t="s">
        <v>80</v>
      </c>
      <c r="C52" s="12">
        <f t="shared" ref="C52:D52" si="19">C53</f>
        <v>88000</v>
      </c>
      <c r="D52" s="12">
        <f t="shared" si="19"/>
        <v>88000</v>
      </c>
    </row>
    <row r="53" spans="1:4" ht="75">
      <c r="A53" s="7" t="s">
        <v>81</v>
      </c>
      <c r="B53" s="8" t="s">
        <v>82</v>
      </c>
      <c r="C53" s="12">
        <v>88000</v>
      </c>
      <c r="D53" s="12">
        <v>88000</v>
      </c>
    </row>
    <row r="54" spans="1:4" ht="93.75">
      <c r="A54" s="7" t="s">
        <v>83</v>
      </c>
      <c r="B54" s="8" t="s">
        <v>84</v>
      </c>
      <c r="C54" s="12">
        <f t="shared" ref="C54:D54" si="20">C55</f>
        <v>148500</v>
      </c>
      <c r="D54" s="12">
        <f t="shared" si="20"/>
        <v>148500</v>
      </c>
    </row>
    <row r="55" spans="1:4" ht="75">
      <c r="A55" s="7" t="s">
        <v>85</v>
      </c>
      <c r="B55" s="8" t="s">
        <v>86</v>
      </c>
      <c r="C55" s="12">
        <v>148500</v>
      </c>
      <c r="D55" s="12">
        <v>148500</v>
      </c>
    </row>
    <row r="56" spans="1:4" ht="37.5">
      <c r="A56" s="7" t="s">
        <v>87</v>
      </c>
      <c r="B56" s="8" t="s">
        <v>88</v>
      </c>
      <c r="C56" s="12">
        <f t="shared" ref="C56:D56" si="21">C57</f>
        <v>783300</v>
      </c>
      <c r="D56" s="12">
        <f t="shared" si="21"/>
        <v>783300</v>
      </c>
    </row>
    <row r="57" spans="1:4" ht="37.5">
      <c r="A57" s="7" t="s">
        <v>89</v>
      </c>
      <c r="B57" s="8" t="s">
        <v>90</v>
      </c>
      <c r="C57" s="12">
        <v>783300</v>
      </c>
      <c r="D57" s="12">
        <v>783300</v>
      </c>
    </row>
    <row r="58" spans="1:4" ht="18.75">
      <c r="A58" s="7" t="s">
        <v>91</v>
      </c>
      <c r="B58" s="8" t="s">
        <v>92</v>
      </c>
      <c r="C58" s="12">
        <f t="shared" ref="C58:D59" si="22">C59</f>
        <v>14000</v>
      </c>
      <c r="D58" s="12">
        <f t="shared" si="22"/>
        <v>14000</v>
      </c>
    </row>
    <row r="59" spans="1:4" ht="56.25">
      <c r="A59" s="7" t="s">
        <v>93</v>
      </c>
      <c r="B59" s="8" t="s">
        <v>94</v>
      </c>
      <c r="C59" s="12">
        <f t="shared" si="22"/>
        <v>14000</v>
      </c>
      <c r="D59" s="12">
        <f t="shared" si="22"/>
        <v>14000</v>
      </c>
    </row>
    <row r="60" spans="1:4" ht="56.25">
      <c r="A60" s="7" t="s">
        <v>95</v>
      </c>
      <c r="B60" s="8" t="s">
        <v>96</v>
      </c>
      <c r="C60" s="12">
        <v>14000</v>
      </c>
      <c r="D60" s="12">
        <v>14000</v>
      </c>
    </row>
    <row r="61" spans="1:4" ht="93.75">
      <c r="A61" s="7" t="s">
        <v>97</v>
      </c>
      <c r="B61" s="8" t="s">
        <v>98</v>
      </c>
      <c r="C61" s="12">
        <f>C62</f>
        <v>321500</v>
      </c>
      <c r="D61" s="12">
        <f>D62</f>
        <v>321500</v>
      </c>
    </row>
    <row r="62" spans="1:4" ht="93.75">
      <c r="A62" s="7" t="s">
        <v>230</v>
      </c>
      <c r="B62" s="8" t="s">
        <v>229</v>
      </c>
      <c r="C62" s="12">
        <f t="shared" ref="C62:D62" si="23">C63</f>
        <v>321500</v>
      </c>
      <c r="D62" s="12">
        <f t="shared" si="23"/>
        <v>321500</v>
      </c>
    </row>
    <row r="63" spans="1:4" ht="75">
      <c r="A63" s="7" t="s">
        <v>227</v>
      </c>
      <c r="B63" s="8" t="s">
        <v>228</v>
      </c>
      <c r="C63" s="12">
        <v>321500</v>
      </c>
      <c r="D63" s="12">
        <v>321500</v>
      </c>
    </row>
    <row r="64" spans="1:4" ht="37.5">
      <c r="A64" s="5" t="s">
        <v>99</v>
      </c>
      <c r="B64" s="6" t="s">
        <v>100</v>
      </c>
      <c r="C64" s="11">
        <f t="shared" ref="C64:D64" si="24">C65</f>
        <v>61300</v>
      </c>
      <c r="D64" s="11">
        <f t="shared" si="24"/>
        <v>61300</v>
      </c>
    </row>
    <row r="65" spans="1:4" ht="18.75">
      <c r="A65" s="7" t="s">
        <v>101</v>
      </c>
      <c r="B65" s="8" t="s">
        <v>102</v>
      </c>
      <c r="C65" s="12">
        <f t="shared" ref="C65:D65" si="25">C66+C67+C69</f>
        <v>61300</v>
      </c>
      <c r="D65" s="12">
        <f t="shared" si="25"/>
        <v>61300</v>
      </c>
    </row>
    <row r="66" spans="1:4" ht="37.5">
      <c r="A66" s="7" t="s">
        <v>103</v>
      </c>
      <c r="B66" s="8" t="s">
        <v>104</v>
      </c>
      <c r="C66" s="12">
        <v>43000</v>
      </c>
      <c r="D66" s="12">
        <v>43000</v>
      </c>
    </row>
    <row r="67" spans="1:4" ht="18.75">
      <c r="A67" s="7" t="s">
        <v>208</v>
      </c>
      <c r="B67" s="8" t="s">
        <v>213</v>
      </c>
      <c r="C67" s="12">
        <f t="shared" ref="C67:D67" si="26">C68</f>
        <v>1500</v>
      </c>
      <c r="D67" s="12">
        <f t="shared" si="26"/>
        <v>1500</v>
      </c>
    </row>
    <row r="68" spans="1:4" ht="18.75">
      <c r="A68" s="7" t="s">
        <v>210</v>
      </c>
      <c r="B68" s="8" t="s">
        <v>211</v>
      </c>
      <c r="C68" s="12">
        <v>1500</v>
      </c>
      <c r="D68" s="12">
        <v>1500</v>
      </c>
    </row>
    <row r="69" spans="1:4" ht="37.5">
      <c r="A69" s="7" t="s">
        <v>209</v>
      </c>
      <c r="B69" s="8" t="s">
        <v>212</v>
      </c>
      <c r="C69" s="12">
        <v>16800</v>
      </c>
      <c r="D69" s="12">
        <v>16800</v>
      </c>
    </row>
    <row r="70" spans="1:4" ht="37.5">
      <c r="A70" s="5" t="s">
        <v>105</v>
      </c>
      <c r="B70" s="6" t="s">
        <v>106</v>
      </c>
      <c r="C70" s="11">
        <f t="shared" ref="C70:D70" si="27">C71+C74</f>
        <v>9132900</v>
      </c>
      <c r="D70" s="11">
        <f t="shared" si="27"/>
        <v>9169300</v>
      </c>
    </row>
    <row r="71" spans="1:4" ht="18.75">
      <c r="A71" s="7" t="s">
        <v>107</v>
      </c>
      <c r="B71" s="8" t="s">
        <v>108</v>
      </c>
      <c r="C71" s="12">
        <f t="shared" ref="C71:D72" si="28">C72</f>
        <v>8422100</v>
      </c>
      <c r="D71" s="12">
        <f t="shared" si="28"/>
        <v>8433600</v>
      </c>
    </row>
    <row r="72" spans="1:4" ht="18.75">
      <c r="A72" s="7" t="s">
        <v>109</v>
      </c>
      <c r="B72" s="8" t="s">
        <v>110</v>
      </c>
      <c r="C72" s="12">
        <f t="shared" si="28"/>
        <v>8422100</v>
      </c>
      <c r="D72" s="12">
        <f t="shared" si="28"/>
        <v>8433600</v>
      </c>
    </row>
    <row r="73" spans="1:4" ht="37.5">
      <c r="A73" s="7" t="s">
        <v>111</v>
      </c>
      <c r="B73" s="8" t="s">
        <v>112</v>
      </c>
      <c r="C73" s="12">
        <v>8422100</v>
      </c>
      <c r="D73" s="12">
        <v>8433600</v>
      </c>
    </row>
    <row r="74" spans="1:4" ht="18.75">
      <c r="A74" s="7" t="s">
        <v>113</v>
      </c>
      <c r="B74" s="8" t="s">
        <v>114</v>
      </c>
      <c r="C74" s="12">
        <f t="shared" ref="C74:D75" si="29">C75</f>
        <v>710800</v>
      </c>
      <c r="D74" s="12">
        <f t="shared" si="29"/>
        <v>735700</v>
      </c>
    </row>
    <row r="75" spans="1:4" ht="37.5">
      <c r="A75" s="7" t="s">
        <v>115</v>
      </c>
      <c r="B75" s="8" t="s">
        <v>116</v>
      </c>
      <c r="C75" s="12">
        <f t="shared" si="29"/>
        <v>710800</v>
      </c>
      <c r="D75" s="12">
        <f t="shared" si="29"/>
        <v>735700</v>
      </c>
    </row>
    <row r="76" spans="1:4" ht="37.5">
      <c r="A76" s="7" t="s">
        <v>117</v>
      </c>
      <c r="B76" s="8" t="s">
        <v>118</v>
      </c>
      <c r="C76" s="12">
        <v>710800</v>
      </c>
      <c r="D76" s="12">
        <v>735700</v>
      </c>
    </row>
    <row r="77" spans="1:4" ht="37.5">
      <c r="A77" s="5" t="s">
        <v>119</v>
      </c>
      <c r="B77" s="6" t="s">
        <v>120</v>
      </c>
      <c r="C77" s="11">
        <f t="shared" ref="C77:D77" si="30">C78+C81</f>
        <v>395000</v>
      </c>
      <c r="D77" s="11">
        <f t="shared" si="30"/>
        <v>320000</v>
      </c>
    </row>
    <row r="78" spans="1:4" ht="93.75">
      <c r="A78" s="7" t="s">
        <v>121</v>
      </c>
      <c r="B78" s="8" t="s">
        <v>122</v>
      </c>
      <c r="C78" s="12">
        <f t="shared" ref="C78:D78" si="31">C79</f>
        <v>370000</v>
      </c>
      <c r="D78" s="12">
        <f t="shared" si="31"/>
        <v>295000</v>
      </c>
    </row>
    <row r="79" spans="1:4" ht="93.75">
      <c r="A79" s="7" t="s">
        <v>123</v>
      </c>
      <c r="B79" s="8" t="s">
        <v>124</v>
      </c>
      <c r="C79" s="12">
        <f>C80</f>
        <v>370000</v>
      </c>
      <c r="D79" s="12">
        <f>D80</f>
        <v>295000</v>
      </c>
    </row>
    <row r="80" spans="1:4" ht="93.75">
      <c r="A80" s="7" t="s">
        <v>231</v>
      </c>
      <c r="B80" s="8" t="s">
        <v>232</v>
      </c>
      <c r="C80" s="12">
        <v>370000</v>
      </c>
      <c r="D80" s="12">
        <v>295000</v>
      </c>
    </row>
    <row r="81" spans="1:4" ht="37.5">
      <c r="A81" s="7" t="s">
        <v>125</v>
      </c>
      <c r="B81" s="8" t="s">
        <v>126</v>
      </c>
      <c r="C81" s="12">
        <f t="shared" ref="C81:D81" si="32">C82+C84</f>
        <v>25000</v>
      </c>
      <c r="D81" s="12">
        <f t="shared" si="32"/>
        <v>25000</v>
      </c>
    </row>
    <row r="82" spans="1:4" ht="37.5">
      <c r="A82" s="7" t="s">
        <v>127</v>
      </c>
      <c r="B82" s="8" t="s">
        <v>128</v>
      </c>
      <c r="C82" s="12">
        <f t="shared" ref="C82:D82" si="33">C83</f>
        <v>13000</v>
      </c>
      <c r="D82" s="12">
        <f t="shared" si="33"/>
        <v>13000</v>
      </c>
    </row>
    <row r="83" spans="1:4" ht="56.25">
      <c r="A83" s="7" t="s">
        <v>129</v>
      </c>
      <c r="B83" s="8" t="s">
        <v>130</v>
      </c>
      <c r="C83" s="12">
        <v>13000</v>
      </c>
      <c r="D83" s="12">
        <v>13000</v>
      </c>
    </row>
    <row r="84" spans="1:4" ht="56.25">
      <c r="A84" s="7" t="s">
        <v>131</v>
      </c>
      <c r="B84" s="8" t="s">
        <v>132</v>
      </c>
      <c r="C84" s="12">
        <f t="shared" ref="C84:D84" si="34">C85</f>
        <v>12000</v>
      </c>
      <c r="D84" s="12">
        <f t="shared" si="34"/>
        <v>12000</v>
      </c>
    </row>
    <row r="85" spans="1:4" ht="56.25">
      <c r="A85" s="7" t="s">
        <v>133</v>
      </c>
      <c r="B85" s="8" t="s">
        <v>134</v>
      </c>
      <c r="C85" s="12">
        <v>12000</v>
      </c>
      <c r="D85" s="12">
        <v>12000</v>
      </c>
    </row>
    <row r="86" spans="1:4" ht="37.5">
      <c r="A86" s="5" t="s">
        <v>135</v>
      </c>
      <c r="B86" s="6" t="s">
        <v>136</v>
      </c>
      <c r="C86" s="11">
        <f>C87+C102+C104+C109+C112</f>
        <v>454000</v>
      </c>
      <c r="D86" s="11">
        <f>D87+D102+D104+D109+D112</f>
        <v>454000</v>
      </c>
    </row>
    <row r="87" spans="1:4" ht="37.5">
      <c r="A87" s="7" t="s">
        <v>288</v>
      </c>
      <c r="B87" s="8" t="s">
        <v>287</v>
      </c>
      <c r="C87" s="12">
        <f>C88+C90+C92+C94+C96+C98+C100</f>
        <v>228000</v>
      </c>
      <c r="D87" s="12">
        <f>D88+D90+D92+D94+D96+D98+D100</f>
        <v>228000</v>
      </c>
    </row>
    <row r="88" spans="1:4" ht="56.25">
      <c r="A88" s="7" t="s">
        <v>284</v>
      </c>
      <c r="B88" s="8" t="s">
        <v>286</v>
      </c>
      <c r="C88" s="12">
        <f>C89</f>
        <v>5000</v>
      </c>
      <c r="D88" s="12">
        <f>D89</f>
        <v>5000</v>
      </c>
    </row>
    <row r="89" spans="1:4" ht="75">
      <c r="A89" s="7" t="s">
        <v>283</v>
      </c>
      <c r="B89" s="8" t="s">
        <v>285</v>
      </c>
      <c r="C89" s="12">
        <v>5000</v>
      </c>
      <c r="D89" s="12">
        <v>5000</v>
      </c>
    </row>
    <row r="90" spans="1:4" ht="75">
      <c r="A90" s="7" t="s">
        <v>243</v>
      </c>
      <c r="B90" s="8" t="s">
        <v>244</v>
      </c>
      <c r="C90" s="12">
        <f>C91</f>
        <v>58000</v>
      </c>
      <c r="D90" s="12">
        <f>D91</f>
        <v>58000</v>
      </c>
    </row>
    <row r="91" spans="1:4" ht="123" customHeight="1">
      <c r="A91" s="7" t="s">
        <v>241</v>
      </c>
      <c r="B91" s="8" t="s">
        <v>242</v>
      </c>
      <c r="C91" s="12">
        <v>58000</v>
      </c>
      <c r="D91" s="12">
        <v>58000</v>
      </c>
    </row>
    <row r="92" spans="1:4" ht="56.25">
      <c r="A92" s="7" t="s">
        <v>245</v>
      </c>
      <c r="B92" s="8" t="s">
        <v>247</v>
      </c>
      <c r="C92" s="12">
        <f>C93</f>
        <v>32000</v>
      </c>
      <c r="D92" s="12">
        <f>D93</f>
        <v>32000</v>
      </c>
    </row>
    <row r="93" spans="1:4" ht="75">
      <c r="A93" s="7" t="s">
        <v>246</v>
      </c>
      <c r="B93" s="8" t="s">
        <v>248</v>
      </c>
      <c r="C93" s="12">
        <v>32000</v>
      </c>
      <c r="D93" s="12">
        <v>32000</v>
      </c>
    </row>
    <row r="94" spans="1:4" ht="75">
      <c r="A94" s="7" t="s">
        <v>249</v>
      </c>
      <c r="B94" s="8" t="s">
        <v>251</v>
      </c>
      <c r="C94" s="12">
        <f>C95</f>
        <v>26000</v>
      </c>
      <c r="D94" s="12">
        <f>D95</f>
        <v>26000</v>
      </c>
    </row>
    <row r="95" spans="1:4" ht="93.75">
      <c r="A95" s="7" t="s">
        <v>250</v>
      </c>
      <c r="B95" s="8" t="s">
        <v>252</v>
      </c>
      <c r="C95" s="12">
        <v>26000</v>
      </c>
      <c r="D95" s="12">
        <v>26000</v>
      </c>
    </row>
    <row r="96" spans="1:4" ht="56.25">
      <c r="A96" s="7" t="s">
        <v>289</v>
      </c>
      <c r="B96" s="8" t="s">
        <v>292</v>
      </c>
      <c r="C96" s="12">
        <f>C97</f>
        <v>4000</v>
      </c>
      <c r="D96" s="12">
        <f>D97</f>
        <v>4000</v>
      </c>
    </row>
    <row r="97" spans="1:4" ht="93.75">
      <c r="A97" s="7" t="s">
        <v>290</v>
      </c>
      <c r="B97" s="8" t="s">
        <v>291</v>
      </c>
      <c r="C97" s="12">
        <v>4000</v>
      </c>
      <c r="D97" s="12">
        <v>4000</v>
      </c>
    </row>
    <row r="98" spans="1:4" ht="56.25">
      <c r="A98" s="7" t="s">
        <v>253</v>
      </c>
      <c r="B98" s="8" t="s">
        <v>255</v>
      </c>
      <c r="C98" s="12">
        <f>C99</f>
        <v>67000</v>
      </c>
      <c r="D98" s="12">
        <f>D99</f>
        <v>67000</v>
      </c>
    </row>
    <row r="99" spans="1:4" ht="75">
      <c r="A99" s="7" t="s">
        <v>254</v>
      </c>
      <c r="B99" s="8" t="s">
        <v>256</v>
      </c>
      <c r="C99" s="12">
        <v>67000</v>
      </c>
      <c r="D99" s="12">
        <v>67000</v>
      </c>
    </row>
    <row r="100" spans="1:4" ht="75">
      <c r="A100" s="7" t="s">
        <v>281</v>
      </c>
      <c r="B100" s="8" t="s">
        <v>282</v>
      </c>
      <c r="C100" s="12">
        <f>C101</f>
        <v>36000</v>
      </c>
      <c r="D100" s="12">
        <f>D101</f>
        <v>36000</v>
      </c>
    </row>
    <row r="101" spans="1:4" ht="93.75">
      <c r="A101" s="7" t="s">
        <v>279</v>
      </c>
      <c r="B101" s="8" t="s">
        <v>280</v>
      </c>
      <c r="C101" s="12">
        <v>36000</v>
      </c>
      <c r="D101" s="12">
        <v>36000</v>
      </c>
    </row>
    <row r="102" spans="1:4" ht="131.25">
      <c r="A102" s="7" t="s">
        <v>277</v>
      </c>
      <c r="B102" s="8" t="s">
        <v>278</v>
      </c>
      <c r="C102" s="12">
        <f>C103</f>
        <v>15000</v>
      </c>
      <c r="D102" s="12">
        <f>D103</f>
        <v>15000</v>
      </c>
    </row>
    <row r="103" spans="1:4" ht="150">
      <c r="A103" s="7" t="s">
        <v>275</v>
      </c>
      <c r="B103" s="8" t="s">
        <v>276</v>
      </c>
      <c r="C103" s="12">
        <v>15000</v>
      </c>
      <c r="D103" s="12">
        <v>15000</v>
      </c>
    </row>
    <row r="104" spans="1:4" ht="112.5">
      <c r="A104" s="7" t="s">
        <v>293</v>
      </c>
      <c r="B104" s="8" t="s">
        <v>294</v>
      </c>
      <c r="C104" s="12">
        <f>C105+C107</f>
        <v>37000</v>
      </c>
      <c r="D104" s="12">
        <f>D105+D107</f>
        <v>37000</v>
      </c>
    </row>
    <row r="105" spans="1:4" ht="56.25">
      <c r="A105" s="7" t="s">
        <v>273</v>
      </c>
      <c r="B105" s="8" t="s">
        <v>274</v>
      </c>
      <c r="C105" s="12">
        <f>C106</f>
        <v>27000</v>
      </c>
      <c r="D105" s="12">
        <f>D106</f>
        <v>27000</v>
      </c>
    </row>
    <row r="106" spans="1:4" ht="75">
      <c r="A106" s="7" t="s">
        <v>271</v>
      </c>
      <c r="B106" s="8" t="s">
        <v>272</v>
      </c>
      <c r="C106" s="12">
        <v>27000</v>
      </c>
      <c r="D106" s="12">
        <v>27000</v>
      </c>
    </row>
    <row r="107" spans="1:4" ht="93.75">
      <c r="A107" s="7" t="s">
        <v>269</v>
      </c>
      <c r="B107" s="8" t="s">
        <v>270</v>
      </c>
      <c r="C107" s="12">
        <f>C108</f>
        <v>10000</v>
      </c>
      <c r="D107" s="12">
        <f>D108</f>
        <v>10000</v>
      </c>
    </row>
    <row r="108" spans="1:4" ht="75">
      <c r="A108" s="7" t="s">
        <v>267</v>
      </c>
      <c r="B108" s="8" t="s">
        <v>268</v>
      </c>
      <c r="C108" s="12">
        <v>10000</v>
      </c>
      <c r="D108" s="12">
        <v>10000</v>
      </c>
    </row>
    <row r="109" spans="1:4" ht="18.75">
      <c r="A109" s="7" t="s">
        <v>263</v>
      </c>
      <c r="B109" s="8" t="s">
        <v>264</v>
      </c>
      <c r="C109" s="12">
        <f>C110</f>
        <v>128000</v>
      </c>
      <c r="D109" s="12">
        <f>D110</f>
        <v>128000</v>
      </c>
    </row>
    <row r="110" spans="1:4" ht="75">
      <c r="A110" s="7" t="s">
        <v>262</v>
      </c>
      <c r="B110" s="8" t="s">
        <v>265</v>
      </c>
      <c r="C110" s="12">
        <f>C111</f>
        <v>128000</v>
      </c>
      <c r="D110" s="12">
        <f>D111</f>
        <v>128000</v>
      </c>
    </row>
    <row r="111" spans="1:4" ht="75">
      <c r="A111" s="7" t="s">
        <v>261</v>
      </c>
      <c r="B111" s="8" t="s">
        <v>266</v>
      </c>
      <c r="C111" s="12">
        <v>128000</v>
      </c>
      <c r="D111" s="12">
        <v>128000</v>
      </c>
    </row>
    <row r="112" spans="1:4" ht="18.75">
      <c r="A112" s="7" t="s">
        <v>257</v>
      </c>
      <c r="B112" s="8" t="s">
        <v>260</v>
      </c>
      <c r="C112" s="12">
        <f>C113</f>
        <v>46000</v>
      </c>
      <c r="D112" s="12">
        <f>D113</f>
        <v>46000</v>
      </c>
    </row>
    <row r="113" spans="1:4" ht="93.75">
      <c r="A113" s="7" t="s">
        <v>258</v>
      </c>
      <c r="B113" s="8" t="s">
        <v>259</v>
      </c>
      <c r="C113" s="12">
        <v>46000</v>
      </c>
      <c r="D113" s="12">
        <v>46000</v>
      </c>
    </row>
    <row r="114" spans="1:4" ht="25.5" customHeight="1">
      <c r="A114" s="5" t="s">
        <v>137</v>
      </c>
      <c r="B114" s="6" t="s">
        <v>138</v>
      </c>
      <c r="C114" s="11">
        <f>C115</f>
        <v>324728188.73000002</v>
      </c>
      <c r="D114" s="11">
        <f>D115</f>
        <v>309567714.55000001</v>
      </c>
    </row>
    <row r="115" spans="1:4" ht="37.5">
      <c r="A115" s="5" t="s">
        <v>139</v>
      </c>
      <c r="B115" s="6" t="s">
        <v>140</v>
      </c>
      <c r="C115" s="11">
        <f>C116+C119+C133+C160</f>
        <v>324728188.73000002</v>
      </c>
      <c r="D115" s="11">
        <f>D116+D119+D133+D160</f>
        <v>309567714.55000001</v>
      </c>
    </row>
    <row r="116" spans="1:4" ht="18.75">
      <c r="A116" s="7" t="s">
        <v>141</v>
      </c>
      <c r="B116" s="8" t="s">
        <v>142</v>
      </c>
      <c r="C116" s="12">
        <f>C117</f>
        <v>115065400</v>
      </c>
      <c r="D116" s="12">
        <f>D117</f>
        <v>119998900</v>
      </c>
    </row>
    <row r="117" spans="1:4" ht="27" customHeight="1">
      <c r="A117" s="7" t="s">
        <v>143</v>
      </c>
      <c r="B117" s="8" t="s">
        <v>144</v>
      </c>
      <c r="C117" s="12">
        <f t="shared" ref="C117:D117" si="35">C118</f>
        <v>115065400</v>
      </c>
      <c r="D117" s="12">
        <f t="shared" si="35"/>
        <v>119998900</v>
      </c>
    </row>
    <row r="118" spans="1:4" ht="37.5">
      <c r="A118" s="7" t="s">
        <v>145</v>
      </c>
      <c r="B118" s="8" t="s">
        <v>322</v>
      </c>
      <c r="C118" s="12">
        <v>115065400</v>
      </c>
      <c r="D118" s="12">
        <v>119998900</v>
      </c>
    </row>
    <row r="119" spans="1:4" ht="37.5">
      <c r="A119" s="7" t="s">
        <v>146</v>
      </c>
      <c r="B119" s="8" t="s">
        <v>147</v>
      </c>
      <c r="C119" s="12">
        <f>C120+C122+C125</f>
        <v>50063682.130000003</v>
      </c>
      <c r="D119" s="12">
        <f>D120+D122+D125</f>
        <v>30434156.149999999</v>
      </c>
    </row>
    <row r="120" spans="1:4" ht="37.5">
      <c r="A120" s="13" t="s">
        <v>223</v>
      </c>
      <c r="B120" s="14" t="s">
        <v>226</v>
      </c>
      <c r="C120" s="15">
        <f t="shared" ref="C120:D120" si="36">C121</f>
        <v>3711349.12</v>
      </c>
      <c r="D120" s="15">
        <f t="shared" si="36"/>
        <v>3711349.12</v>
      </c>
    </row>
    <row r="121" spans="1:4" ht="37.5">
      <c r="A121" s="13" t="s">
        <v>224</v>
      </c>
      <c r="B121" s="14" t="s">
        <v>225</v>
      </c>
      <c r="C121" s="15">
        <v>3711349.12</v>
      </c>
      <c r="D121" s="15">
        <v>3711349.12</v>
      </c>
    </row>
    <row r="122" spans="1:4" ht="37.5">
      <c r="A122" s="13" t="s">
        <v>215</v>
      </c>
      <c r="B122" s="14" t="s">
        <v>217</v>
      </c>
      <c r="C122" s="15">
        <f t="shared" ref="C122:D122" si="37">C123</f>
        <v>598033.01</v>
      </c>
      <c r="D122" s="15">
        <f t="shared" si="37"/>
        <v>542437.03</v>
      </c>
    </row>
    <row r="123" spans="1:4" ht="37.5">
      <c r="A123" s="13" t="s">
        <v>214</v>
      </c>
      <c r="B123" s="14" t="s">
        <v>216</v>
      </c>
      <c r="C123" s="15">
        <f>C124</f>
        <v>598033.01</v>
      </c>
      <c r="D123" s="15">
        <f>D124</f>
        <v>542437.03</v>
      </c>
    </row>
    <row r="124" spans="1:4" ht="45" customHeight="1">
      <c r="A124" s="13"/>
      <c r="B124" s="14" t="s">
        <v>302</v>
      </c>
      <c r="C124" s="15">
        <v>598033.01</v>
      </c>
      <c r="D124" s="15">
        <v>542437.03</v>
      </c>
    </row>
    <row r="125" spans="1:4" ht="24.75" customHeight="1">
      <c r="A125" s="13" t="s">
        <v>152</v>
      </c>
      <c r="B125" s="14" t="s">
        <v>153</v>
      </c>
      <c r="C125" s="15">
        <f t="shared" ref="C125:D125" si="38">C126</f>
        <v>45754300</v>
      </c>
      <c r="D125" s="15">
        <f t="shared" si="38"/>
        <v>26180370</v>
      </c>
    </row>
    <row r="126" spans="1:4" ht="27" customHeight="1">
      <c r="A126" s="13" t="s">
        <v>154</v>
      </c>
      <c r="B126" s="14" t="s">
        <v>155</v>
      </c>
      <c r="C126" s="15">
        <f>C128+C130+C127+C129+C131+C132</f>
        <v>45754300</v>
      </c>
      <c r="D126" s="15">
        <f>D128+D130+D127+D129+D131+D132</f>
        <v>26180370</v>
      </c>
    </row>
    <row r="127" spans="1:4" ht="37.5">
      <c r="A127" s="13"/>
      <c r="B127" s="18" t="s">
        <v>202</v>
      </c>
      <c r="C127" s="15">
        <v>10000000</v>
      </c>
      <c r="D127" s="15">
        <v>0</v>
      </c>
    </row>
    <row r="128" spans="1:4" s="21" customFormat="1" ht="42" customHeight="1">
      <c r="A128" s="13"/>
      <c r="B128" s="22" t="s">
        <v>200</v>
      </c>
      <c r="C128" s="15">
        <v>88600</v>
      </c>
      <c r="D128" s="15">
        <v>88600</v>
      </c>
    </row>
    <row r="129" spans="1:4" s="21" customFormat="1" ht="37.5">
      <c r="A129" s="13"/>
      <c r="B129" s="18" t="s">
        <v>218</v>
      </c>
      <c r="C129" s="15">
        <v>70400</v>
      </c>
      <c r="D129" s="15">
        <v>70400</v>
      </c>
    </row>
    <row r="130" spans="1:4" s="21" customFormat="1" ht="56.25" customHeight="1">
      <c r="A130" s="13"/>
      <c r="B130" s="18" t="s">
        <v>201</v>
      </c>
      <c r="C130" s="15">
        <v>27658100</v>
      </c>
      <c r="D130" s="15">
        <v>15247900</v>
      </c>
    </row>
    <row r="131" spans="1:4" s="21" customFormat="1" ht="56.25" customHeight="1">
      <c r="A131" s="13"/>
      <c r="B131" s="18" t="s">
        <v>199</v>
      </c>
      <c r="C131" s="15">
        <v>7937200</v>
      </c>
      <c r="D131" s="15">
        <v>7448100</v>
      </c>
    </row>
    <row r="132" spans="1:4" s="21" customFormat="1" ht="40.5" customHeight="1">
      <c r="A132" s="13"/>
      <c r="B132" s="18" t="s">
        <v>321</v>
      </c>
      <c r="C132" s="15">
        <v>0</v>
      </c>
      <c r="D132" s="15">
        <v>3325370</v>
      </c>
    </row>
    <row r="133" spans="1:4" ht="18.75">
      <c r="A133" s="13" t="s">
        <v>156</v>
      </c>
      <c r="B133" s="14" t="s">
        <v>157</v>
      </c>
      <c r="C133" s="15">
        <f>C134+C149+C151+C153+C155+C157</f>
        <v>144944106.59999999</v>
      </c>
      <c r="D133" s="15">
        <f>D134+D149+D151+D153+D155+D157</f>
        <v>144538858.40000001</v>
      </c>
    </row>
    <row r="134" spans="1:4" ht="37.5">
      <c r="A134" s="13" t="s">
        <v>158</v>
      </c>
      <c r="B134" s="14" t="s">
        <v>159</v>
      </c>
      <c r="C134" s="15">
        <f t="shared" ref="C134:D134" si="39">C135</f>
        <v>130098100</v>
      </c>
      <c r="D134" s="15">
        <f t="shared" si="39"/>
        <v>129672200</v>
      </c>
    </row>
    <row r="135" spans="1:4" ht="37.5">
      <c r="A135" s="13" t="s">
        <v>160</v>
      </c>
      <c r="B135" s="14" t="s">
        <v>161</v>
      </c>
      <c r="C135" s="15">
        <f>C136+C137+C138+C139+C140+C141+C142+C143+C144+C145+C146+C147+C148</f>
        <v>130098100</v>
      </c>
      <c r="D135" s="15">
        <f>D136+D137+D138+D139+D140+D141+D142+D143+D144+D145+D146+D147+D148</f>
        <v>129672200</v>
      </c>
    </row>
    <row r="136" spans="1:4" ht="37.5">
      <c r="A136" s="13"/>
      <c r="B136" s="9" t="s">
        <v>190</v>
      </c>
      <c r="C136" s="16">
        <v>121316400</v>
      </c>
      <c r="D136" s="16">
        <v>120890500</v>
      </c>
    </row>
    <row r="137" spans="1:4" ht="56.25">
      <c r="A137" s="13"/>
      <c r="B137" s="19" t="s">
        <v>205</v>
      </c>
      <c r="C137" s="16">
        <v>186700</v>
      </c>
      <c r="D137" s="16">
        <v>186700</v>
      </c>
    </row>
    <row r="138" spans="1:4" ht="37.5">
      <c r="A138" s="13"/>
      <c r="B138" s="20" t="s">
        <v>233</v>
      </c>
      <c r="C138" s="16">
        <v>138100</v>
      </c>
      <c r="D138" s="16">
        <v>138100</v>
      </c>
    </row>
    <row r="139" spans="1:4" ht="56.25">
      <c r="A139" s="13"/>
      <c r="B139" s="20" t="s">
        <v>300</v>
      </c>
      <c r="C139" s="16">
        <v>5500</v>
      </c>
      <c r="D139" s="16">
        <v>5500</v>
      </c>
    </row>
    <row r="140" spans="1:4" s="21" customFormat="1" ht="18.75">
      <c r="A140" s="13"/>
      <c r="B140" s="9" t="s">
        <v>193</v>
      </c>
      <c r="C140" s="16">
        <v>2203900</v>
      </c>
      <c r="D140" s="16">
        <v>2203900</v>
      </c>
    </row>
    <row r="141" spans="1:4" s="21" customFormat="1" ht="93.75">
      <c r="A141" s="13"/>
      <c r="B141" s="20" t="s">
        <v>299</v>
      </c>
      <c r="C141" s="16">
        <v>4882700</v>
      </c>
      <c r="D141" s="16">
        <v>4882700</v>
      </c>
    </row>
    <row r="142" spans="1:4" s="21" customFormat="1" ht="75">
      <c r="A142" s="13"/>
      <c r="B142" s="20" t="s">
        <v>192</v>
      </c>
      <c r="C142" s="16">
        <v>56900</v>
      </c>
      <c r="D142" s="16">
        <v>56900</v>
      </c>
    </row>
    <row r="143" spans="1:4" s="21" customFormat="1" ht="75">
      <c r="A143" s="13"/>
      <c r="B143" s="20" t="s">
        <v>197</v>
      </c>
      <c r="C143" s="16">
        <v>600</v>
      </c>
      <c r="D143" s="16">
        <v>600</v>
      </c>
    </row>
    <row r="144" spans="1:4" s="21" customFormat="1" ht="37.5">
      <c r="A144" s="13"/>
      <c r="B144" s="9" t="s">
        <v>196</v>
      </c>
      <c r="C144" s="16">
        <v>466200</v>
      </c>
      <c r="D144" s="16">
        <v>466200</v>
      </c>
    </row>
    <row r="145" spans="1:4" s="21" customFormat="1" ht="37.5">
      <c r="A145" s="13"/>
      <c r="B145" s="9" t="s">
        <v>191</v>
      </c>
      <c r="C145" s="16">
        <v>2100</v>
      </c>
      <c r="D145" s="16">
        <v>2100</v>
      </c>
    </row>
    <row r="146" spans="1:4" s="21" customFormat="1" ht="37.5">
      <c r="A146" s="13"/>
      <c r="B146" s="9" t="s">
        <v>195</v>
      </c>
      <c r="C146" s="16">
        <v>45400</v>
      </c>
      <c r="D146" s="16">
        <v>45400</v>
      </c>
    </row>
    <row r="147" spans="1:4" s="21" customFormat="1" ht="37.5">
      <c r="A147" s="13"/>
      <c r="B147" s="9" t="s">
        <v>194</v>
      </c>
      <c r="C147" s="16">
        <v>783800</v>
      </c>
      <c r="D147" s="16">
        <v>783800</v>
      </c>
    </row>
    <row r="148" spans="1:4" s="21" customFormat="1" ht="75">
      <c r="A148" s="13"/>
      <c r="B148" s="20" t="s">
        <v>198</v>
      </c>
      <c r="C148" s="16">
        <v>9800</v>
      </c>
      <c r="D148" s="16">
        <v>9800</v>
      </c>
    </row>
    <row r="149" spans="1:4" ht="75">
      <c r="A149" s="13" t="s">
        <v>162</v>
      </c>
      <c r="B149" s="14" t="s">
        <v>163</v>
      </c>
      <c r="C149" s="15">
        <f t="shared" ref="C149:D149" si="40">C150</f>
        <v>12836577.6</v>
      </c>
      <c r="D149" s="15">
        <f t="shared" si="40"/>
        <v>12836577.6</v>
      </c>
    </row>
    <row r="150" spans="1:4" ht="75">
      <c r="A150" s="13" t="s">
        <v>164</v>
      </c>
      <c r="B150" s="14" t="s">
        <v>165</v>
      </c>
      <c r="C150" s="15">
        <v>12836577.6</v>
      </c>
      <c r="D150" s="15">
        <v>12836577.6</v>
      </c>
    </row>
    <row r="151" spans="1:4" ht="37.5">
      <c r="A151" s="13" t="s">
        <v>166</v>
      </c>
      <c r="B151" s="14" t="s">
        <v>167</v>
      </c>
      <c r="C151" s="15">
        <f t="shared" ref="C151:D151" si="41">C152</f>
        <v>489500</v>
      </c>
      <c r="D151" s="15">
        <f t="shared" si="41"/>
        <v>507700</v>
      </c>
    </row>
    <row r="152" spans="1:4" ht="37.5">
      <c r="A152" s="13" t="s">
        <v>168</v>
      </c>
      <c r="B152" s="14" t="s">
        <v>169</v>
      </c>
      <c r="C152" s="15">
        <v>489500</v>
      </c>
      <c r="D152" s="15">
        <v>507700</v>
      </c>
    </row>
    <row r="153" spans="1:4" ht="56.25">
      <c r="A153" s="13" t="s">
        <v>170</v>
      </c>
      <c r="B153" s="14" t="s">
        <v>171</v>
      </c>
      <c r="C153" s="15">
        <f t="shared" ref="C153:D153" si="42">C154</f>
        <v>3100</v>
      </c>
      <c r="D153" s="15">
        <f t="shared" si="42"/>
        <v>2100</v>
      </c>
    </row>
    <row r="154" spans="1:4" ht="56.25">
      <c r="A154" s="13" t="s">
        <v>172</v>
      </c>
      <c r="B154" s="14" t="s">
        <v>173</v>
      </c>
      <c r="C154" s="15">
        <v>3100</v>
      </c>
      <c r="D154" s="15">
        <v>2100</v>
      </c>
    </row>
    <row r="155" spans="1:4" ht="37.5">
      <c r="A155" s="13" t="s">
        <v>174</v>
      </c>
      <c r="B155" s="14" t="s">
        <v>175</v>
      </c>
      <c r="C155" s="15">
        <f t="shared" ref="C155:D155" si="43">C156</f>
        <v>1362500</v>
      </c>
      <c r="D155" s="15">
        <f t="shared" si="43"/>
        <v>1362500</v>
      </c>
    </row>
    <row r="156" spans="1:4" ht="37.5">
      <c r="A156" s="13" t="s">
        <v>176</v>
      </c>
      <c r="B156" s="14" t="s">
        <v>177</v>
      </c>
      <c r="C156" s="15">
        <v>1362500</v>
      </c>
      <c r="D156" s="15">
        <v>1362500</v>
      </c>
    </row>
    <row r="157" spans="1:4" ht="18.75">
      <c r="A157" s="13" t="s">
        <v>178</v>
      </c>
      <c r="B157" s="14" t="s">
        <v>179</v>
      </c>
      <c r="C157" s="15">
        <f t="shared" ref="C157:D157" si="44">C158</f>
        <v>154329</v>
      </c>
      <c r="D157" s="15">
        <f t="shared" si="44"/>
        <v>157780.79999999999</v>
      </c>
    </row>
    <row r="158" spans="1:4" ht="18.75">
      <c r="A158" s="13" t="s">
        <v>180</v>
      </c>
      <c r="B158" s="14" t="s">
        <v>181</v>
      </c>
      <c r="C158" s="15">
        <f>C159</f>
        <v>154329</v>
      </c>
      <c r="D158" s="15">
        <f>D159</f>
        <v>157780.79999999999</v>
      </c>
    </row>
    <row r="159" spans="1:4" ht="56.25">
      <c r="A159" s="13"/>
      <c r="B159" s="17" t="s">
        <v>203</v>
      </c>
      <c r="C159" s="15">
        <v>154329</v>
      </c>
      <c r="D159" s="15">
        <v>157780.79999999999</v>
      </c>
    </row>
    <row r="160" spans="1:4" ht="26.25" customHeight="1">
      <c r="A160" s="13" t="s">
        <v>182</v>
      </c>
      <c r="B160" s="14" t="s">
        <v>183</v>
      </c>
      <c r="C160" s="15">
        <f>C161+C163</f>
        <v>14655000</v>
      </c>
      <c r="D160" s="15">
        <f>D161+D163</f>
        <v>14595800</v>
      </c>
    </row>
    <row r="161" spans="1:4" ht="75">
      <c r="A161" s="13" t="s">
        <v>308</v>
      </c>
      <c r="B161" s="14" t="s">
        <v>309</v>
      </c>
      <c r="C161" s="15">
        <f>C162</f>
        <v>8624400</v>
      </c>
      <c r="D161" s="15">
        <f>D162</f>
        <v>8624400</v>
      </c>
    </row>
    <row r="162" spans="1:4" ht="75">
      <c r="A162" s="13" t="s">
        <v>307</v>
      </c>
      <c r="B162" s="14" t="s">
        <v>306</v>
      </c>
      <c r="C162" s="15">
        <v>8624400</v>
      </c>
      <c r="D162" s="15">
        <v>8624400</v>
      </c>
    </row>
    <row r="163" spans="1:4" ht="23.25" customHeight="1">
      <c r="A163" s="13" t="s">
        <v>184</v>
      </c>
      <c r="B163" s="14" t="s">
        <v>185</v>
      </c>
      <c r="C163" s="15">
        <f t="shared" ref="C163:D163" si="45">C164</f>
        <v>6030600</v>
      </c>
      <c r="D163" s="15">
        <f t="shared" si="45"/>
        <v>5971400</v>
      </c>
    </row>
    <row r="164" spans="1:4" ht="37.5">
      <c r="A164" s="13" t="s">
        <v>186</v>
      </c>
      <c r="B164" s="14" t="s">
        <v>187</v>
      </c>
      <c r="C164" s="15">
        <f>C165</f>
        <v>6030600</v>
      </c>
      <c r="D164" s="15">
        <f>D165</f>
        <v>5971400</v>
      </c>
    </row>
    <row r="165" spans="1:4" s="21" customFormat="1" ht="56.25">
      <c r="A165" s="23"/>
      <c r="B165" s="18" t="s">
        <v>304</v>
      </c>
      <c r="C165" s="24">
        <v>6030600</v>
      </c>
      <c r="D165" s="24">
        <v>5971400</v>
      </c>
    </row>
  </sheetData>
  <mergeCells count="5">
    <mergeCell ref="A8:A10"/>
    <mergeCell ref="B8:B10"/>
    <mergeCell ref="C8:C10"/>
    <mergeCell ref="D8:D10"/>
    <mergeCell ref="A6:D6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 год</vt:lpstr>
      <vt:lpstr>2022-2023 гг</vt:lpstr>
      <vt:lpstr>'2021 год'!Заголовки_для_печати</vt:lpstr>
      <vt:lpstr>'2022-2023 гг'!Заголовки_для_печати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ksv</cp:lastModifiedBy>
  <cp:lastPrinted>2020-12-04T09:59:32Z</cp:lastPrinted>
  <dcterms:created xsi:type="dcterms:W3CDTF">2019-10-23T04:40:53Z</dcterms:created>
  <dcterms:modified xsi:type="dcterms:W3CDTF">2020-12-04T09:59:36Z</dcterms:modified>
</cp:coreProperties>
</file>