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<sst xmlns="http://schemas.openxmlformats.org/spreadsheetml/2006/main" count="24" uniqueCount="18">
  <si>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Показатель</t>
  </si>
  <si>
    <t>Средняя заработная плата план на 2013 год</t>
  </si>
  <si>
    <t>Средняя заработная плата по Указу президента</t>
  </si>
  <si>
    <t>С начислениями</t>
  </si>
  <si>
    <t>Фонд плановый на з/пл на 2013 год (49 чел)</t>
  </si>
  <si>
    <t>Фонд с начислениями (49 чел)</t>
  </si>
  <si>
    <t>Дополнительная потребность в средствах</t>
  </si>
  <si>
    <t>Работники учреждений культуры</t>
  </si>
  <si>
    <t xml:space="preserve">Педагогические работники </t>
  </si>
  <si>
    <t>Фонд плановый на з/пл на 2013 год (12 чел)</t>
  </si>
  <si>
    <t>Фонд с начислениями (12 чел)</t>
  </si>
  <si>
    <t>Расчет потребности в дополнительных средствах по отношению к 2013 году для выполнения Указа президента</t>
  </si>
  <si>
    <t>Расчет экономии средств от сокращения численности работников культуры</t>
  </si>
  <si>
    <t>В 2013 году было переведено в ХЗГ 4 сотрудника учреждений культуры</t>
  </si>
  <si>
    <t>Плановый ФОТ на 4 чел</t>
  </si>
  <si>
    <t>ФОТ на 4 чел</t>
  </si>
  <si>
    <t>8 мес 2013</t>
  </si>
  <si>
    <t>Экономия за счет перевода работников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</si>
</sst>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42.25390625" style="0" customWidth="1"/>
    <col min="2" max="2" width="10.375" style="0" customWidth="1"/>
  </cols>
  <sheetData>
    <row r="1" ht="12.75">
      <c r="A1" t="s">
        <v>11</v>
      </c>
    </row>
    <row r="2" spans="1:7" ht="12.75">
      <c r="A2" s="1" t="s">
        <v>0</v>
      </c>
      <c r="B2" s="1">
        <v>2013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ht="12.75">
      <c r="A3" s="1" t="s">
        <v>7</v>
      </c>
      <c r="B3" s="1"/>
      <c r="C3" s="1"/>
      <c r="D3" s="1"/>
      <c r="E3" s="1"/>
      <c r="F3" s="1"/>
      <c r="G3" s="1"/>
    </row>
    <row r="4" spans="1:7" ht="12.75">
      <c r="A4" s="1" t="s">
        <v>1</v>
      </c>
      <c r="B4" s="1">
        <v>10353</v>
      </c>
      <c r="C4" s="1">
        <v>10353</v>
      </c>
      <c r="D4" s="1">
        <v>10353</v>
      </c>
      <c r="E4" s="1">
        <v>10353</v>
      </c>
      <c r="F4" s="1">
        <v>10353</v>
      </c>
      <c r="G4" s="1">
        <v>10353</v>
      </c>
    </row>
    <row r="5" spans="1:7" ht="12.75">
      <c r="A5" s="1" t="s">
        <v>4</v>
      </c>
      <c r="B5" s="1">
        <f aca="true" t="shared" si="0" ref="B5:G5">B4*49*12</f>
        <v>6087564</v>
      </c>
      <c r="C5" s="1">
        <f t="shared" si="0"/>
        <v>6087564</v>
      </c>
      <c r="D5" s="1">
        <f t="shared" si="0"/>
        <v>6087564</v>
      </c>
      <c r="E5" s="1">
        <f t="shared" si="0"/>
        <v>6087564</v>
      </c>
      <c r="F5" s="1">
        <f t="shared" si="0"/>
        <v>6087564</v>
      </c>
      <c r="G5" s="1">
        <f t="shared" si="0"/>
        <v>6087564</v>
      </c>
    </row>
    <row r="6" spans="1:7" ht="12.75">
      <c r="A6" s="1" t="s">
        <v>3</v>
      </c>
      <c r="B6" s="1">
        <f aca="true" t="shared" si="1" ref="B6:G6">B5*1.302</f>
        <v>7926008.328000001</v>
      </c>
      <c r="C6" s="1">
        <f t="shared" si="1"/>
        <v>7926008.328000001</v>
      </c>
      <c r="D6" s="1">
        <f t="shared" si="1"/>
        <v>7926008.328000001</v>
      </c>
      <c r="E6" s="1">
        <f t="shared" si="1"/>
        <v>7926008.328000001</v>
      </c>
      <c r="F6" s="1">
        <f t="shared" si="1"/>
        <v>7926008.328000001</v>
      </c>
      <c r="G6" s="1">
        <f t="shared" si="1"/>
        <v>7926008.328000001</v>
      </c>
    </row>
    <row r="7" spans="1:7" ht="12.75">
      <c r="A7" s="1" t="s">
        <v>2</v>
      </c>
      <c r="B7" s="1">
        <v>14499.12</v>
      </c>
      <c r="C7" s="1">
        <v>17677.85</v>
      </c>
      <c r="D7" s="1">
        <v>22488.3</v>
      </c>
      <c r="E7" s="1">
        <v>26787.42</v>
      </c>
      <c r="F7" s="1">
        <v>32398.16</v>
      </c>
      <c r="G7" s="1">
        <v>39104.2</v>
      </c>
    </row>
    <row r="8" spans="1:7" ht="12.75">
      <c r="A8" s="1" t="s">
        <v>5</v>
      </c>
      <c r="B8" s="1">
        <f aca="true" t="shared" si="2" ref="B8:G8">B7*12*49*1.302</f>
        <v>11100178.29312</v>
      </c>
      <c r="C8" s="1">
        <f t="shared" si="2"/>
        <v>13533737.691599999</v>
      </c>
      <c r="D8" s="1">
        <f t="shared" si="2"/>
        <v>17216502.7608</v>
      </c>
      <c r="E8" s="1">
        <f t="shared" si="2"/>
        <v>20507805.853919998</v>
      </c>
      <c r="F8" s="1">
        <f t="shared" si="2"/>
        <v>24803253.74016</v>
      </c>
      <c r="G8" s="1">
        <f t="shared" si="2"/>
        <v>29937237.019199997</v>
      </c>
    </row>
    <row r="9" spans="1:7" ht="12.75">
      <c r="A9" s="1" t="s">
        <v>6</v>
      </c>
      <c r="B9" s="1">
        <f aca="true" t="shared" si="3" ref="B9:G9">B8-B6</f>
        <v>3174169.96512</v>
      </c>
      <c r="C9" s="1">
        <f t="shared" si="3"/>
        <v>5607729.363599998</v>
      </c>
      <c r="D9" s="1">
        <f t="shared" si="3"/>
        <v>9290494.432799999</v>
      </c>
      <c r="E9" s="1">
        <f t="shared" si="3"/>
        <v>12581797.525919996</v>
      </c>
      <c r="F9" s="1">
        <f t="shared" si="3"/>
        <v>16877245.412159998</v>
      </c>
      <c r="G9" s="1">
        <f t="shared" si="3"/>
        <v>22011228.691199996</v>
      </c>
    </row>
    <row r="10" spans="1:7" ht="12.75">
      <c r="A10" s="1" t="s">
        <v>8</v>
      </c>
      <c r="B10" s="1"/>
      <c r="C10" s="1"/>
      <c r="D10" s="1"/>
      <c r="E10" s="1"/>
      <c r="F10" s="1"/>
      <c r="G10" s="1"/>
    </row>
    <row r="11" spans="1:7" ht="12.75">
      <c r="A11" s="1" t="s">
        <v>1</v>
      </c>
      <c r="B11" s="1">
        <v>15913</v>
      </c>
      <c r="C11" s="1">
        <v>15913</v>
      </c>
      <c r="D11" s="1">
        <v>15913</v>
      </c>
      <c r="E11" s="1">
        <v>15913</v>
      </c>
      <c r="F11" s="1">
        <v>15913</v>
      </c>
      <c r="G11" s="1">
        <v>15913</v>
      </c>
    </row>
    <row r="12" spans="1:7" ht="12.75">
      <c r="A12" s="1" t="s">
        <v>9</v>
      </c>
      <c r="B12" s="1">
        <f aca="true" t="shared" si="4" ref="B12:G12">B11*12*12</f>
        <v>2291472</v>
      </c>
      <c r="C12" s="1">
        <f t="shared" si="4"/>
        <v>2291472</v>
      </c>
      <c r="D12" s="1">
        <f t="shared" si="4"/>
        <v>2291472</v>
      </c>
      <c r="E12" s="1">
        <f t="shared" si="4"/>
        <v>2291472</v>
      </c>
      <c r="F12" s="1">
        <f t="shared" si="4"/>
        <v>2291472</v>
      </c>
      <c r="G12" s="1">
        <f t="shared" si="4"/>
        <v>2291472</v>
      </c>
    </row>
    <row r="13" spans="1:7" ht="12.75">
      <c r="A13" s="1" t="s">
        <v>3</v>
      </c>
      <c r="B13" s="1">
        <f aca="true" t="shared" si="5" ref="B13:G13">B12*1.302</f>
        <v>2983496.544</v>
      </c>
      <c r="C13" s="1">
        <f t="shared" si="5"/>
        <v>2983496.544</v>
      </c>
      <c r="D13" s="1">
        <f t="shared" si="5"/>
        <v>2983496.544</v>
      </c>
      <c r="E13" s="1">
        <f t="shared" si="5"/>
        <v>2983496.544</v>
      </c>
      <c r="F13" s="1">
        <f t="shared" si="5"/>
        <v>2983496.544</v>
      </c>
      <c r="G13" s="1">
        <f t="shared" si="5"/>
        <v>2983496.544</v>
      </c>
    </row>
    <row r="14" spans="1:7" ht="12.75">
      <c r="A14" s="1" t="s">
        <v>2</v>
      </c>
      <c r="B14" s="1">
        <v>18123.9</v>
      </c>
      <c r="C14" s="1">
        <v>21790.88</v>
      </c>
      <c r="D14" s="1">
        <v>25936.31</v>
      </c>
      <c r="E14" s="1">
        <v>29258.1</v>
      </c>
      <c r="F14" s="1">
        <v>33748.09</v>
      </c>
      <c r="G14" s="1">
        <v>39104.2</v>
      </c>
    </row>
    <row r="15" spans="1:7" ht="12.75">
      <c r="A15" s="1" t="s">
        <v>10</v>
      </c>
      <c r="B15" s="1">
        <f aca="true" t="shared" si="6" ref="B15:G15">B14*12*12*1.302</f>
        <v>3398013.7632000004</v>
      </c>
      <c r="C15" s="1">
        <f t="shared" si="6"/>
        <v>4085528.5094399997</v>
      </c>
      <c r="D15" s="1">
        <f t="shared" si="6"/>
        <v>4862746.889280001</v>
      </c>
      <c r="E15" s="1">
        <f t="shared" si="6"/>
        <v>5485542.652799999</v>
      </c>
      <c r="F15" s="1">
        <f t="shared" si="6"/>
        <v>6327361.8979199985</v>
      </c>
      <c r="G15" s="1">
        <f t="shared" si="6"/>
        <v>7331568.2496</v>
      </c>
    </row>
    <row r="16" spans="1:7" ht="12.75">
      <c r="A16" s="1" t="s">
        <v>6</v>
      </c>
      <c r="B16" s="1">
        <f aca="true" t="shared" si="7" ref="B16:G16">B15-B13</f>
        <v>414517.21920000017</v>
      </c>
      <c r="C16" s="1">
        <f t="shared" si="7"/>
        <v>1102031.9654399995</v>
      </c>
      <c r="D16" s="1">
        <f t="shared" si="7"/>
        <v>1879250.3452800005</v>
      </c>
      <c r="E16" s="1">
        <f t="shared" si="7"/>
        <v>2502046.108799999</v>
      </c>
      <c r="F16" s="1">
        <f t="shared" si="7"/>
        <v>3343865.3539199983</v>
      </c>
      <c r="G16" s="1">
        <f t="shared" si="7"/>
        <v>4348071.705599999</v>
      </c>
    </row>
    <row r="19" ht="12.75">
      <c r="A19" t="s">
        <v>12</v>
      </c>
    </row>
    <row r="20" ht="12.75">
      <c r="A20" t="s">
        <v>13</v>
      </c>
    </row>
    <row r="21" spans="1:7" ht="12.75">
      <c r="A21" s="1" t="s">
        <v>0</v>
      </c>
      <c r="B21" s="1" t="s">
        <v>16</v>
      </c>
      <c r="C21" s="1">
        <v>2014</v>
      </c>
      <c r="D21" s="1">
        <v>2015</v>
      </c>
      <c r="E21" s="1">
        <v>2016</v>
      </c>
      <c r="F21" s="1">
        <v>2017</v>
      </c>
      <c r="G21" s="1">
        <v>2018</v>
      </c>
    </row>
    <row r="22" spans="1:7" ht="12.75">
      <c r="A22" s="1" t="s">
        <v>14</v>
      </c>
      <c r="B22" s="1">
        <v>585900</v>
      </c>
      <c r="C22" s="1">
        <v>880000</v>
      </c>
      <c r="D22" s="1">
        <v>880000</v>
      </c>
      <c r="E22" s="1">
        <v>880000</v>
      </c>
      <c r="F22" s="1">
        <v>880000</v>
      </c>
      <c r="G22" s="1">
        <v>880000</v>
      </c>
    </row>
    <row r="23" spans="1:7" ht="12.75">
      <c r="A23" s="1" t="s">
        <v>2</v>
      </c>
      <c r="B23" s="1">
        <v>14499.12</v>
      </c>
      <c r="C23" s="1">
        <v>17677.85</v>
      </c>
      <c r="D23" s="1">
        <v>22488.3</v>
      </c>
      <c r="E23" s="1">
        <v>26787.42</v>
      </c>
      <c r="F23" s="1">
        <v>32398.16</v>
      </c>
      <c r="G23" s="1">
        <v>39104.2</v>
      </c>
    </row>
    <row r="24" spans="1:7" ht="12.75">
      <c r="A24" s="1" t="s">
        <v>15</v>
      </c>
      <c r="B24" s="1">
        <f>4*B23*8*1.302</f>
        <v>604091.33568</v>
      </c>
      <c r="C24" s="1">
        <f>4*C23*12*1.302</f>
        <v>1104794.9135999999</v>
      </c>
      <c r="D24" s="1">
        <f>4*D23*12*1.302</f>
        <v>1405428.7968</v>
      </c>
      <c r="E24" s="1">
        <f>4*E23*12*1.302</f>
        <v>1674106.60032</v>
      </c>
      <c r="F24" s="1">
        <f>4*F23*12*1.302</f>
        <v>2024755.40736</v>
      </c>
      <c r="G24" s="1">
        <f>4*G23*12*1.302</f>
        <v>2443856.0831999998</v>
      </c>
    </row>
    <row r="25" spans="1:7" ht="12.75">
      <c r="A25" s="1" t="s">
        <v>17</v>
      </c>
      <c r="B25" s="1">
        <f aca="true" t="shared" si="8" ref="B25:G25">B24-B22</f>
        <v>18191.33568000002</v>
      </c>
      <c r="C25" s="1">
        <f t="shared" si="8"/>
        <v>224794.91359999985</v>
      </c>
      <c r="D25" s="1">
        <f t="shared" si="8"/>
        <v>525428.7967999999</v>
      </c>
      <c r="E25" s="1">
        <f t="shared" si="8"/>
        <v>794106.60032</v>
      </c>
      <c r="F25" s="1">
        <f t="shared" si="8"/>
        <v>1144755.40736</v>
      </c>
      <c r="G25" s="1">
        <f t="shared" si="8"/>
        <v>1563856.0831999998</v>
      </c>
    </row>
  </sheetData>
  <printOptions/>
  <pageMargins left="0.74" right="0.31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borodina</cp:lastModifiedBy>
  <cp:lastPrinted>2013-04-26T04:20:03Z</cp:lastPrinted>
  <dcterms:created xsi:type="dcterms:W3CDTF">2013-04-26T03:50:20Z</dcterms:created>
  <dcterms:modified xsi:type="dcterms:W3CDTF">2013-06-10T04:34:31Z</dcterms:modified>
  <cp:category/>
  <cp:version/>
  <cp:contentType/>
  <cp:contentStatus/>
</cp:coreProperties>
</file>