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<sst xmlns="http://schemas.openxmlformats.org/spreadsheetml/2006/main" count="626" uniqueCount="346">
  <si>
    <t>ЦСР</t>
  </si>
  <si>
    <t>Наименование расходов</t>
  </si>
  <si>
    <t>ИТОГО РАСХОДОВ</t>
  </si>
  <si>
    <t xml:space="preserve">к решению Земского Собрания </t>
  </si>
  <si>
    <t>руб.</t>
  </si>
  <si>
    <t>500</t>
  </si>
  <si>
    <t>Межбюджетные трансферты</t>
  </si>
  <si>
    <t>Резервные фонды</t>
  </si>
  <si>
    <t>Мероприятия по проведению оздоровительной кампании детей</t>
  </si>
  <si>
    <t>Глава муниципального образования</t>
  </si>
  <si>
    <t>Вид    расхо-дов</t>
  </si>
  <si>
    <t>Обслуживание и содержание места размещения бытовых отходов и строительного мусора у автодороги "Уинское-Салаваты"</t>
  </si>
  <si>
    <t>Составление протоколов об административных правонарушениях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</si>
  <si>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</si>
  <si>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</si>
  <si>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</si>
  <si>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</si>
  <si>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</si>
  <si>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</si>
  <si>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</si>
  <si>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</si>
  <si>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Средства  на содержание автомобильных дорог общего пользования</t>
  </si>
  <si>
    <t>400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</si>
  <si>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</si>
  <si>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</si>
  <si>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</si>
  <si>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</si>
  <si>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</si>
  <si>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>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</si>
  <si>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</si>
  <si>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</si>
  <si>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Капитальные вложения в объекты недвижимого имущества государственной (муниципальной) собственности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</si>
  <si>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</si>
  <si>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</si>
  <si>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</si>
  <si>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</si>
  <si>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</si>
  <si>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</si>
  <si>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</si>
  <si>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</si>
  <si>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</si>
  <si>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</si>
  <si>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</si>
  <si>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</si>
  <si>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</si>
  <si>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</si>
  <si>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</si>
  <si>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Мероприятия, осуществляемые органами местного самоуправления, в рамках непрограммных направлений расходов</t>
  </si>
  <si>
    <t>Обеспечение деятельности органов местного самоуправления</t>
  </si>
  <si>
    <t>35 2 00 00000</t>
  </si>
  <si>
    <t>35 2 01 00000</t>
  </si>
  <si>
    <t>Основное мероприятие "Дополнительное образование в области спорта"</t>
  </si>
  <si>
    <t>35 2 01 00110</t>
  </si>
  <si>
    <t xml:space="preserve">Обеспечение деятельности (оказания услуг, выполнения работ) муниципальных  учреждений </t>
  </si>
  <si>
    <t>35 1 00 00000</t>
  </si>
  <si>
    <t>35 1 01 00000</t>
  </si>
  <si>
    <t>Основное мероприятие "Культурно-досуговое обслуживание населения"</t>
  </si>
  <si>
    <t>35 1 01 00110</t>
  </si>
  <si>
    <t>35 1 02 00000</t>
  </si>
  <si>
    <t>Основное мероприятие "Библиотечное обслуживание населения"</t>
  </si>
  <si>
    <t>35 1 02 00110</t>
  </si>
  <si>
    <t>35 1 03 00000</t>
  </si>
  <si>
    <t>Основное мероприятие "Музейное дело"</t>
  </si>
  <si>
    <t>35 1 03 00110</t>
  </si>
  <si>
    <t>35 1 04 00000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</si>
  <si>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</si>
  <si>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</si>
  <si>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</si>
  <si>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</si>
  <si>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</si>
  <si>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</si>
  <si>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"Административное, финансово-экономическое и хозяйственное обеспечение"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</si>
  <si>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</si>
  <si>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</si>
  <si>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</si>
  <si>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</si>
  <si>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</si>
  <si>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</si>
  <si>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35 2 02 00000</t>
  </si>
  <si>
    <t>Основное мероприятие "Обслуживание населения в сфере физической культуры и спорта"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</si>
  <si>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</si>
  <si>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</si>
  <si>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</si>
  <si>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</si>
  <si>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</si>
  <si>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</si>
  <si>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</si>
  <si>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32 2 01 00110</t>
  </si>
  <si>
    <t>32 1 02 00000</t>
  </si>
  <si>
    <t>32 2 02 00000</t>
  </si>
  <si>
    <t>32 3 01 00000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</si>
  <si>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</si>
  <si>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32 3 01 00110</t>
  </si>
  <si>
    <t>32 3 02 00000</t>
  </si>
  <si>
    <t>Основное мероприятие "Мероприятия в сфере дополнительного образования"</t>
  </si>
  <si>
    <t>32 1 03 00000</t>
  </si>
  <si>
    <t>Основное мероприятие "Предоставление мер социальной помощи и поддержки многодетным семьям и семьям с детьми"</t>
  </si>
  <si>
    <t>32 4 01 00000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</si>
  <si>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</si>
  <si>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Мероприятия по организации оздоровления и отдыха детей</t>
  </si>
  <si>
    <t>32 5 00 00000</t>
  </si>
  <si>
    <t>Основное мероприятие "Развитие физической культуры и спорта"</t>
  </si>
  <si>
    <t>32 6 00 00000</t>
  </si>
  <si>
    <t>32 6 01 00000</t>
  </si>
  <si>
    <t>32 6 01 00090</t>
  </si>
  <si>
    <t>32 6 02 00000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</si>
  <si>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</si>
  <si>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32 6 02 00110</t>
  </si>
  <si>
    <t>32 6 03 00000</t>
  </si>
  <si>
    <t>Основное мероприятие "Обеспечение деятельности прочих учреждений в области образования"</t>
  </si>
  <si>
    <t>32 6 03 00110</t>
  </si>
  <si>
    <t>32 6 04 00000</t>
  </si>
  <si>
    <t>Основное мероприятие "Организация и проведение прочих мероприятий в области образования"</t>
  </si>
  <si>
    <t>Организация и проведение прочих мероприятий в области образования</t>
  </si>
  <si>
    <t>32 2 03 00000</t>
  </si>
  <si>
    <t>32 3 03 00000</t>
  </si>
  <si>
    <t>32 4 00 00000</t>
  </si>
  <si>
    <t>33 1 01 00000</t>
  </si>
  <si>
    <t>Основное мероприятие "Расходы на уплату взносов"</t>
  </si>
  <si>
    <t>33 2 00 00000</t>
  </si>
  <si>
    <t>33 2 01 00000</t>
  </si>
  <si>
    <t>33 2 01 00090</t>
  </si>
  <si>
    <t>Образование комиссий  по  делам несовершеннолетних  и  защите их прав и организация их деятельности</t>
  </si>
  <si>
    <t>33 2 01 2К080</t>
  </si>
  <si>
    <t>Основное направление "Меры социальной помощи и поддержки отдельных категорий населения"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</si>
  <si>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</si>
  <si>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33 2 02 00000</t>
  </si>
  <si>
    <t>Основное мероприятие "Публикация информации в периодической печати"</t>
  </si>
  <si>
    <t>33 1 02 00000</t>
  </si>
  <si>
    <t>34 1 00 00000</t>
  </si>
  <si>
    <t>34 1 01 00000</t>
  </si>
  <si>
    <t>34 1 01 00090</t>
  </si>
  <si>
    <t>34 2 00 00000</t>
  </si>
  <si>
    <t>34 2 01 00000</t>
  </si>
  <si>
    <t>Основное мероприятие "Резервный фонд администрации Уинского муниципального района"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</si>
  <si>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</si>
  <si>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34 4 00 00000</t>
  </si>
  <si>
    <t>34 4 01 00000</t>
  </si>
  <si>
    <t>36 1 00 00000</t>
  </si>
  <si>
    <t>36 1 01 00000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</si>
  <si>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</si>
  <si>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</si>
  <si>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</si>
  <si>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</si>
  <si>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</si>
  <si>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37 0 01 00000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</si>
  <si>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</si>
  <si>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</si>
  <si>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Основное мероприятие "Прочие расходы в области коммунального хозяйства"</t>
  </si>
  <si>
    <t>37 0 02 00000</t>
  </si>
  <si>
    <t>38 1 00 00000</t>
  </si>
  <si>
    <t>38 1 01 02700</t>
  </si>
  <si>
    <t>38 2 00 00000</t>
  </si>
  <si>
    <t>38 2 01 00000</t>
  </si>
  <si>
    <t>Основное мероприятие "Расходы в области благоустройства"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</si>
  <si>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</si>
  <si>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"Оказание услуг по перевозке пассажиров"</t>
  </si>
  <si>
    <t>38 4 01 00000</t>
  </si>
  <si>
    <t>38 4 01 00110</t>
  </si>
  <si>
    <t>38 4 01 2С080</t>
  </si>
  <si>
    <t>38 4 00 00000</t>
  </si>
  <si>
    <t>38 2 03 00000</t>
  </si>
  <si>
    <t>81 0 00 00000</t>
  </si>
  <si>
    <t>81 0 00 00020</t>
  </si>
  <si>
    <t>81 0 00 00030</t>
  </si>
  <si>
    <t>81 0 00 00040</t>
  </si>
  <si>
    <t>81 0 00 00090</t>
  </si>
  <si>
    <t>36 1 02 00000</t>
  </si>
  <si>
    <t>32 3 00 00000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</si>
  <si>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</si>
  <si>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</si>
  <si>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</si>
  <si>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32 3 02 01010</t>
  </si>
  <si>
    <t>33 1 01 02010</t>
  </si>
  <si>
    <t>33 1 01 02020</t>
  </si>
  <si>
    <t>33 1 02 02030</t>
  </si>
  <si>
    <t>33 2 01 00010</t>
  </si>
  <si>
    <t>33 2 02 02040</t>
  </si>
  <si>
    <t>34 2 01 03010</t>
  </si>
  <si>
    <t>34 4 01 03020</t>
  </si>
  <si>
    <t>35 1 04 04010</t>
  </si>
  <si>
    <t>35 2 02 04030</t>
  </si>
  <si>
    <t>36 0 00 00000</t>
  </si>
  <si>
    <t>36 1 01 05010</t>
  </si>
  <si>
    <t>36 2 01 05040</t>
  </si>
  <si>
    <t>37 0 01 06010</t>
  </si>
  <si>
    <t>38 2 03 07040</t>
  </si>
  <si>
    <t>32 5 01 01030</t>
  </si>
  <si>
    <t>38 3 00 00000</t>
  </si>
  <si>
    <t>32 6 04 01040</t>
  </si>
  <si>
    <t>37 0 03 00000</t>
  </si>
  <si>
    <t>37 0 03 06040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</si>
  <si>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</si>
  <si>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</si>
  <si>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</si>
  <si>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</si>
  <si>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38 1 01 00000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</si>
  <si>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</si>
  <si>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</si>
  <si>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</si>
  <si>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35 5 02 00110</t>
  </si>
  <si>
    <t>35 5 02 00000</t>
  </si>
  <si>
    <t>35 5 03 00000</t>
  </si>
  <si>
    <t>35 5 03 04020</t>
  </si>
  <si>
    <t>35 5 00 00000</t>
  </si>
  <si>
    <t>Взносы на капитальный ремонт общего имущества в многоквартирных домах, находящиеся в ведение муниципальной казны</t>
  </si>
  <si>
    <t>33 1 00 00000</t>
  </si>
  <si>
    <t>33 2 01 59300</t>
  </si>
  <si>
    <t>Государственная регистрация актов гражданского состояния</t>
  </si>
  <si>
    <t>38 3 01 00000</t>
  </si>
  <si>
    <t>38 3 01 2С030</t>
  </si>
  <si>
    <t>Основное мероприятие "Меры социальной поддержки реабилитированных и лиц, признанных постадавшими от политических репрессий"</t>
  </si>
  <si>
    <t>Осуществление полномочий по созданию и организации деятельности административных комиссий</t>
  </si>
  <si>
    <t>32 1 01 2Н020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</si>
  <si>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в целях софинансирования мероприятия в рамках ФЦП "Устойчивое развитие сельских территорий на 2014-2017 годы и на период до 2020 года"</t>
  </si>
  <si>
    <t>37 0 01 06020</t>
  </si>
  <si>
    <t>37 0 01 06030</t>
  </si>
  <si>
    <t>Разработка карт (планов) территориальных зон</t>
  </si>
  <si>
    <t>Межевание и кадастровые работы в отношении границ населенных пунктов</t>
  </si>
  <si>
    <t>Основное мероприятие"Эффективное управление земельными ресурсами"</t>
  </si>
  <si>
    <t>Основное мероприятие "Страхование "</t>
  </si>
  <si>
    <t>Страхование ГТС</t>
  </si>
  <si>
    <t>Проведение комплексных кадастровых работ</t>
  </si>
  <si>
    <t>Основное мероприятие "Сельское жилье"</t>
  </si>
  <si>
    <t>38 3 03 R0180</t>
  </si>
  <si>
    <t>38 3 03 00000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</si>
  <si>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</si>
  <si>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</si>
  <si>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</si>
  <si>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35 4 01 2С170</t>
  </si>
  <si>
    <t>35 4 02 2С240</t>
  </si>
  <si>
    <t>35 4 01 2С180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</si>
  <si>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</si>
  <si>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</si>
  <si>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 xml:space="preserve">Подпрограмма "Обеспечение финансово-хозяйственной деятельности учреждений культуры"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</si>
  <si>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39 0 00 00000</t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</si>
  <si>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</si>
  <si>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39 0 02 00000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</si>
  <si>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</si>
  <si>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</si>
  <si>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</si>
  <si>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</si>
  <si>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Участие в краевых, меж-региональных и всероссийских выставках-ярмарках народных и ре-месел мастеров-ремесленников Уинского района</t>
  </si>
  <si>
    <t>39 0 02 07030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</si>
  <si>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</si>
  <si>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</si>
  <si>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 0 02 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</si>
  <si>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</si>
  <si>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 программа Уинского муниципального района"Экономическое развитие   Уинского муниципального района на 2018-2020 годы"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</si>
  <si>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</si>
  <si>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</si>
  <si>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</si>
  <si>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</si>
  <si>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</si>
  <si>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</si>
  <si>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 xml:space="preserve">Единая субвенция на выполнение отдельных государственных полномочий в сфере образования </t>
  </si>
  <si>
    <t>32 1 02 2С170</t>
  </si>
  <si>
    <t>32 1 03 2Н020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</si>
  <si>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</si>
  <si>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</si>
  <si>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 2 01 2Н020</t>
  </si>
  <si>
    <t>32 2 02 2С170</t>
  </si>
  <si>
    <t>32 3 03 2С170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</si>
  <si>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</si>
  <si>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</si>
  <si>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32 4 01 01020</t>
  </si>
  <si>
    <t>32 4 01 2С140</t>
  </si>
  <si>
    <t>Подпрограмма «Развитие физической культуры и спорта в общобразовательных учреждениях» муниципальной программы Уинского муниципального района "Развитие системы образования в Уинском муниципальном районе на 2018- 2020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</si>
  <si>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</si>
  <si>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</si>
  <si>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</si>
  <si>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</si>
  <si>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</si>
  <si>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Муниципальная  программа Уинского муниципального района «Развитие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</si>
  <si>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</si>
  <si>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</si>
  <si>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Основное мероприятите "Развитие инфраструктуры в Уинском муниципальном районе"</t>
  </si>
  <si>
    <t>Реконструкция здания школы по адресу: с. Уинское, ул. 30 лет Победы, 2, под здание детского сада (Пристрой ПИР)</t>
  </si>
  <si>
    <t>38 1 01 02800</t>
  </si>
  <si>
    <t>Устройство дренажа на объекте «Основная общеобразовательная школа на 500 мест с. Уинское Пермского края»(ПИР)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</si>
  <si>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</si>
  <si>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</si>
  <si>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</si>
  <si>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</si>
  <si>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</si>
  <si>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</si>
  <si>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38 2 04 ST700</t>
  </si>
  <si>
    <t>Софинансирование ремонта автомобильных дорог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</si>
  <si>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управленитя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</si>
  <si>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</si>
  <si>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организация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</si>
  <si>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</si>
  <si>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</si>
  <si>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</si>
  <si>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</si>
  <si>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</si>
  <si>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</si>
  <si>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</si>
  <si>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34 0 00 00000</t>
  </si>
  <si>
    <t>Проведение мероприятий, направленных на гармонизацию межэтнических отношений</t>
  </si>
  <si>
    <t>35 0 00 00000</t>
  </si>
  <si>
    <t>32 0 00 00000</t>
  </si>
  <si>
    <t>33 0 00 00000</t>
  </si>
  <si>
    <t>37 0 00 00000</t>
  </si>
  <si>
    <t>38 0 00 00000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</si>
  <si>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</si>
  <si>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</si>
  <si>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</si>
  <si>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</si>
  <si>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</si>
  <si>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</si>
  <si>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37 0 05 00000</t>
  </si>
  <si>
    <t>37 0 05 06010</t>
  </si>
  <si>
    <t>37 0 04 00000</t>
  </si>
  <si>
    <t>37 0 04 06010</t>
  </si>
  <si>
    <t>33 2 01 51200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</si>
  <si>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</si>
  <si>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</si>
  <si>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</si>
  <si>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</si>
  <si>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</si>
  <si>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80  0 00 00000</t>
  </si>
  <si>
    <t>в том числе</t>
  </si>
  <si>
    <t>Газификация жилого фонда  с. Уинское. Распределительные газопроводы 7-я  очередь</t>
  </si>
  <si>
    <t>38 1 01 SР040</t>
  </si>
  <si>
    <t>37 0 02 R0820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</si>
  <si>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</si>
  <si>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</si>
  <si>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за счет средств местного бюджета</t>
  </si>
  <si>
    <t>за счет средств краевого бюджета</t>
  </si>
  <si>
    <t>82 0 00 01030</t>
  </si>
  <si>
    <t>Средства на софинансирование проектов инициативного бюджетирования</t>
  </si>
  <si>
    <t>82 0 00 SР040</t>
  </si>
  <si>
    <t>38 2 02 07010</t>
  </si>
  <si>
    <t>38 2 01 07020</t>
  </si>
  <si>
    <t>38 2 01 07030</t>
  </si>
  <si>
    <t>Капитальные вложения в объекты государственной (муниципальной) собственности</t>
  </si>
  <si>
    <t xml:space="preserve">Изменные строки по распределению бюджетных ассигнований по целевым статья (муниципальным программам и непрограммным направлениям деятельности), группам видов расходов классификации расходов бюджета на 2019-2020 годы. </t>
  </si>
  <si>
    <t>37 0 04 06020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</si>
  <si>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</si>
  <si>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</si>
  <si>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Проект внесения изменений в схему территориального планирования Уинского муниципального района Пермского края.</t>
  </si>
  <si>
    <t>38 2 03 07050</t>
  </si>
  <si>
    <t>Оказание услуг по перевозке пассажиров и багажа автомобильным транспортом</t>
  </si>
  <si>
    <t>Приложение 3</t>
  </si>
  <si>
    <t>от 22 ноября 2018 № 380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</si>
</sst>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0" fillId="8" borderId="0" applyNumberFormat="0" applyBorder="0" applyAlignment="0" applyProtection="0"/>
    <xf numFmtId="0" fontId="6" fillId="9" borderId="0" applyNumberFormat="0" applyBorder="0" applyAlignment="0" applyProtection="0"/>
    <xf numFmtId="0" fontId="50" fillId="10" borderId="0" applyNumberFormat="0" applyBorder="0" applyAlignment="0" applyProtection="0"/>
    <xf numFmtId="0" fontId="6" fillId="7" borderId="0" applyNumberFormat="0" applyBorder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50" fillId="13" borderId="0" applyNumberFormat="0" applyBorder="0" applyAlignment="0" applyProtection="0"/>
    <xf numFmtId="0" fontId="6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50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50" fillId="22" borderId="0" applyNumberFormat="0" applyBorder="0" applyAlignment="0" applyProtection="0"/>
    <xf numFmtId="0" fontId="6" fillId="6" borderId="0" applyNumberFormat="0" applyBorder="0" applyAlignment="0" applyProtection="0"/>
    <xf numFmtId="0" fontId="50" fillId="23" borderId="0" applyNumberFormat="0" applyBorder="0" applyAlignment="0" applyProtection="0"/>
    <xf numFmtId="0" fontId="6" fillId="3" borderId="0" applyNumberFormat="0" applyBorder="0" applyAlignment="0" applyProtection="0"/>
    <xf numFmtId="0" fontId="50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6" fillId="14" borderId="0" applyNumberFormat="0" applyBorder="0" applyAlignment="0" applyProtection="0"/>
    <xf numFmtId="0" fontId="50" fillId="27" borderId="0" applyNumberFormat="0" applyBorder="0" applyAlignment="0" applyProtection="0"/>
    <xf numFmtId="0" fontId="6" fillId="6" borderId="0" applyNumberFormat="0" applyBorder="0" applyAlignment="0" applyProtection="0"/>
    <xf numFmtId="0" fontId="50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51" fillId="30" borderId="0" applyNumberFormat="0" applyBorder="0" applyAlignment="0" applyProtection="0"/>
    <xf numFmtId="0" fontId="7" fillId="31" borderId="0" applyNumberFormat="0" applyBorder="0" applyAlignment="0" applyProtection="0"/>
    <xf numFmtId="0" fontId="51" fillId="32" borderId="0" applyNumberFormat="0" applyBorder="0" applyAlignment="0" applyProtection="0"/>
    <xf numFmtId="0" fontId="7" fillId="3" borderId="0" applyNumberFormat="0" applyBorder="0" applyAlignment="0" applyProtection="0"/>
    <xf numFmtId="0" fontId="51" fillId="33" borderId="0" applyNumberFormat="0" applyBorder="0" applyAlignment="0" applyProtection="0"/>
    <xf numFmtId="0" fontId="7" fillId="25" borderId="0" applyNumberFormat="0" applyBorder="0" applyAlignment="0" applyProtection="0"/>
    <xf numFmtId="0" fontId="51" fillId="34" borderId="0" applyNumberFormat="0" applyBorder="0" applyAlignment="0" applyProtection="0"/>
    <xf numFmtId="0" fontId="7" fillId="35" borderId="0" applyNumberFormat="0" applyBorder="0" applyAlignment="0" applyProtection="0"/>
    <xf numFmtId="0" fontId="51" fillId="36" borderId="0" applyNumberFormat="0" applyBorder="0" applyAlignment="0" applyProtection="0"/>
    <xf numFmtId="0" fontId="7" fillId="37" borderId="0" applyNumberFormat="0" applyBorder="0" applyAlignment="0" applyProtection="0"/>
    <xf numFmtId="0" fontId="5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1" fillId="78" borderId="0" applyNumberFormat="0" applyBorder="0" applyAlignment="0" applyProtection="0"/>
    <xf numFmtId="0" fontId="7" fillId="79" borderId="0" applyNumberFormat="0" applyBorder="0" applyAlignment="0" applyProtection="0"/>
    <xf numFmtId="0" fontId="51" fillId="80" borderId="0" applyNumberFormat="0" applyBorder="0" applyAlignment="0" applyProtection="0"/>
    <xf numFmtId="0" fontId="7" fillId="70" borderId="0" applyNumberFormat="0" applyBorder="0" applyAlignment="0" applyProtection="0"/>
    <xf numFmtId="0" fontId="51" fillId="81" borderId="0" applyNumberFormat="0" applyBorder="0" applyAlignment="0" applyProtection="0"/>
    <xf numFmtId="0" fontId="7" fillId="20" borderId="0" applyNumberFormat="0" applyBorder="0" applyAlignment="0" applyProtection="0"/>
    <xf numFmtId="0" fontId="51" fillId="82" borderId="0" applyNumberFormat="0" applyBorder="0" applyAlignment="0" applyProtection="0"/>
    <xf numFmtId="0" fontId="7" fillId="35" borderId="0" applyNumberFormat="0" applyBorder="0" applyAlignment="0" applyProtection="0"/>
    <xf numFmtId="0" fontId="51" fillId="83" borderId="0" applyNumberFormat="0" applyBorder="0" applyAlignment="0" applyProtection="0"/>
    <xf numFmtId="0" fontId="7" fillId="37" borderId="0" applyNumberFormat="0" applyBorder="0" applyAlignment="0" applyProtection="0"/>
    <xf numFmtId="0" fontId="51" fillId="84" borderId="0" applyNumberFormat="0" applyBorder="0" applyAlignment="0" applyProtection="0"/>
    <xf numFmtId="0" fontId="7" fillId="71" borderId="0" applyNumberFormat="0" applyBorder="0" applyAlignment="0" applyProtection="0"/>
    <xf numFmtId="0" fontId="52" fillId="85" borderId="17" applyNumberFormat="0" applyAlignment="0" applyProtection="0"/>
    <xf numFmtId="0" fontId="8" fillId="18" borderId="1" applyNumberFormat="0" applyAlignment="0" applyProtection="0"/>
    <xf numFmtId="0" fontId="53" fillId="86" borderId="18" applyNumberFormat="0" applyAlignment="0" applyProtection="0"/>
    <xf numFmtId="0" fontId="9" fillId="21" borderId="8" applyNumberFormat="0" applyAlignment="0" applyProtection="0"/>
    <xf numFmtId="0" fontId="54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9" applyNumberFormat="0" applyFill="0" applyAlignment="0" applyProtection="0"/>
    <xf numFmtId="0" fontId="11" fillId="0" borderId="20" applyNumberFormat="0" applyFill="0" applyAlignment="0" applyProtection="0"/>
    <xf numFmtId="0" fontId="56" fillId="0" borderId="21" applyNumberFormat="0" applyFill="0" applyAlignment="0" applyProtection="0"/>
    <xf numFmtId="0" fontId="12" fillId="0" borderId="4" applyNumberFormat="0" applyFill="0" applyAlignment="0" applyProtection="0"/>
    <xf numFmtId="0" fontId="57" fillId="0" borderId="22" applyNumberFormat="0" applyFill="0" applyAlignment="0" applyProtection="0"/>
    <xf numFmtId="0" fontId="13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14" fillId="0" borderId="25" applyNumberFormat="0" applyFill="0" applyAlignment="0" applyProtection="0"/>
    <xf numFmtId="0" fontId="59" fillId="87" borderId="26" applyNumberFormat="0" applyAlignment="0" applyProtection="0"/>
    <xf numFmtId="0" fontId="15" fillId="88" borderId="2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2" fillId="91" borderId="0" applyNumberFormat="0" applyBorder="0" applyAlignment="0" applyProtection="0"/>
    <xf numFmtId="0" fontId="18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6" fillId="93" borderId="0" applyNumberFormat="0" applyBorder="0" applyAlignment="0" applyProtection="0"/>
    <xf numFmtId="0" fontId="22" fillId="1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justify" vertical="top"/>
    </xf>
    <xf numFmtId="49" fontId="3" fillId="0" borderId="14" xfId="0" applyNumberFormat="1" applyFont="1" applyFill="1" applyBorder="1" applyAlignment="1">
      <alignment horizontal="center" vertical="top"/>
    </xf>
    <xf numFmtId="4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3" fillId="0" borderId="14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49" fontId="48" fillId="0" borderId="14" xfId="0" applyNumberFormat="1" applyFont="1" applyFill="1" applyBorder="1" applyAlignment="1">
      <alignment horizontal="left"/>
    </xf>
    <xf numFmtId="4" fontId="3" fillId="94" borderId="14" xfId="0" applyNumberFormat="1" applyFont="1" applyFill="1" applyBorder="1" applyAlignment="1">
      <alignment/>
    </xf>
    <xf numFmtId="0" fontId="3" fillId="94" borderId="14" xfId="0" applyFont="1" applyFill="1" applyBorder="1" applyAlignment="1">
      <alignment wrapText="1"/>
    </xf>
    <xf numFmtId="0" fontId="3" fillId="94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94" borderId="14" xfId="0" applyNumberFormat="1" applyFont="1" applyFill="1" applyBorder="1" applyAlignment="1">
      <alignment horizontal="left"/>
    </xf>
    <xf numFmtId="0" fontId="3" fillId="0" borderId="14" xfId="0" applyNumberFormat="1" applyFont="1" applyBorder="1" applyAlignment="1" applyProtection="1">
      <alignment horizontal="left" vertical="center" wrapText="1"/>
      <protection/>
    </xf>
    <xf numFmtId="0" fontId="3" fillId="94" borderId="14" xfId="0" applyNumberFormat="1" applyFont="1" applyFill="1" applyBorder="1" applyAlignment="1">
      <alignment horizontal="left" vertical="top" wrapText="1" shrinkToFit="1"/>
    </xf>
    <xf numFmtId="0" fontId="3" fillId="94" borderId="14" xfId="0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 horizontal="left" vertical="top"/>
    </xf>
    <xf numFmtId="49" fontId="3" fillId="94" borderId="14" xfId="0" applyNumberFormat="1" applyFont="1" applyFill="1" applyBorder="1" applyAlignment="1">
      <alignment horizontal="left" wrapText="1"/>
    </xf>
    <xf numFmtId="4" fontId="4" fillId="94" borderId="14" xfId="0" applyNumberFormat="1" applyFont="1" applyFill="1" applyBorder="1" applyAlignment="1">
      <alignment/>
    </xf>
    <xf numFmtId="49" fontId="3" fillId="94" borderId="14" xfId="0" applyNumberFormat="1" applyFont="1" applyFill="1" applyBorder="1" applyAlignment="1">
      <alignment horizontal="center"/>
    </xf>
    <xf numFmtId="0" fontId="4" fillId="94" borderId="0" xfId="0" applyFont="1" applyFill="1" applyAlignment="1">
      <alignment/>
    </xf>
    <xf numFmtId="0" fontId="3" fillId="94" borderId="14" xfId="0" applyFont="1" applyFill="1" applyBorder="1" applyAlignment="1">
      <alignment horizontal="left"/>
    </xf>
    <xf numFmtId="0" fontId="3" fillId="94" borderId="0" xfId="0" applyFont="1" applyFill="1" applyAlignment="1">
      <alignment/>
    </xf>
    <xf numFmtId="0" fontId="3" fillId="94" borderId="0" xfId="0" applyFont="1" applyFill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0" fontId="3" fillId="94" borderId="0" xfId="0" applyFont="1" applyFill="1" applyAlignment="1">
      <alignment wrapText="1"/>
    </xf>
    <xf numFmtId="49" fontId="48" fillId="94" borderId="14" xfId="0" applyNumberFormat="1" applyFont="1" applyFill="1" applyBorder="1" applyAlignment="1">
      <alignment horizontal="left"/>
    </xf>
    <xf numFmtId="0" fontId="48" fillId="94" borderId="14" xfId="0" applyFont="1" applyFill="1" applyBorder="1" applyAlignment="1">
      <alignment wrapText="1"/>
    </xf>
    <xf numFmtId="0" fontId="3" fillId="94" borderId="14" xfId="0" applyFont="1" applyFill="1" applyBorder="1" applyAlignment="1">
      <alignment horizontal="justify" vertical="top"/>
    </xf>
    <xf numFmtId="0" fontId="3" fillId="0" borderId="14" xfId="0" applyNumberFormat="1" applyFont="1" applyFill="1" applyBorder="1" applyAlignment="1">
      <alignment vertical="top" wrapText="1"/>
    </xf>
    <xf numFmtId="9" fontId="3" fillId="0" borderId="14" xfId="304" applyFont="1" applyFill="1" applyBorder="1" applyAlignment="1">
      <alignment horizontal="left"/>
    </xf>
    <xf numFmtId="9" fontId="3" fillId="0" borderId="14" xfId="304" applyFont="1" applyFill="1" applyBorder="1" applyAlignment="1">
      <alignment horizontal="center" wrapText="1"/>
    </xf>
    <xf numFmtId="9" fontId="3" fillId="0" borderId="30" xfId="304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/>
    </xf>
    <xf numFmtId="9" fontId="3" fillId="0" borderId="31" xfId="304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94" borderId="31" xfId="0" applyFont="1" applyFill="1" applyBorder="1" applyAlignment="1">
      <alignment horizontal="left" wrapText="1"/>
    </xf>
    <xf numFmtId="0" fontId="4" fillId="94" borderId="14" xfId="0" applyFont="1" applyFill="1" applyBorder="1" applyAlignment="1">
      <alignment wrapText="1"/>
    </xf>
    <xf numFmtId="0" fontId="4" fillId="94" borderId="14" xfId="0" applyFont="1" applyFill="1" applyBorder="1" applyAlignment="1">
      <alignment horizontal="left" wrapText="1"/>
    </xf>
    <xf numFmtId="49" fontId="4" fillId="94" borderId="0" xfId="0" applyNumberFormat="1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1"/>
  <sheetViews>
    <sheetView tabSelected="1" zoomScale="90" zoomScaleNormal="90" zoomScalePageLayoutView="0" workbookViewId="0" topLeftCell="A1">
      <selection activeCell="E5" sqref="E5"/>
    </sheetView>
  </sheetViews>
  <sheetFormatPr defaultColWidth="9.125" defaultRowHeight="12.75"/>
  <cols>
    <col min="1" max="1" width="16.00390625" style="3" customWidth="1"/>
    <col min="2" max="2" width="5.00390625" style="3" customWidth="1"/>
    <col min="3" max="3" width="67.625" style="4" customWidth="1"/>
    <col min="4" max="4" width="24.625" style="17" customWidth="1"/>
    <col min="5" max="5" width="19.375" style="5" customWidth="1"/>
    <col min="6" max="16384" width="9.125" style="5" customWidth="1"/>
  </cols>
  <sheetData>
    <row r="1" spans="4:5" ht="15">
      <c r="D1" s="25" t="s">
        <v>344</v>
      </c>
      <c r="E1" s="26"/>
    </row>
    <row r="2" spans="4:5" ht="15">
      <c r="D2" s="25" t="s">
        <v>3</v>
      </c>
      <c r="E2" s="26"/>
    </row>
    <row r="3" spans="4:5" ht="15">
      <c r="D3" s="25" t="s">
        <v>345</v>
      </c>
      <c r="E3" s="26"/>
    </row>
    <row r="4" spans="3:4" ht="18.75" customHeight="1">
      <c r="C4" s="6"/>
      <c r="D4" s="7"/>
    </row>
    <row r="6" spans="1:5" ht="42" customHeight="1">
      <c r="A6" s="67" t="s">
        <v>337</v>
      </c>
      <c r="B6" s="67"/>
      <c r="C6" s="67"/>
      <c r="D6" s="67"/>
      <c r="E6" s="27"/>
    </row>
    <row r="7" spans="1:5" ht="15.75" customHeight="1">
      <c r="A7" s="8"/>
      <c r="B7" s="8"/>
      <c r="C7" s="9"/>
      <c r="D7" s="10"/>
      <c r="E7" s="10" t="s">
        <v>4</v>
      </c>
    </row>
    <row r="8" spans="1:5" s="13" customFormat="1" ht="47.25" customHeight="1">
      <c r="A8" s="11" t="s">
        <v>0</v>
      </c>
      <c r="B8" s="11" t="s">
        <v>10</v>
      </c>
      <c r="C8" s="11" t="s">
        <v>1</v>
      </c>
      <c r="D8" s="12">
        <v>2019</v>
      </c>
      <c r="E8" s="12">
        <v>2020</v>
      </c>
    </row>
    <row r="9" spans="1:5" s="13" customFormat="1" ht="15.75" customHeight="1">
      <c r="A9" s="11">
        <v>3</v>
      </c>
      <c r="B9" s="11">
        <v>4</v>
      </c>
      <c r="C9" s="11">
        <v>5</v>
      </c>
      <c r="D9" s="14">
        <v>6</v>
      </c>
      <c r="E9" s="14">
        <v>6</v>
      </c>
    </row>
    <row r="10" spans="1:5" s="15" customFormat="1" ht="46.5" hidden="1">
      <c r="A10" s="50" t="s">
        <v>301</v>
      </c>
      <c r="B10" s="30"/>
      <c r="C10" s="29" t="s">
        <v>273</v>
      </c>
      <c r="D10" s="44">
        <f>D11+D28+D48+D58+D67+D71</f>
        <v>186398870</v>
      </c>
      <c r="E10" s="44">
        <f>E11+E28+E48+E58+E67+E71</f>
        <v>196717370</v>
      </c>
    </row>
    <row r="11" spans="1:5" s="15" customFormat="1" ht="62.25" hidden="1">
      <c r="A11" s="19" t="s">
        <v>80</v>
      </c>
      <c r="B11" s="1"/>
      <c r="C11" s="2" t="s">
        <v>274</v>
      </c>
      <c r="D11" s="34">
        <f>D12+D21+D25</f>
        <v>53564570</v>
      </c>
      <c r="E11" s="34">
        <f>E12+E21+E25</f>
        <v>55665970</v>
      </c>
    </row>
    <row r="12" spans="1:5" s="15" customFormat="1" ht="46.5" hidden="1">
      <c r="A12" s="19" t="s">
        <v>81</v>
      </c>
      <c r="B12" s="1"/>
      <c r="C12" s="20" t="s">
        <v>82</v>
      </c>
      <c r="D12" s="34">
        <f>D13+D17</f>
        <v>51541870</v>
      </c>
      <c r="E12" s="34">
        <f>E13+E17</f>
        <v>53529070</v>
      </c>
    </row>
    <row r="13" spans="1:5" s="15" customFormat="1" ht="30.75" hidden="1">
      <c r="A13" s="19" t="s">
        <v>83</v>
      </c>
      <c r="B13" s="1"/>
      <c r="C13" s="20" t="s">
        <v>53</v>
      </c>
      <c r="D13" s="34">
        <f>D14+D16+D15</f>
        <v>17601870</v>
      </c>
      <c r="E13" s="34">
        <f>E14+E16+E15</f>
        <v>17601870</v>
      </c>
    </row>
    <row r="14" spans="1:5" s="15" customFormat="1" ht="30.75" hidden="1">
      <c r="A14" s="1"/>
      <c r="B14" s="1" t="s">
        <v>15</v>
      </c>
      <c r="C14" s="16" t="s">
        <v>327</v>
      </c>
      <c r="D14" s="34">
        <v>13220970</v>
      </c>
      <c r="E14" s="34">
        <v>13220970</v>
      </c>
    </row>
    <row r="15" spans="1:5" s="15" customFormat="1" ht="30.75" hidden="1">
      <c r="A15" s="1"/>
      <c r="B15" s="1" t="s">
        <v>16</v>
      </c>
      <c r="C15" s="2" t="s">
        <v>19</v>
      </c>
      <c r="D15" s="34">
        <v>1131400</v>
      </c>
      <c r="E15" s="34">
        <v>1131400</v>
      </c>
    </row>
    <row r="16" spans="1:5" s="15" customFormat="1" ht="15" hidden="1">
      <c r="A16" s="1"/>
      <c r="B16" s="1" t="s">
        <v>14</v>
      </c>
      <c r="C16" s="2" t="s">
        <v>20</v>
      </c>
      <c r="D16" s="34">
        <v>3249500</v>
      </c>
      <c r="E16" s="34">
        <v>3249500</v>
      </c>
    </row>
    <row r="17" spans="1:5" s="15" customFormat="1" ht="30.75" hidden="1">
      <c r="A17" s="43" t="s">
        <v>213</v>
      </c>
      <c r="B17" s="38"/>
      <c r="C17" s="41" t="s">
        <v>255</v>
      </c>
      <c r="D17" s="34">
        <f>D18+D19+D20</f>
        <v>33940000</v>
      </c>
      <c r="E17" s="34">
        <f>E18+E19+E20</f>
        <v>35927200</v>
      </c>
    </row>
    <row r="18" spans="1:5" s="15" customFormat="1" ht="62.25" hidden="1">
      <c r="A18" s="43"/>
      <c r="B18" s="38" t="s">
        <v>13</v>
      </c>
      <c r="C18" s="35" t="s">
        <v>29</v>
      </c>
      <c r="D18" s="34">
        <v>29492115</v>
      </c>
      <c r="E18" s="34">
        <v>31532689</v>
      </c>
    </row>
    <row r="19" spans="1:5" s="15" customFormat="1" ht="30.75" hidden="1">
      <c r="A19" s="19"/>
      <c r="B19" s="1" t="s">
        <v>15</v>
      </c>
      <c r="C19" s="16" t="s">
        <v>327</v>
      </c>
      <c r="D19" s="34">
        <v>1584101</v>
      </c>
      <c r="E19" s="34">
        <v>1530727</v>
      </c>
    </row>
    <row r="20" spans="1:5" s="15" customFormat="1" ht="30.75" hidden="1">
      <c r="A20" s="1"/>
      <c r="B20" s="1" t="s">
        <v>16</v>
      </c>
      <c r="C20" s="2" t="s">
        <v>19</v>
      </c>
      <c r="D20" s="34">
        <v>2863784</v>
      </c>
      <c r="E20" s="34">
        <v>2863784</v>
      </c>
    </row>
    <row r="21" spans="1:5" s="15" customFormat="1" ht="62.25" hidden="1">
      <c r="A21" s="19" t="s">
        <v>88</v>
      </c>
      <c r="B21" s="21"/>
      <c r="C21" s="20" t="s">
        <v>74</v>
      </c>
      <c r="D21" s="34">
        <f>D22</f>
        <v>676800</v>
      </c>
      <c r="E21" s="34">
        <f>E22</f>
        <v>676800</v>
      </c>
    </row>
    <row r="22" spans="1:5" s="15" customFormat="1" ht="78" hidden="1">
      <c r="A22" s="19" t="s">
        <v>256</v>
      </c>
      <c r="B22" s="21"/>
      <c r="C22" s="20" t="s">
        <v>42</v>
      </c>
      <c r="D22" s="34">
        <f>D23+D24</f>
        <v>676800</v>
      </c>
      <c r="E22" s="34">
        <f>E23+E24</f>
        <v>676800</v>
      </c>
    </row>
    <row r="23" spans="1:5" s="15" customFormat="1" ht="62.25" hidden="1">
      <c r="A23" s="19"/>
      <c r="B23" s="1" t="s">
        <v>13</v>
      </c>
      <c r="C23" s="16" t="s">
        <v>29</v>
      </c>
      <c r="D23" s="34">
        <v>518800</v>
      </c>
      <c r="E23" s="34">
        <v>518800</v>
      </c>
    </row>
    <row r="24" spans="1:5" s="15" customFormat="1" ht="15" hidden="1">
      <c r="A24" s="1"/>
      <c r="B24" s="1" t="s">
        <v>17</v>
      </c>
      <c r="C24" s="2" t="s">
        <v>18</v>
      </c>
      <c r="D24" s="34">
        <v>158000</v>
      </c>
      <c r="E24" s="34">
        <v>158000</v>
      </c>
    </row>
    <row r="25" spans="1:5" s="15" customFormat="1" ht="30.75" hidden="1">
      <c r="A25" s="19" t="s">
        <v>95</v>
      </c>
      <c r="B25" s="1"/>
      <c r="C25" s="2" t="s">
        <v>96</v>
      </c>
      <c r="D25" s="34">
        <f>D26</f>
        <v>1345900</v>
      </c>
      <c r="E25" s="34">
        <f>E26</f>
        <v>1460100</v>
      </c>
    </row>
    <row r="26" spans="1:5" s="15" customFormat="1" ht="78" hidden="1">
      <c r="A26" s="19" t="s">
        <v>257</v>
      </c>
      <c r="B26" s="1"/>
      <c r="C26" s="2" t="s">
        <v>258</v>
      </c>
      <c r="D26" s="34">
        <f>D27</f>
        <v>1345900</v>
      </c>
      <c r="E26" s="34">
        <f>E27</f>
        <v>1460100</v>
      </c>
    </row>
    <row r="27" spans="1:5" s="15" customFormat="1" ht="15" hidden="1">
      <c r="A27" s="19"/>
      <c r="B27" s="1" t="s">
        <v>17</v>
      </c>
      <c r="C27" s="2" t="s">
        <v>18</v>
      </c>
      <c r="D27" s="34">
        <v>1345900</v>
      </c>
      <c r="E27" s="34">
        <v>1460100</v>
      </c>
    </row>
    <row r="28" spans="1:5" s="15" customFormat="1" ht="62.25" hidden="1">
      <c r="A28" s="19" t="s">
        <v>84</v>
      </c>
      <c r="B28" s="1"/>
      <c r="C28" s="2" t="s">
        <v>259</v>
      </c>
      <c r="D28" s="34">
        <f>D29+D38+D43</f>
        <v>113002000</v>
      </c>
      <c r="E28" s="34">
        <f>E29+E38+E43</f>
        <v>121218400</v>
      </c>
    </row>
    <row r="29" spans="1:5" s="15" customFormat="1" ht="46.5" hidden="1">
      <c r="A29" s="19" t="s">
        <v>85</v>
      </c>
      <c r="B29" s="1"/>
      <c r="C29" s="2" t="s">
        <v>86</v>
      </c>
      <c r="D29" s="34">
        <f>D30+D34</f>
        <v>100045400</v>
      </c>
      <c r="E29" s="34">
        <f>E30+E34</f>
        <v>108261800</v>
      </c>
    </row>
    <row r="30" spans="1:5" s="15" customFormat="1" ht="30.75" hidden="1">
      <c r="A30" s="19" t="s">
        <v>87</v>
      </c>
      <c r="B30" s="1"/>
      <c r="C30" s="20" t="s">
        <v>53</v>
      </c>
      <c r="D30" s="34">
        <f>D31+D32+D33</f>
        <v>19537700</v>
      </c>
      <c r="E30" s="34">
        <f>E31+E32+E33</f>
        <v>19537700</v>
      </c>
    </row>
    <row r="31" spans="1:5" s="15" customFormat="1" ht="22.5" customHeight="1" hidden="1">
      <c r="A31" s="1"/>
      <c r="B31" s="1" t="s">
        <v>15</v>
      </c>
      <c r="C31" s="18" t="s">
        <v>30</v>
      </c>
      <c r="D31" s="34">
        <v>3741000</v>
      </c>
      <c r="E31" s="34">
        <v>3741000</v>
      </c>
    </row>
    <row r="32" spans="1:5" s="15" customFormat="1" ht="30.75" hidden="1">
      <c r="A32" s="1"/>
      <c r="B32" s="21" t="s">
        <v>16</v>
      </c>
      <c r="C32" s="20" t="s">
        <v>19</v>
      </c>
      <c r="D32" s="34">
        <v>15294300</v>
      </c>
      <c r="E32" s="34">
        <v>15294300</v>
      </c>
    </row>
    <row r="33" spans="1:5" s="15" customFormat="1" ht="15" hidden="1">
      <c r="A33" s="1"/>
      <c r="B33" s="1" t="s">
        <v>14</v>
      </c>
      <c r="C33" s="2" t="s">
        <v>20</v>
      </c>
      <c r="D33" s="34">
        <v>502400</v>
      </c>
      <c r="E33" s="34">
        <v>502400</v>
      </c>
    </row>
    <row r="34" spans="1:5" s="15" customFormat="1" ht="30.75" hidden="1">
      <c r="A34" s="43" t="s">
        <v>260</v>
      </c>
      <c r="B34" s="38"/>
      <c r="C34" s="41" t="s">
        <v>255</v>
      </c>
      <c r="D34" s="34">
        <f>D35+D36+D37</f>
        <v>80507700</v>
      </c>
      <c r="E34" s="34">
        <f>E35+E36+E37</f>
        <v>88724100</v>
      </c>
    </row>
    <row r="35" spans="1:5" s="15" customFormat="1" ht="62.25" hidden="1">
      <c r="A35" s="43"/>
      <c r="B35" s="38" t="s">
        <v>13</v>
      </c>
      <c r="C35" s="35" t="s">
        <v>29</v>
      </c>
      <c r="D35" s="34">
        <v>20823561</v>
      </c>
      <c r="E35" s="34">
        <v>22207561</v>
      </c>
    </row>
    <row r="36" spans="1:5" s="15" customFormat="1" ht="30.75" hidden="1">
      <c r="A36" s="19"/>
      <c r="B36" s="1" t="s">
        <v>15</v>
      </c>
      <c r="C36" s="16" t="s">
        <v>327</v>
      </c>
      <c r="D36" s="34">
        <v>256856</v>
      </c>
      <c r="E36" s="34">
        <v>256856</v>
      </c>
    </row>
    <row r="37" spans="1:5" s="15" customFormat="1" ht="30.75" hidden="1">
      <c r="A37" s="1"/>
      <c r="B37" s="1" t="s">
        <v>16</v>
      </c>
      <c r="C37" s="2" t="s">
        <v>19</v>
      </c>
      <c r="D37" s="34">
        <v>59427283</v>
      </c>
      <c r="E37" s="34">
        <v>66259683</v>
      </c>
    </row>
    <row r="38" spans="1:5" s="15" customFormat="1" ht="62.25" hidden="1">
      <c r="A38" s="19" t="s">
        <v>89</v>
      </c>
      <c r="B38" s="21"/>
      <c r="C38" s="20" t="s">
        <v>74</v>
      </c>
      <c r="D38" s="34">
        <f>D39</f>
        <v>3685800</v>
      </c>
      <c r="E38" s="34">
        <f>E39</f>
        <v>3685800</v>
      </c>
    </row>
    <row r="39" spans="1:5" s="15" customFormat="1" ht="78" hidden="1">
      <c r="A39" s="19" t="s">
        <v>261</v>
      </c>
      <c r="B39" s="21"/>
      <c r="C39" s="20" t="s">
        <v>42</v>
      </c>
      <c r="D39" s="34">
        <f>D40+D41+D42</f>
        <v>3685800</v>
      </c>
      <c r="E39" s="34">
        <f>E40+E41+E42</f>
        <v>3685800</v>
      </c>
    </row>
    <row r="40" spans="1:5" s="15" customFormat="1" ht="62.25" hidden="1">
      <c r="A40" s="19"/>
      <c r="B40" s="1" t="s">
        <v>13</v>
      </c>
      <c r="C40" s="16" t="s">
        <v>29</v>
      </c>
      <c r="D40" s="34">
        <v>564000</v>
      </c>
      <c r="E40" s="34">
        <v>564000</v>
      </c>
    </row>
    <row r="41" spans="1:5" s="15" customFormat="1" ht="15" hidden="1">
      <c r="A41" s="1"/>
      <c r="B41" s="1" t="s">
        <v>17</v>
      </c>
      <c r="C41" s="2" t="s">
        <v>18</v>
      </c>
      <c r="D41" s="34">
        <v>1347000</v>
      </c>
      <c r="E41" s="34">
        <v>1347000</v>
      </c>
    </row>
    <row r="42" spans="1:5" s="15" customFormat="1" ht="30.75" hidden="1">
      <c r="A42" s="1"/>
      <c r="B42" s="1" t="s">
        <v>16</v>
      </c>
      <c r="C42" s="2" t="s">
        <v>19</v>
      </c>
      <c r="D42" s="34">
        <v>1774800</v>
      </c>
      <c r="E42" s="34">
        <v>1774800</v>
      </c>
    </row>
    <row r="43" spans="1:5" s="15" customFormat="1" ht="30.75" hidden="1">
      <c r="A43" s="19" t="s">
        <v>114</v>
      </c>
      <c r="B43" s="1"/>
      <c r="C43" s="2" t="s">
        <v>96</v>
      </c>
      <c r="D43" s="34">
        <f>D44</f>
        <v>9270800</v>
      </c>
      <c r="E43" s="34">
        <f>E44</f>
        <v>9270800</v>
      </c>
    </row>
    <row r="44" spans="1:5" s="15" customFormat="1" ht="46.5" hidden="1">
      <c r="A44" s="19" t="s">
        <v>271</v>
      </c>
      <c r="B44" s="1"/>
      <c r="C44" s="41" t="s">
        <v>272</v>
      </c>
      <c r="D44" s="34">
        <f>D45+D46+D47</f>
        <v>9270800</v>
      </c>
      <c r="E44" s="34">
        <f>E45+E46+E47</f>
        <v>9270800</v>
      </c>
    </row>
    <row r="45" spans="1:5" s="15" customFormat="1" ht="30.75" hidden="1">
      <c r="A45" s="19"/>
      <c r="B45" s="1" t="s">
        <v>15</v>
      </c>
      <c r="C45" s="16" t="s">
        <v>327</v>
      </c>
      <c r="D45" s="34">
        <v>1318500</v>
      </c>
      <c r="E45" s="34">
        <v>1318500</v>
      </c>
    </row>
    <row r="46" spans="1:5" s="15" customFormat="1" ht="15" hidden="1">
      <c r="A46" s="1"/>
      <c r="B46" s="1" t="s">
        <v>17</v>
      </c>
      <c r="C46" s="2" t="s">
        <v>18</v>
      </c>
      <c r="D46" s="34">
        <v>359500</v>
      </c>
      <c r="E46" s="34">
        <v>359500</v>
      </c>
    </row>
    <row r="47" spans="1:5" s="15" customFormat="1" ht="30.75" hidden="1">
      <c r="A47" s="1"/>
      <c r="B47" s="1" t="s">
        <v>16</v>
      </c>
      <c r="C47" s="2" t="s">
        <v>19</v>
      </c>
      <c r="D47" s="34">
        <v>7592800</v>
      </c>
      <c r="E47" s="34">
        <v>7592800</v>
      </c>
    </row>
    <row r="48" spans="1:5" s="15" customFormat="1" ht="62.25" hidden="1">
      <c r="A48" s="19" t="s">
        <v>168</v>
      </c>
      <c r="B48" s="1"/>
      <c r="C48" s="41" t="s">
        <v>263</v>
      </c>
      <c r="D48" s="34">
        <f>D49+D52+D55</f>
        <v>9447700</v>
      </c>
      <c r="E48" s="34">
        <f>E49+E52+E55</f>
        <v>9447700</v>
      </c>
    </row>
    <row r="49" spans="1:5" s="15" customFormat="1" ht="46.5" hidden="1">
      <c r="A49" s="19" t="s">
        <v>90</v>
      </c>
      <c r="B49" s="1"/>
      <c r="C49" s="2" t="s">
        <v>91</v>
      </c>
      <c r="D49" s="34">
        <f>D50</f>
        <v>9039700</v>
      </c>
      <c r="E49" s="34">
        <f>E50</f>
        <v>9039700</v>
      </c>
    </row>
    <row r="50" spans="1:5" s="15" customFormat="1" ht="30.75" hidden="1">
      <c r="A50" s="19" t="s">
        <v>92</v>
      </c>
      <c r="B50" s="1"/>
      <c r="C50" s="20" t="s">
        <v>53</v>
      </c>
      <c r="D50" s="34">
        <f>D51</f>
        <v>9039700</v>
      </c>
      <c r="E50" s="34">
        <f>E51</f>
        <v>9039700</v>
      </c>
    </row>
    <row r="51" spans="1:5" s="15" customFormat="1" ht="30.75" hidden="1">
      <c r="A51" s="19"/>
      <c r="B51" s="1" t="s">
        <v>16</v>
      </c>
      <c r="C51" s="2" t="s">
        <v>19</v>
      </c>
      <c r="D51" s="34">
        <v>9039700</v>
      </c>
      <c r="E51" s="34">
        <v>9039700</v>
      </c>
    </row>
    <row r="52" spans="1:5" s="15" customFormat="1" ht="30.75" hidden="1">
      <c r="A52" s="19" t="s">
        <v>93</v>
      </c>
      <c r="B52" s="1"/>
      <c r="C52" s="2" t="s">
        <v>94</v>
      </c>
      <c r="D52" s="34">
        <f>D53</f>
        <v>158000</v>
      </c>
      <c r="E52" s="34">
        <f>E53</f>
        <v>158000</v>
      </c>
    </row>
    <row r="53" spans="1:5" s="15" customFormat="1" ht="30.75" hidden="1">
      <c r="A53" s="19" t="s">
        <v>172</v>
      </c>
      <c r="B53" s="1"/>
      <c r="C53" s="20" t="s">
        <v>38</v>
      </c>
      <c r="D53" s="34">
        <f>D54</f>
        <v>158000</v>
      </c>
      <c r="E53" s="34">
        <f>E54</f>
        <v>158000</v>
      </c>
    </row>
    <row r="54" spans="1:5" s="15" customFormat="1" ht="30.75" hidden="1">
      <c r="A54" s="1"/>
      <c r="B54" s="1" t="s">
        <v>16</v>
      </c>
      <c r="C54" s="2" t="s">
        <v>19</v>
      </c>
      <c r="D54" s="34">
        <v>158000</v>
      </c>
      <c r="E54" s="34">
        <v>158000</v>
      </c>
    </row>
    <row r="55" spans="1:5" s="15" customFormat="1" ht="62.25" hidden="1">
      <c r="A55" s="19" t="s">
        <v>115</v>
      </c>
      <c r="B55" s="21"/>
      <c r="C55" s="20" t="s">
        <v>74</v>
      </c>
      <c r="D55" s="34">
        <f>D56</f>
        <v>250000</v>
      </c>
      <c r="E55" s="34">
        <f>E56</f>
        <v>250000</v>
      </c>
    </row>
    <row r="56" spans="1:5" s="15" customFormat="1" ht="78" hidden="1">
      <c r="A56" s="19" t="s">
        <v>262</v>
      </c>
      <c r="B56" s="21"/>
      <c r="C56" s="20" t="s">
        <v>42</v>
      </c>
      <c r="D56" s="34">
        <f>D57</f>
        <v>250000</v>
      </c>
      <c r="E56" s="34">
        <f>E57</f>
        <v>250000</v>
      </c>
    </row>
    <row r="57" spans="1:5" s="15" customFormat="1" ht="30.75" hidden="1">
      <c r="A57" s="19"/>
      <c r="B57" s="1" t="s">
        <v>16</v>
      </c>
      <c r="C57" s="2" t="s">
        <v>19</v>
      </c>
      <c r="D57" s="34">
        <v>250000</v>
      </c>
      <c r="E57" s="34">
        <v>250000</v>
      </c>
    </row>
    <row r="58" spans="1:5" s="15" customFormat="1" ht="62.25" hidden="1">
      <c r="A58" s="19" t="s">
        <v>116</v>
      </c>
      <c r="B58" s="1"/>
      <c r="C58" s="41" t="s">
        <v>264</v>
      </c>
      <c r="D58" s="34">
        <f>D59</f>
        <v>2522300</v>
      </c>
      <c r="E58" s="34">
        <f>E59</f>
        <v>2522300</v>
      </c>
    </row>
    <row r="59" spans="1:5" s="15" customFormat="1" ht="46.5" hidden="1">
      <c r="A59" s="19" t="s">
        <v>97</v>
      </c>
      <c r="B59" s="1"/>
      <c r="C59" s="2" t="s">
        <v>98</v>
      </c>
      <c r="D59" s="34">
        <f>D60+D64</f>
        <v>2522300</v>
      </c>
      <c r="E59" s="34">
        <f>E60+E64</f>
        <v>2522300</v>
      </c>
    </row>
    <row r="60" spans="1:5" s="15" customFormat="1" ht="15" hidden="1">
      <c r="A60" s="19" t="s">
        <v>266</v>
      </c>
      <c r="B60" s="31" t="s">
        <v>37</v>
      </c>
      <c r="C60" s="20" t="s">
        <v>99</v>
      </c>
      <c r="D60" s="34">
        <f>D61+D62+D63</f>
        <v>1850300</v>
      </c>
      <c r="E60" s="34">
        <f>E61+E62+E63</f>
        <v>1850300</v>
      </c>
    </row>
    <row r="61" spans="1:5" s="15" customFormat="1" ht="30.75" hidden="1">
      <c r="A61" s="19"/>
      <c r="B61" s="1" t="s">
        <v>15</v>
      </c>
      <c r="C61" s="16" t="s">
        <v>327</v>
      </c>
      <c r="D61" s="34">
        <v>221000</v>
      </c>
      <c r="E61" s="34">
        <v>221000</v>
      </c>
    </row>
    <row r="62" spans="1:5" s="15" customFormat="1" ht="15" hidden="1">
      <c r="A62" s="1"/>
      <c r="B62" s="1" t="s">
        <v>17</v>
      </c>
      <c r="C62" s="2" t="s">
        <v>18</v>
      </c>
      <c r="D62" s="34">
        <v>756400</v>
      </c>
      <c r="E62" s="34">
        <v>756400</v>
      </c>
    </row>
    <row r="63" spans="1:5" s="15" customFormat="1" ht="30.75" hidden="1">
      <c r="A63" s="1"/>
      <c r="B63" s="1" t="s">
        <v>16</v>
      </c>
      <c r="C63" s="2" t="s">
        <v>19</v>
      </c>
      <c r="D63" s="34">
        <v>872900</v>
      </c>
      <c r="E63" s="34">
        <v>872900</v>
      </c>
    </row>
    <row r="64" spans="1:5" s="15" customFormat="1" ht="15" hidden="1">
      <c r="A64" s="19" t="s">
        <v>265</v>
      </c>
      <c r="B64" s="1"/>
      <c r="C64" s="2" t="s">
        <v>8</v>
      </c>
      <c r="D64" s="34">
        <f>D65+D66</f>
        <v>672000</v>
      </c>
      <c r="E64" s="34">
        <f>E65+E66</f>
        <v>672000</v>
      </c>
    </row>
    <row r="65" spans="1:5" s="15" customFormat="1" ht="30.75" hidden="1">
      <c r="A65" s="19"/>
      <c r="B65" s="1" t="s">
        <v>15</v>
      </c>
      <c r="C65" s="16" t="s">
        <v>327</v>
      </c>
      <c r="D65" s="34">
        <v>256600</v>
      </c>
      <c r="E65" s="34">
        <v>256600</v>
      </c>
    </row>
    <row r="66" spans="1:5" s="15" customFormat="1" ht="30.75" hidden="1">
      <c r="A66" s="1"/>
      <c r="B66" s="1" t="s">
        <v>16</v>
      </c>
      <c r="C66" s="2" t="s">
        <v>19</v>
      </c>
      <c r="D66" s="34">
        <v>415400</v>
      </c>
      <c r="E66" s="34">
        <v>415400</v>
      </c>
    </row>
    <row r="67" spans="1:5" s="15" customFormat="1" ht="62.25" hidden="1">
      <c r="A67" s="19" t="s">
        <v>100</v>
      </c>
      <c r="B67" s="1"/>
      <c r="C67" s="2" t="s">
        <v>267</v>
      </c>
      <c r="D67" s="34">
        <f>D69</f>
        <v>175000</v>
      </c>
      <c r="E67" s="34">
        <f>E69</f>
        <v>175000</v>
      </c>
    </row>
    <row r="68" spans="1:5" s="15" customFormat="1" ht="15" hidden="1">
      <c r="A68" s="19" t="s">
        <v>100</v>
      </c>
      <c r="B68" s="1"/>
      <c r="C68" s="2" t="s">
        <v>101</v>
      </c>
      <c r="D68" s="34">
        <f>D69</f>
        <v>175000</v>
      </c>
      <c r="E68" s="34">
        <f>E69</f>
        <v>175000</v>
      </c>
    </row>
    <row r="69" spans="1:5" s="15" customFormat="1" ht="30.75" hidden="1">
      <c r="A69" s="1" t="s">
        <v>187</v>
      </c>
      <c r="B69" s="1"/>
      <c r="C69" s="2" t="s">
        <v>39</v>
      </c>
      <c r="D69" s="34">
        <f>D70</f>
        <v>175000</v>
      </c>
      <c r="E69" s="34">
        <f>E70</f>
        <v>175000</v>
      </c>
    </row>
    <row r="70" spans="1:5" s="15" customFormat="1" ht="30.75" hidden="1">
      <c r="A70" s="1"/>
      <c r="B70" s="1" t="s">
        <v>15</v>
      </c>
      <c r="C70" s="16" t="s">
        <v>327</v>
      </c>
      <c r="D70" s="34">
        <v>175000</v>
      </c>
      <c r="E70" s="34">
        <v>175000</v>
      </c>
    </row>
    <row r="71" spans="1:5" s="15" customFormat="1" ht="62.25" hidden="1">
      <c r="A71" s="43" t="s">
        <v>102</v>
      </c>
      <c r="B71" s="38"/>
      <c r="C71" s="41" t="s">
        <v>268</v>
      </c>
      <c r="D71" s="34">
        <f>D72+D76+D80+D88</f>
        <v>7687300</v>
      </c>
      <c r="E71" s="34">
        <f>E72+E76+E80+E88</f>
        <v>7688000</v>
      </c>
    </row>
    <row r="72" spans="1:5" s="15" customFormat="1" ht="30.75" hidden="1">
      <c r="A72" s="43" t="s">
        <v>103</v>
      </c>
      <c r="B72" s="38"/>
      <c r="C72" s="41" t="s">
        <v>69</v>
      </c>
      <c r="D72" s="34">
        <f>D73</f>
        <v>1485900</v>
      </c>
      <c r="E72" s="34">
        <f>E73</f>
        <v>1485900</v>
      </c>
    </row>
    <row r="73" spans="1:5" s="15" customFormat="1" ht="15" hidden="1">
      <c r="A73" s="43" t="s">
        <v>104</v>
      </c>
      <c r="B73" s="38"/>
      <c r="C73" s="36" t="s">
        <v>70</v>
      </c>
      <c r="D73" s="34">
        <f>D74+D75</f>
        <v>1485900</v>
      </c>
      <c r="E73" s="34">
        <f>E74+E75</f>
        <v>1485900</v>
      </c>
    </row>
    <row r="74" spans="1:5" s="15" customFormat="1" ht="62.25" hidden="1">
      <c r="A74" s="43"/>
      <c r="B74" s="38" t="s">
        <v>13</v>
      </c>
      <c r="C74" s="35" t="s">
        <v>29</v>
      </c>
      <c r="D74" s="34">
        <v>1469000</v>
      </c>
      <c r="E74" s="34">
        <v>1469000</v>
      </c>
    </row>
    <row r="75" spans="1:5" s="15" customFormat="1" ht="30.75" hidden="1">
      <c r="A75" s="43"/>
      <c r="B75" s="38" t="s">
        <v>15</v>
      </c>
      <c r="C75" s="16" t="s">
        <v>327</v>
      </c>
      <c r="D75" s="34">
        <v>16900</v>
      </c>
      <c r="E75" s="34">
        <v>16900</v>
      </c>
    </row>
    <row r="76" spans="1:5" s="15" customFormat="1" ht="30.75" hidden="1">
      <c r="A76" s="19" t="s">
        <v>105</v>
      </c>
      <c r="B76" s="1"/>
      <c r="C76" s="20" t="s">
        <v>106</v>
      </c>
      <c r="D76" s="34">
        <f>D77</f>
        <v>1103500</v>
      </c>
      <c r="E76" s="34">
        <f>E77</f>
        <v>1103500</v>
      </c>
    </row>
    <row r="77" spans="1:5" s="15" customFormat="1" ht="30.75" hidden="1">
      <c r="A77" s="19" t="s">
        <v>107</v>
      </c>
      <c r="B77" s="1"/>
      <c r="C77" s="20" t="s">
        <v>53</v>
      </c>
      <c r="D77" s="34">
        <f>D78+D79</f>
        <v>1103500</v>
      </c>
      <c r="E77" s="34">
        <f>E78+E79</f>
        <v>1103500</v>
      </c>
    </row>
    <row r="78" spans="1:5" s="15" customFormat="1" ht="62.25" hidden="1">
      <c r="A78" s="19"/>
      <c r="B78" s="1" t="s">
        <v>13</v>
      </c>
      <c r="C78" s="16" t="s">
        <v>29</v>
      </c>
      <c r="D78" s="34">
        <v>1065800</v>
      </c>
      <c r="E78" s="34">
        <v>1065800</v>
      </c>
    </row>
    <row r="79" spans="1:5" s="15" customFormat="1" ht="30.75" hidden="1">
      <c r="A79" s="1"/>
      <c r="B79" s="1" t="s">
        <v>15</v>
      </c>
      <c r="C79" s="16" t="s">
        <v>327</v>
      </c>
      <c r="D79" s="34">
        <v>37700</v>
      </c>
      <c r="E79" s="34">
        <v>37700</v>
      </c>
    </row>
    <row r="80" spans="1:5" s="15" customFormat="1" ht="30.75" hidden="1">
      <c r="A80" s="1" t="s">
        <v>108</v>
      </c>
      <c r="B80" s="1"/>
      <c r="C80" s="16" t="s">
        <v>109</v>
      </c>
      <c r="D80" s="34">
        <f>D81+D85</f>
        <v>4930900</v>
      </c>
      <c r="E80" s="34">
        <f>E81+E85</f>
        <v>4931600</v>
      </c>
    </row>
    <row r="81" spans="1:5" s="15" customFormat="1" ht="30.75" hidden="1">
      <c r="A81" s="1" t="s">
        <v>110</v>
      </c>
      <c r="B81" s="1"/>
      <c r="C81" s="20" t="s">
        <v>53</v>
      </c>
      <c r="D81" s="34">
        <f>D82+D83+D84</f>
        <v>4877300</v>
      </c>
      <c r="E81" s="34">
        <f>E82+E83+E84</f>
        <v>4877300</v>
      </c>
    </row>
    <row r="82" spans="1:5" s="15" customFormat="1" ht="62.25" hidden="1">
      <c r="A82" s="1"/>
      <c r="B82" s="1" t="s">
        <v>13</v>
      </c>
      <c r="C82" s="16" t="s">
        <v>29</v>
      </c>
      <c r="D82" s="34">
        <v>3865800</v>
      </c>
      <c r="E82" s="34">
        <v>3865800</v>
      </c>
    </row>
    <row r="83" spans="1:5" s="15" customFormat="1" ht="30.75" hidden="1">
      <c r="A83" s="1"/>
      <c r="B83" s="1" t="s">
        <v>15</v>
      </c>
      <c r="C83" s="16" t="s">
        <v>327</v>
      </c>
      <c r="D83" s="34">
        <v>875600</v>
      </c>
      <c r="E83" s="34">
        <v>875600</v>
      </c>
    </row>
    <row r="84" spans="1:5" s="15" customFormat="1" ht="15" hidden="1">
      <c r="A84" s="1"/>
      <c r="B84" s="1" t="s">
        <v>14</v>
      </c>
      <c r="C84" s="2" t="s">
        <v>20</v>
      </c>
      <c r="D84" s="34">
        <v>135900</v>
      </c>
      <c r="E84" s="34">
        <v>135900</v>
      </c>
    </row>
    <row r="85" spans="1:5" s="15" customFormat="1" ht="93" hidden="1">
      <c r="A85" s="1" t="s">
        <v>269</v>
      </c>
      <c r="B85" s="1"/>
      <c r="C85" s="2" t="s">
        <v>270</v>
      </c>
      <c r="D85" s="34">
        <f>D86+D87</f>
        <v>53600</v>
      </c>
      <c r="E85" s="34">
        <f>E86+E87</f>
        <v>54300</v>
      </c>
    </row>
    <row r="86" spans="1:5" s="15" customFormat="1" ht="62.25" hidden="1">
      <c r="A86" s="1"/>
      <c r="B86" s="1" t="s">
        <v>13</v>
      </c>
      <c r="C86" s="16" t="s">
        <v>29</v>
      </c>
      <c r="D86" s="34">
        <v>38900</v>
      </c>
      <c r="E86" s="34">
        <v>38500</v>
      </c>
    </row>
    <row r="87" spans="1:5" s="15" customFormat="1" ht="30.75" hidden="1">
      <c r="A87" s="1"/>
      <c r="B87" s="1" t="s">
        <v>15</v>
      </c>
      <c r="C87" s="16" t="s">
        <v>327</v>
      </c>
      <c r="D87" s="34">
        <v>14700</v>
      </c>
      <c r="E87" s="34">
        <v>15800</v>
      </c>
    </row>
    <row r="88" spans="1:5" s="15" customFormat="1" ht="30.75" hidden="1">
      <c r="A88" s="1" t="s">
        <v>111</v>
      </c>
      <c r="B88" s="1"/>
      <c r="C88" s="16" t="s">
        <v>112</v>
      </c>
      <c r="D88" s="34">
        <f>D89</f>
        <v>167000</v>
      </c>
      <c r="E88" s="34">
        <f>E89</f>
        <v>167000</v>
      </c>
    </row>
    <row r="89" spans="1:5" s="15" customFormat="1" ht="30.75" hidden="1">
      <c r="A89" s="1" t="s">
        <v>189</v>
      </c>
      <c r="B89" s="1"/>
      <c r="C89" s="16" t="s">
        <v>113</v>
      </c>
      <c r="D89" s="34">
        <f>D90</f>
        <v>167000</v>
      </c>
      <c r="E89" s="34">
        <f>E90</f>
        <v>167000</v>
      </c>
    </row>
    <row r="90" spans="1:5" s="15" customFormat="1" ht="30.75" hidden="1">
      <c r="A90" s="1"/>
      <c r="B90" s="1" t="s">
        <v>15</v>
      </c>
      <c r="C90" s="16" t="s">
        <v>327</v>
      </c>
      <c r="D90" s="34">
        <v>167000</v>
      </c>
      <c r="E90" s="34">
        <v>167000</v>
      </c>
    </row>
    <row r="91" spans="1:5" s="15" customFormat="1" ht="46.5" hidden="1">
      <c r="A91" s="30" t="s">
        <v>302</v>
      </c>
      <c r="B91" s="30"/>
      <c r="C91" s="29" t="s">
        <v>289</v>
      </c>
      <c r="D91" s="44">
        <f>D92+D101</f>
        <v>19413400</v>
      </c>
      <c r="E91" s="44">
        <f>E92+E101</f>
        <v>19414500</v>
      </c>
    </row>
    <row r="92" spans="1:5" s="15" customFormat="1" ht="62.25" hidden="1">
      <c r="A92" s="1" t="s">
        <v>206</v>
      </c>
      <c r="B92" s="1"/>
      <c r="C92" s="2" t="s">
        <v>288</v>
      </c>
      <c r="D92" s="34">
        <f>D93+D98</f>
        <v>642000</v>
      </c>
      <c r="E92" s="34">
        <f>E93+E98</f>
        <v>642000</v>
      </c>
    </row>
    <row r="93" spans="1:5" s="15" customFormat="1" ht="15" hidden="1">
      <c r="A93" s="1" t="s">
        <v>117</v>
      </c>
      <c r="B93" s="1"/>
      <c r="C93" s="2" t="s">
        <v>118</v>
      </c>
      <c r="D93" s="34">
        <f>D94+D96</f>
        <v>50000</v>
      </c>
      <c r="E93" s="34">
        <f>E94+E96</f>
        <v>50000</v>
      </c>
    </row>
    <row r="94" spans="1:5" s="15" customFormat="1" ht="15" hidden="1">
      <c r="A94" s="38" t="s">
        <v>173</v>
      </c>
      <c r="B94" s="38"/>
      <c r="C94" s="41" t="s">
        <v>32</v>
      </c>
      <c r="D94" s="34">
        <f>D95</f>
        <v>10000</v>
      </c>
      <c r="E94" s="34">
        <f>E95</f>
        <v>10000</v>
      </c>
    </row>
    <row r="95" spans="1:5" s="15" customFormat="1" ht="15" hidden="1">
      <c r="A95" s="38"/>
      <c r="B95" s="38" t="s">
        <v>14</v>
      </c>
      <c r="C95" s="41" t="s">
        <v>20</v>
      </c>
      <c r="D95" s="34">
        <v>10000</v>
      </c>
      <c r="E95" s="34">
        <v>10000</v>
      </c>
    </row>
    <row r="96" spans="1:5" s="15" customFormat="1" ht="30.75" hidden="1">
      <c r="A96" s="38" t="s">
        <v>174</v>
      </c>
      <c r="B96" s="38"/>
      <c r="C96" s="55" t="s">
        <v>33</v>
      </c>
      <c r="D96" s="34">
        <f>D97</f>
        <v>40000</v>
      </c>
      <c r="E96" s="34">
        <f>E97</f>
        <v>40000</v>
      </c>
    </row>
    <row r="97" spans="1:5" s="15" customFormat="1" ht="15" hidden="1">
      <c r="A97" s="38"/>
      <c r="B97" s="38" t="s">
        <v>14</v>
      </c>
      <c r="C97" s="41" t="s">
        <v>20</v>
      </c>
      <c r="D97" s="34">
        <v>40000</v>
      </c>
      <c r="E97" s="34">
        <v>40000</v>
      </c>
    </row>
    <row r="98" spans="1:5" s="15" customFormat="1" ht="30.75" hidden="1">
      <c r="A98" s="1" t="s">
        <v>128</v>
      </c>
      <c r="B98" s="1"/>
      <c r="C98" s="2" t="s">
        <v>127</v>
      </c>
      <c r="D98" s="34">
        <f>D99</f>
        <v>592000</v>
      </c>
      <c r="E98" s="34">
        <f>E99</f>
        <v>592000</v>
      </c>
    </row>
    <row r="99" spans="1:5" s="15" customFormat="1" ht="93" hidden="1">
      <c r="A99" s="1" t="s">
        <v>175</v>
      </c>
      <c r="B99" s="1"/>
      <c r="C99" s="28" t="s">
        <v>46</v>
      </c>
      <c r="D99" s="34">
        <f>D100</f>
        <v>592000</v>
      </c>
      <c r="E99" s="34">
        <f>E100</f>
        <v>592000</v>
      </c>
    </row>
    <row r="100" spans="1:5" s="15" customFormat="1" ht="30.75" hidden="1">
      <c r="A100" s="1"/>
      <c r="B100" s="1" t="s">
        <v>16</v>
      </c>
      <c r="C100" s="2" t="s">
        <v>19</v>
      </c>
      <c r="D100" s="34">
        <v>592000</v>
      </c>
      <c r="E100" s="34">
        <v>592000</v>
      </c>
    </row>
    <row r="101" spans="1:5" s="15" customFormat="1" ht="78" hidden="1">
      <c r="A101" s="1" t="s">
        <v>119</v>
      </c>
      <c r="B101" s="1"/>
      <c r="C101" s="2" t="s">
        <v>290</v>
      </c>
      <c r="D101" s="34">
        <f>D102+D130</f>
        <v>18771400</v>
      </c>
      <c r="E101" s="34">
        <f>E102+E130</f>
        <v>18772500</v>
      </c>
    </row>
    <row r="102" spans="1:5" s="15" customFormat="1" ht="30.75" hidden="1">
      <c r="A102" s="1" t="s">
        <v>120</v>
      </c>
      <c r="B102" s="1"/>
      <c r="C102" s="2" t="s">
        <v>69</v>
      </c>
      <c r="D102" s="34">
        <f>D103+D105+D109+D112+D115+D117+D119+D122+D125+D128</f>
        <v>17319800</v>
      </c>
      <c r="E102" s="34">
        <f>E103+E105+E109+E112+E115+E117+E119+E122+E125+E128</f>
        <v>17320900</v>
      </c>
    </row>
    <row r="103" spans="1:5" s="15" customFormat="1" ht="15" hidden="1">
      <c r="A103" s="1" t="s">
        <v>176</v>
      </c>
      <c r="B103" s="1"/>
      <c r="C103" s="20" t="s">
        <v>9</v>
      </c>
      <c r="D103" s="34">
        <f>D104</f>
        <v>1054000</v>
      </c>
      <c r="E103" s="34">
        <f>E104</f>
        <v>1054000</v>
      </c>
    </row>
    <row r="104" spans="1:5" s="15" customFormat="1" ht="62.25" hidden="1">
      <c r="A104" s="1"/>
      <c r="B104" s="1" t="s">
        <v>13</v>
      </c>
      <c r="C104" s="16" t="s">
        <v>29</v>
      </c>
      <c r="D104" s="34">
        <v>1054000</v>
      </c>
      <c r="E104" s="34">
        <v>1054000</v>
      </c>
    </row>
    <row r="105" spans="1:5" s="15" customFormat="1" ht="15" hidden="1">
      <c r="A105" s="1" t="s">
        <v>121</v>
      </c>
      <c r="B105" s="1"/>
      <c r="C105" s="20" t="s">
        <v>70</v>
      </c>
      <c r="D105" s="34">
        <f>D106+D107+108:108</f>
        <v>13531700</v>
      </c>
      <c r="E105" s="34">
        <f>E106+E107+108:108</f>
        <v>13531700</v>
      </c>
    </row>
    <row r="106" spans="1:5" s="15" customFormat="1" ht="62.25" hidden="1">
      <c r="A106" s="1"/>
      <c r="B106" s="1" t="s">
        <v>13</v>
      </c>
      <c r="C106" s="16" t="s">
        <v>29</v>
      </c>
      <c r="D106" s="34">
        <v>11607300</v>
      </c>
      <c r="E106" s="34">
        <v>11607300</v>
      </c>
    </row>
    <row r="107" spans="1:5" s="15" customFormat="1" ht="30.75" hidden="1">
      <c r="A107" s="1"/>
      <c r="B107" s="1" t="s">
        <v>15</v>
      </c>
      <c r="C107" s="16" t="s">
        <v>327</v>
      </c>
      <c r="D107" s="34">
        <v>1802000</v>
      </c>
      <c r="E107" s="34">
        <v>1802000</v>
      </c>
    </row>
    <row r="108" spans="1:5" s="15" customFormat="1" ht="15" hidden="1">
      <c r="A108" s="1"/>
      <c r="B108" s="1" t="s">
        <v>14</v>
      </c>
      <c r="C108" s="2" t="s">
        <v>20</v>
      </c>
      <c r="D108" s="34">
        <v>122400</v>
      </c>
      <c r="E108" s="34">
        <v>122400</v>
      </c>
    </row>
    <row r="109" spans="1:5" s="15" customFormat="1" ht="30.75" hidden="1">
      <c r="A109" s="38" t="s">
        <v>291</v>
      </c>
      <c r="B109" s="38"/>
      <c r="C109" s="41" t="s">
        <v>122</v>
      </c>
      <c r="D109" s="34">
        <f>D110+D111</f>
        <v>755200</v>
      </c>
      <c r="E109" s="34">
        <f>E110+E111</f>
        <v>755200</v>
      </c>
    </row>
    <row r="110" spans="1:5" s="15" customFormat="1" ht="62.25" hidden="1">
      <c r="A110" s="38"/>
      <c r="B110" s="38" t="s">
        <v>13</v>
      </c>
      <c r="C110" s="35" t="s">
        <v>29</v>
      </c>
      <c r="D110" s="34">
        <v>708642</v>
      </c>
      <c r="E110" s="34">
        <v>708642</v>
      </c>
    </row>
    <row r="111" spans="1:5" s="15" customFormat="1" ht="30.75" hidden="1">
      <c r="A111" s="38"/>
      <c r="B111" s="38" t="s">
        <v>15</v>
      </c>
      <c r="C111" s="16" t="s">
        <v>327</v>
      </c>
      <c r="D111" s="34">
        <v>46558</v>
      </c>
      <c r="E111" s="34">
        <v>46558</v>
      </c>
    </row>
    <row r="112" spans="1:5" s="15" customFormat="1" ht="46.5" hidden="1">
      <c r="A112" s="38" t="s">
        <v>123</v>
      </c>
      <c r="B112" s="38"/>
      <c r="C112" s="41" t="s">
        <v>23</v>
      </c>
      <c r="D112" s="34">
        <f>D113+D114</f>
        <v>182100</v>
      </c>
      <c r="E112" s="34">
        <f>E113+E114</f>
        <v>182700</v>
      </c>
    </row>
    <row r="113" spans="1:5" s="15" customFormat="1" ht="62.25" hidden="1">
      <c r="A113" s="1"/>
      <c r="B113" s="1" t="s">
        <v>13</v>
      </c>
      <c r="C113" s="16" t="s">
        <v>29</v>
      </c>
      <c r="D113" s="34">
        <v>87600</v>
      </c>
      <c r="E113" s="34">
        <v>87600</v>
      </c>
    </row>
    <row r="114" spans="1:5" s="15" customFormat="1" ht="30.75" hidden="1">
      <c r="A114" s="38"/>
      <c r="B114" s="38" t="s">
        <v>15</v>
      </c>
      <c r="C114" s="16" t="s">
        <v>327</v>
      </c>
      <c r="D114" s="34">
        <v>94500</v>
      </c>
      <c r="E114" s="34">
        <v>95100</v>
      </c>
    </row>
    <row r="115" spans="1:5" s="15" customFormat="1" ht="15" hidden="1">
      <c r="A115" s="38" t="s">
        <v>292</v>
      </c>
      <c r="B115" s="38"/>
      <c r="C115" s="35" t="s">
        <v>12</v>
      </c>
      <c r="D115" s="34">
        <f>D116</f>
        <v>2100</v>
      </c>
      <c r="E115" s="34">
        <f>E116</f>
        <v>2100</v>
      </c>
    </row>
    <row r="116" spans="1:5" s="15" customFormat="1" ht="30.75" hidden="1">
      <c r="A116" s="38"/>
      <c r="B116" s="38" t="s">
        <v>15</v>
      </c>
      <c r="C116" s="16" t="s">
        <v>327</v>
      </c>
      <c r="D116" s="34">
        <v>2100</v>
      </c>
      <c r="E116" s="34">
        <v>2100</v>
      </c>
    </row>
    <row r="117" spans="1:5" s="15" customFormat="1" ht="30.75" hidden="1">
      <c r="A117" s="38" t="s">
        <v>293</v>
      </c>
      <c r="B117" s="38"/>
      <c r="C117" s="41" t="s">
        <v>212</v>
      </c>
      <c r="D117" s="34">
        <f>D118</f>
        <v>43700</v>
      </c>
      <c r="E117" s="34">
        <f>E118</f>
        <v>43700</v>
      </c>
    </row>
    <row r="118" spans="1:5" s="15" customFormat="1" ht="62.25" hidden="1">
      <c r="A118" s="38"/>
      <c r="B118" s="38" t="s">
        <v>13</v>
      </c>
      <c r="C118" s="35" t="s">
        <v>29</v>
      </c>
      <c r="D118" s="34">
        <v>43700</v>
      </c>
      <c r="E118" s="34">
        <v>43700</v>
      </c>
    </row>
    <row r="119" spans="1:5" s="15" customFormat="1" ht="30.75" hidden="1">
      <c r="A119" s="38" t="s">
        <v>294</v>
      </c>
      <c r="B119" s="38"/>
      <c r="C119" s="41" t="s">
        <v>24</v>
      </c>
      <c r="D119" s="34">
        <f>D120+D121</f>
        <v>502200</v>
      </c>
      <c r="E119" s="34">
        <f>E120+E121</f>
        <v>502200</v>
      </c>
    </row>
    <row r="120" spans="1:5" s="15" customFormat="1" ht="62.25" hidden="1">
      <c r="A120" s="38"/>
      <c r="B120" s="38" t="s">
        <v>13</v>
      </c>
      <c r="C120" s="35" t="s">
        <v>29</v>
      </c>
      <c r="D120" s="34">
        <v>471283</v>
      </c>
      <c r="E120" s="34">
        <v>471283</v>
      </c>
    </row>
    <row r="121" spans="1:5" s="15" customFormat="1" ht="30.75" hidden="1">
      <c r="A121" s="38"/>
      <c r="B121" s="38" t="s">
        <v>15</v>
      </c>
      <c r="C121" s="16" t="s">
        <v>327</v>
      </c>
      <c r="D121" s="34">
        <v>30917</v>
      </c>
      <c r="E121" s="34">
        <v>30917</v>
      </c>
    </row>
    <row r="122" spans="1:5" s="15" customFormat="1" ht="62.25" hidden="1">
      <c r="A122" s="38" t="s">
        <v>295</v>
      </c>
      <c r="B122" s="38"/>
      <c r="C122" s="41" t="s">
        <v>296</v>
      </c>
      <c r="D122" s="34">
        <f>D123+D124</f>
        <v>9400</v>
      </c>
      <c r="E122" s="34">
        <f>E123+E124</f>
        <v>9400</v>
      </c>
    </row>
    <row r="123" spans="1:5" s="15" customFormat="1" ht="62.25" hidden="1">
      <c r="A123" s="1"/>
      <c r="B123" s="1" t="s">
        <v>13</v>
      </c>
      <c r="C123" s="16" t="s">
        <v>29</v>
      </c>
      <c r="D123" s="34">
        <v>9114</v>
      </c>
      <c r="E123" s="34">
        <v>9114</v>
      </c>
    </row>
    <row r="124" spans="1:5" s="15" customFormat="1" ht="30.75" hidden="1">
      <c r="A124" s="1"/>
      <c r="B124" s="1" t="s">
        <v>15</v>
      </c>
      <c r="C124" s="16" t="s">
        <v>327</v>
      </c>
      <c r="D124" s="34">
        <v>286</v>
      </c>
      <c r="E124" s="34">
        <v>286</v>
      </c>
    </row>
    <row r="125" spans="1:5" s="15" customFormat="1" ht="15" hidden="1">
      <c r="A125" s="19" t="s">
        <v>207</v>
      </c>
      <c r="B125" s="1"/>
      <c r="C125" s="2" t="s">
        <v>208</v>
      </c>
      <c r="D125" s="34">
        <f>D126+D127</f>
        <v>1238600</v>
      </c>
      <c r="E125" s="34">
        <f>E126+E127</f>
        <v>1238600</v>
      </c>
    </row>
    <row r="126" spans="1:5" s="15" customFormat="1" ht="62.25" hidden="1">
      <c r="A126" s="1"/>
      <c r="B126" s="1" t="s">
        <v>13</v>
      </c>
      <c r="C126" s="16" t="s">
        <v>29</v>
      </c>
      <c r="D126" s="34">
        <v>619700</v>
      </c>
      <c r="E126" s="34">
        <v>619700</v>
      </c>
    </row>
    <row r="127" spans="1:5" s="15" customFormat="1" ht="30.75" hidden="1">
      <c r="A127" s="1"/>
      <c r="B127" s="1" t="s">
        <v>15</v>
      </c>
      <c r="C127" s="16" t="s">
        <v>327</v>
      </c>
      <c r="D127" s="34">
        <v>618900</v>
      </c>
      <c r="E127" s="34">
        <v>618900</v>
      </c>
    </row>
    <row r="128" spans="1:5" s="15" customFormat="1" ht="46.5" hidden="1">
      <c r="A128" s="1" t="s">
        <v>315</v>
      </c>
      <c r="B128" s="1"/>
      <c r="C128" s="16" t="s">
        <v>297</v>
      </c>
      <c r="D128" s="34">
        <f>D129</f>
        <v>800</v>
      </c>
      <c r="E128" s="34">
        <f>E129</f>
        <v>1300</v>
      </c>
    </row>
    <row r="129" spans="1:5" s="15" customFormat="1" ht="30.75" hidden="1">
      <c r="A129" s="1"/>
      <c r="B129" s="31" t="s">
        <v>15</v>
      </c>
      <c r="C129" s="16" t="s">
        <v>327</v>
      </c>
      <c r="D129" s="34">
        <v>800</v>
      </c>
      <c r="E129" s="34">
        <v>1300</v>
      </c>
    </row>
    <row r="130" spans="1:5" s="46" customFormat="1" ht="30.75" hidden="1">
      <c r="A130" s="38" t="s">
        <v>126</v>
      </c>
      <c r="B130" s="38"/>
      <c r="C130" s="41" t="s">
        <v>124</v>
      </c>
      <c r="D130" s="34">
        <f>D131</f>
        <v>1451600</v>
      </c>
      <c r="E130" s="34">
        <f>E131</f>
        <v>1451600</v>
      </c>
    </row>
    <row r="131" spans="1:5" s="46" customFormat="1" ht="46.5" hidden="1">
      <c r="A131" s="38" t="s">
        <v>177</v>
      </c>
      <c r="B131" s="38"/>
      <c r="C131" s="41" t="s">
        <v>125</v>
      </c>
      <c r="D131" s="34">
        <f>D132</f>
        <v>1451600</v>
      </c>
      <c r="E131" s="34">
        <f>E132</f>
        <v>1451600</v>
      </c>
    </row>
    <row r="132" spans="1:5" s="46" customFormat="1" ht="15" hidden="1">
      <c r="A132" s="38"/>
      <c r="B132" s="38" t="s">
        <v>17</v>
      </c>
      <c r="C132" s="41" t="s">
        <v>18</v>
      </c>
      <c r="D132" s="34">
        <v>1451600</v>
      </c>
      <c r="E132" s="34">
        <v>1451600</v>
      </c>
    </row>
    <row r="133" spans="1:5" ht="46.5" hidden="1">
      <c r="A133" s="50" t="s">
        <v>298</v>
      </c>
      <c r="B133" s="30"/>
      <c r="C133" s="29" t="s">
        <v>226</v>
      </c>
      <c r="D133" s="44">
        <f>D134+D139+D143</f>
        <v>30262400</v>
      </c>
      <c r="E133" s="44">
        <f>E134+E139+E143</f>
        <v>29416400</v>
      </c>
    </row>
    <row r="134" spans="1:5" ht="78" hidden="1">
      <c r="A134" s="1" t="s">
        <v>129</v>
      </c>
      <c r="B134" s="1"/>
      <c r="C134" s="2" t="s">
        <v>227</v>
      </c>
      <c r="D134" s="34">
        <f>D135</f>
        <v>5392400</v>
      </c>
      <c r="E134" s="34">
        <f>E135</f>
        <v>5392400</v>
      </c>
    </row>
    <row r="135" spans="1:5" ht="30.75" hidden="1">
      <c r="A135" s="1" t="s">
        <v>130</v>
      </c>
      <c r="B135" s="1"/>
      <c r="C135" s="2" t="s">
        <v>69</v>
      </c>
      <c r="D135" s="34">
        <f>D136</f>
        <v>5392400</v>
      </c>
      <c r="E135" s="34">
        <f>E136</f>
        <v>5392400</v>
      </c>
    </row>
    <row r="136" spans="1:5" ht="15" hidden="1">
      <c r="A136" s="1" t="s">
        <v>131</v>
      </c>
      <c r="B136" s="1"/>
      <c r="C136" s="20" t="s">
        <v>70</v>
      </c>
      <c r="D136" s="34">
        <f>D137+D138</f>
        <v>5392400</v>
      </c>
      <c r="E136" s="34">
        <f>E137+E138</f>
        <v>5392400</v>
      </c>
    </row>
    <row r="137" spans="1:5" ht="62.25" hidden="1">
      <c r="A137" s="1"/>
      <c r="B137" s="24" t="s">
        <v>13</v>
      </c>
      <c r="C137" s="20" t="s">
        <v>29</v>
      </c>
      <c r="D137" s="34">
        <v>4970800</v>
      </c>
      <c r="E137" s="34">
        <v>4970800</v>
      </c>
    </row>
    <row r="138" spans="1:5" ht="30.75" hidden="1">
      <c r="A138" s="1"/>
      <c r="B138" s="21" t="s">
        <v>15</v>
      </c>
      <c r="C138" s="16" t="s">
        <v>327</v>
      </c>
      <c r="D138" s="34">
        <v>421600</v>
      </c>
      <c r="E138" s="34">
        <v>421600</v>
      </c>
    </row>
    <row r="139" spans="1:5" ht="93" hidden="1">
      <c r="A139" s="1" t="s">
        <v>132</v>
      </c>
      <c r="B139" s="1"/>
      <c r="C139" s="2" t="s">
        <v>326</v>
      </c>
      <c r="D139" s="34">
        <f>D141</f>
        <v>100000</v>
      </c>
      <c r="E139" s="34">
        <f>E141</f>
        <v>100000</v>
      </c>
    </row>
    <row r="140" spans="1:5" ht="30.75" hidden="1">
      <c r="A140" s="1" t="s">
        <v>133</v>
      </c>
      <c r="B140" s="1"/>
      <c r="C140" s="2" t="s">
        <v>134</v>
      </c>
      <c r="D140" s="34">
        <f>D141</f>
        <v>100000</v>
      </c>
      <c r="E140" s="34">
        <f>E141</f>
        <v>100000</v>
      </c>
    </row>
    <row r="141" spans="1:5" ht="15" hidden="1">
      <c r="A141" s="1" t="s">
        <v>178</v>
      </c>
      <c r="B141" s="1"/>
      <c r="C141" s="2" t="s">
        <v>7</v>
      </c>
      <c r="D141" s="34">
        <f>D142</f>
        <v>100000</v>
      </c>
      <c r="E141" s="34">
        <f>E142</f>
        <v>100000</v>
      </c>
    </row>
    <row r="142" spans="1:5" ht="15" hidden="1">
      <c r="A142" s="1"/>
      <c r="B142" s="1" t="s">
        <v>14</v>
      </c>
      <c r="C142" s="2" t="s">
        <v>20</v>
      </c>
      <c r="D142" s="34">
        <v>100000</v>
      </c>
      <c r="E142" s="34">
        <v>100000</v>
      </c>
    </row>
    <row r="143" spans="1:5" ht="93" hidden="1">
      <c r="A143" s="1" t="s">
        <v>136</v>
      </c>
      <c r="B143" s="1"/>
      <c r="C143" s="2" t="s">
        <v>228</v>
      </c>
      <c r="D143" s="34">
        <f>D145</f>
        <v>24770000</v>
      </c>
      <c r="E143" s="34">
        <f>E145</f>
        <v>23924000</v>
      </c>
    </row>
    <row r="144" spans="1:5" ht="30.75" hidden="1">
      <c r="A144" s="1" t="s">
        <v>137</v>
      </c>
      <c r="B144" s="1"/>
      <c r="C144" s="2" t="s">
        <v>135</v>
      </c>
      <c r="D144" s="34">
        <f>D145</f>
        <v>24770000</v>
      </c>
      <c r="E144" s="34">
        <f>E145</f>
        <v>23924000</v>
      </c>
    </row>
    <row r="145" spans="1:5" ht="30.75" hidden="1">
      <c r="A145" s="1" t="s">
        <v>179</v>
      </c>
      <c r="B145" s="1"/>
      <c r="C145" s="16" t="s">
        <v>197</v>
      </c>
      <c r="D145" s="34">
        <f>D146</f>
        <v>24770000</v>
      </c>
      <c r="E145" s="34">
        <f>E146</f>
        <v>23924000</v>
      </c>
    </row>
    <row r="146" spans="1:5" ht="15" hidden="1">
      <c r="A146" s="1"/>
      <c r="B146" s="1" t="s">
        <v>5</v>
      </c>
      <c r="C146" s="18" t="s">
        <v>6</v>
      </c>
      <c r="D146" s="34">
        <v>24770000</v>
      </c>
      <c r="E146" s="34">
        <v>23924000</v>
      </c>
    </row>
    <row r="147" spans="1:5" ht="62.25" hidden="1">
      <c r="A147" s="50" t="s">
        <v>300</v>
      </c>
      <c r="B147" s="30"/>
      <c r="C147" s="29" t="s">
        <v>307</v>
      </c>
      <c r="D147" s="44">
        <f>D148+D166+D175+D186</f>
        <v>18757430</v>
      </c>
      <c r="E147" s="44">
        <f>E148+E166+E175+E186</f>
        <v>18763430</v>
      </c>
    </row>
    <row r="148" spans="1:5" ht="78" hidden="1">
      <c r="A148" s="19" t="s">
        <v>54</v>
      </c>
      <c r="B148" s="1"/>
      <c r="C148" s="2" t="s">
        <v>308</v>
      </c>
      <c r="D148" s="34">
        <f>D149+D152+D157+D162</f>
        <v>9769230</v>
      </c>
      <c r="E148" s="34">
        <f>E149+E152+E157+E162</f>
        <v>9774230</v>
      </c>
    </row>
    <row r="149" spans="1:5" ht="30.75" hidden="1">
      <c r="A149" s="19" t="s">
        <v>55</v>
      </c>
      <c r="B149" s="1"/>
      <c r="C149" s="2" t="s">
        <v>56</v>
      </c>
      <c r="D149" s="34">
        <f>D150</f>
        <v>2758500</v>
      </c>
      <c r="E149" s="34">
        <f>E150</f>
        <v>2758500</v>
      </c>
    </row>
    <row r="150" spans="1:5" ht="30.75" hidden="1">
      <c r="A150" s="19" t="s">
        <v>57</v>
      </c>
      <c r="B150" s="1"/>
      <c r="C150" s="20" t="s">
        <v>53</v>
      </c>
      <c r="D150" s="34">
        <f>D151</f>
        <v>2758500</v>
      </c>
      <c r="E150" s="34">
        <f>E151</f>
        <v>2758500</v>
      </c>
    </row>
    <row r="151" spans="1:5" ht="30.75" hidden="1">
      <c r="A151" s="1"/>
      <c r="B151" s="1" t="s">
        <v>16</v>
      </c>
      <c r="C151" s="20" t="s">
        <v>19</v>
      </c>
      <c r="D151" s="34">
        <v>2758500</v>
      </c>
      <c r="E151" s="34">
        <v>2758500</v>
      </c>
    </row>
    <row r="152" spans="1:5" ht="15" hidden="1">
      <c r="A152" s="19" t="s">
        <v>58</v>
      </c>
      <c r="B152" s="1"/>
      <c r="C152" s="20" t="s">
        <v>59</v>
      </c>
      <c r="D152" s="34">
        <f>D153</f>
        <v>5114930</v>
      </c>
      <c r="E152" s="34">
        <f>E153</f>
        <v>5119930</v>
      </c>
    </row>
    <row r="153" spans="1:5" ht="30.75" hidden="1">
      <c r="A153" s="19" t="s">
        <v>60</v>
      </c>
      <c r="B153" s="1"/>
      <c r="C153" s="20" t="s">
        <v>53</v>
      </c>
      <c r="D153" s="34">
        <f>D154+D155+D156</f>
        <v>5114930</v>
      </c>
      <c r="E153" s="34">
        <f>E154+E155+E156</f>
        <v>5119930</v>
      </c>
    </row>
    <row r="154" spans="1:5" ht="62.25" hidden="1">
      <c r="A154" s="1"/>
      <c r="B154" s="1" t="s">
        <v>13</v>
      </c>
      <c r="C154" s="20" t="s">
        <v>29</v>
      </c>
      <c r="D154" s="34">
        <v>4262130</v>
      </c>
      <c r="E154" s="34">
        <v>4262130</v>
      </c>
    </row>
    <row r="155" spans="1:5" ht="30.75" hidden="1">
      <c r="A155" s="1"/>
      <c r="B155" s="1" t="s">
        <v>15</v>
      </c>
      <c r="C155" s="16" t="s">
        <v>327</v>
      </c>
      <c r="D155" s="34">
        <v>846400</v>
      </c>
      <c r="E155" s="34">
        <v>851400</v>
      </c>
    </row>
    <row r="156" spans="1:5" ht="15" hidden="1">
      <c r="A156" s="1"/>
      <c r="B156" s="1" t="s">
        <v>14</v>
      </c>
      <c r="C156" s="20" t="s">
        <v>20</v>
      </c>
      <c r="D156" s="34">
        <v>6400</v>
      </c>
      <c r="E156" s="34">
        <v>6400</v>
      </c>
    </row>
    <row r="157" spans="1:5" ht="15" hidden="1">
      <c r="A157" s="19" t="s">
        <v>61</v>
      </c>
      <c r="B157" s="1"/>
      <c r="C157" s="20" t="s">
        <v>62</v>
      </c>
      <c r="D157" s="34">
        <f>D158</f>
        <v>1754800</v>
      </c>
      <c r="E157" s="34">
        <f>E158</f>
        <v>1754800</v>
      </c>
    </row>
    <row r="158" spans="1:5" ht="30.75" hidden="1">
      <c r="A158" s="19" t="s">
        <v>63</v>
      </c>
      <c r="B158" s="1"/>
      <c r="C158" s="20" t="s">
        <v>53</v>
      </c>
      <c r="D158" s="34">
        <f>D159+D160+D161</f>
        <v>1754800</v>
      </c>
      <c r="E158" s="34">
        <f>E159+E160+E161</f>
        <v>1754800</v>
      </c>
    </row>
    <row r="159" spans="1:5" ht="62.25" hidden="1">
      <c r="A159" s="1"/>
      <c r="B159" s="1" t="s">
        <v>13</v>
      </c>
      <c r="C159" s="20" t="s">
        <v>29</v>
      </c>
      <c r="D159" s="34">
        <v>1166400</v>
      </c>
      <c r="E159" s="34">
        <v>1166400</v>
      </c>
    </row>
    <row r="160" spans="1:5" ht="30.75" hidden="1">
      <c r="A160" s="1"/>
      <c r="B160" s="1" t="s">
        <v>15</v>
      </c>
      <c r="C160" s="16" t="s">
        <v>327</v>
      </c>
      <c r="D160" s="34">
        <v>572300</v>
      </c>
      <c r="E160" s="34">
        <v>572300</v>
      </c>
    </row>
    <row r="161" spans="1:5" ht="15" hidden="1">
      <c r="A161" s="1"/>
      <c r="B161" s="1" t="s">
        <v>14</v>
      </c>
      <c r="C161" s="20" t="s">
        <v>20</v>
      </c>
      <c r="D161" s="34">
        <v>16100</v>
      </c>
      <c r="E161" s="34">
        <v>16100</v>
      </c>
    </row>
    <row r="162" spans="1:5" ht="30.75" hidden="1">
      <c r="A162" s="19" t="s">
        <v>64</v>
      </c>
      <c r="B162" s="1"/>
      <c r="C162" s="20" t="s">
        <v>65</v>
      </c>
      <c r="D162" s="34">
        <f>D163</f>
        <v>141000</v>
      </c>
      <c r="E162" s="34">
        <f>E163</f>
        <v>141000</v>
      </c>
    </row>
    <row r="163" spans="1:5" ht="30.75" hidden="1">
      <c r="A163" s="19" t="s">
        <v>180</v>
      </c>
      <c r="B163" s="1"/>
      <c r="C163" s="20" t="s">
        <v>66</v>
      </c>
      <c r="D163" s="34">
        <f>D164+D165</f>
        <v>141000</v>
      </c>
      <c r="E163" s="34">
        <f>E164+E165</f>
        <v>141000</v>
      </c>
    </row>
    <row r="164" spans="1:5" ht="30.75" hidden="1">
      <c r="A164" s="1"/>
      <c r="B164" s="1" t="s">
        <v>15</v>
      </c>
      <c r="C164" s="16" t="s">
        <v>327</v>
      </c>
      <c r="D164" s="34">
        <v>6000</v>
      </c>
      <c r="E164" s="34">
        <v>6000</v>
      </c>
    </row>
    <row r="165" spans="1:5" ht="30.75" hidden="1">
      <c r="A165" s="1"/>
      <c r="B165" s="1" t="s">
        <v>16</v>
      </c>
      <c r="C165" s="20" t="s">
        <v>19</v>
      </c>
      <c r="D165" s="34">
        <v>135000</v>
      </c>
      <c r="E165" s="34">
        <v>135000</v>
      </c>
    </row>
    <row r="166" spans="1:5" ht="78" hidden="1">
      <c r="A166" s="19" t="s">
        <v>49</v>
      </c>
      <c r="B166" s="21"/>
      <c r="C166" s="2" t="s">
        <v>233</v>
      </c>
      <c r="D166" s="34">
        <f>D167+D172</f>
        <v>2465600</v>
      </c>
      <c r="E166" s="34">
        <f>E167+E172</f>
        <v>2466600</v>
      </c>
    </row>
    <row r="167" spans="1:5" ht="30.75" hidden="1">
      <c r="A167" s="19" t="s">
        <v>50</v>
      </c>
      <c r="B167" s="1"/>
      <c r="C167" s="2" t="s">
        <v>51</v>
      </c>
      <c r="D167" s="34">
        <f>D168</f>
        <v>2300600</v>
      </c>
      <c r="E167" s="34">
        <f>E168</f>
        <v>2301600</v>
      </c>
    </row>
    <row r="168" spans="1:5" ht="30.75" hidden="1">
      <c r="A168" s="19" t="s">
        <v>52</v>
      </c>
      <c r="B168" s="1"/>
      <c r="C168" s="20" t="s">
        <v>53</v>
      </c>
      <c r="D168" s="34">
        <f>D169+D170+D171</f>
        <v>2300600</v>
      </c>
      <c r="E168" s="34">
        <f>E169+E170+E171</f>
        <v>2301600</v>
      </c>
    </row>
    <row r="169" spans="1:5" ht="62.25" hidden="1">
      <c r="A169" s="1"/>
      <c r="B169" s="1" t="s">
        <v>13</v>
      </c>
      <c r="C169" s="20" t="s">
        <v>29</v>
      </c>
      <c r="D169" s="34">
        <v>1972800</v>
      </c>
      <c r="E169" s="34">
        <v>1972800</v>
      </c>
    </row>
    <row r="170" spans="1:5" ht="30.75" hidden="1">
      <c r="A170" s="1"/>
      <c r="B170" s="1" t="s">
        <v>15</v>
      </c>
      <c r="C170" s="16" t="s">
        <v>327</v>
      </c>
      <c r="D170" s="34">
        <v>319100</v>
      </c>
      <c r="E170" s="34">
        <v>320100</v>
      </c>
    </row>
    <row r="171" spans="1:5" ht="15" hidden="1">
      <c r="A171" s="1"/>
      <c r="B171" s="1" t="s">
        <v>14</v>
      </c>
      <c r="C171" s="20" t="s">
        <v>20</v>
      </c>
      <c r="D171" s="34">
        <v>8700</v>
      </c>
      <c r="E171" s="34">
        <v>8700</v>
      </c>
    </row>
    <row r="172" spans="1:5" ht="30.75" hidden="1">
      <c r="A172" s="19" t="s">
        <v>78</v>
      </c>
      <c r="B172" s="21"/>
      <c r="C172" s="2" t="s">
        <v>79</v>
      </c>
      <c r="D172" s="34">
        <f>D173</f>
        <v>165000</v>
      </c>
      <c r="E172" s="34">
        <f>E173</f>
        <v>165000</v>
      </c>
    </row>
    <row r="173" spans="1:5" ht="30.75" hidden="1">
      <c r="A173" s="21" t="s">
        <v>181</v>
      </c>
      <c r="B173" s="21"/>
      <c r="C173" s="20" t="s">
        <v>36</v>
      </c>
      <c r="D173" s="34">
        <f>D174</f>
        <v>165000</v>
      </c>
      <c r="E173" s="34">
        <f>E174</f>
        <v>165000</v>
      </c>
    </row>
    <row r="174" spans="1:5" ht="30.75" hidden="1">
      <c r="A174" s="21"/>
      <c r="B174" s="21" t="s">
        <v>15</v>
      </c>
      <c r="C174" s="16" t="s">
        <v>327</v>
      </c>
      <c r="D174" s="34">
        <v>165000</v>
      </c>
      <c r="E174" s="34">
        <v>165000</v>
      </c>
    </row>
    <row r="175" spans="1:5" ht="78" hidden="1">
      <c r="A175" s="19" t="s">
        <v>72</v>
      </c>
      <c r="B175" s="21"/>
      <c r="C175" s="2" t="s">
        <v>232</v>
      </c>
      <c r="D175" s="34">
        <f>D176+D183</f>
        <v>382600</v>
      </c>
      <c r="E175" s="34">
        <f>E176+E183</f>
        <v>382600</v>
      </c>
    </row>
    <row r="176" spans="1:5" ht="62.25" hidden="1">
      <c r="A176" s="19" t="s">
        <v>73</v>
      </c>
      <c r="B176" s="21"/>
      <c r="C176" s="20" t="s">
        <v>74</v>
      </c>
      <c r="D176" s="34">
        <f>D177+D179</f>
        <v>287100</v>
      </c>
      <c r="E176" s="34">
        <f>E177+E179</f>
        <v>287100</v>
      </c>
    </row>
    <row r="177" spans="1:5" ht="78" hidden="1">
      <c r="A177" s="19" t="s">
        <v>229</v>
      </c>
      <c r="B177" s="21"/>
      <c r="C177" s="20" t="s">
        <v>42</v>
      </c>
      <c r="D177" s="34">
        <f>D178</f>
        <v>26000</v>
      </c>
      <c r="E177" s="34">
        <f>E178</f>
        <v>26000</v>
      </c>
    </row>
    <row r="178" spans="1:5" ht="62.25" hidden="1">
      <c r="A178" s="21"/>
      <c r="B178" s="21" t="s">
        <v>13</v>
      </c>
      <c r="C178" s="20" t="s">
        <v>29</v>
      </c>
      <c r="D178" s="34">
        <v>26000</v>
      </c>
      <c r="E178" s="34">
        <v>26000</v>
      </c>
    </row>
    <row r="179" spans="1:5" ht="62.25" hidden="1">
      <c r="A179" s="19" t="s">
        <v>231</v>
      </c>
      <c r="B179" s="21"/>
      <c r="C179" s="20" t="s">
        <v>41</v>
      </c>
      <c r="D179" s="34">
        <f>D180+D181+D182</f>
        <v>261100</v>
      </c>
      <c r="E179" s="34">
        <f>E180+E181+E182</f>
        <v>261100</v>
      </c>
    </row>
    <row r="180" spans="1:5" ht="62.25" hidden="1">
      <c r="A180" s="21"/>
      <c r="B180" s="21" t="s">
        <v>13</v>
      </c>
      <c r="C180" s="20" t="s">
        <v>29</v>
      </c>
      <c r="D180" s="34">
        <v>217500</v>
      </c>
      <c r="E180" s="34">
        <v>217500</v>
      </c>
    </row>
    <row r="181" spans="1:5" ht="15" hidden="1">
      <c r="A181" s="21"/>
      <c r="B181" s="21" t="s">
        <v>17</v>
      </c>
      <c r="C181" s="20" t="s">
        <v>18</v>
      </c>
      <c r="D181" s="34">
        <v>26100</v>
      </c>
      <c r="E181" s="34">
        <v>26100</v>
      </c>
    </row>
    <row r="182" spans="1:5" ht="30.75" hidden="1">
      <c r="A182" s="21"/>
      <c r="B182" s="21" t="s">
        <v>16</v>
      </c>
      <c r="C182" s="20" t="s">
        <v>19</v>
      </c>
      <c r="D182" s="34">
        <v>17500</v>
      </c>
      <c r="E182" s="34">
        <v>17500</v>
      </c>
    </row>
    <row r="183" spans="1:5" ht="30.75" hidden="1">
      <c r="A183" s="19" t="s">
        <v>75</v>
      </c>
      <c r="B183" s="21"/>
      <c r="C183" s="20" t="s">
        <v>76</v>
      </c>
      <c r="D183" s="34">
        <f>D184</f>
        <v>95500</v>
      </c>
      <c r="E183" s="34">
        <f>E184</f>
        <v>95500</v>
      </c>
    </row>
    <row r="184" spans="1:5" ht="30.75" hidden="1">
      <c r="A184" s="19" t="s">
        <v>230</v>
      </c>
      <c r="B184" s="21"/>
      <c r="C184" s="20" t="s">
        <v>77</v>
      </c>
      <c r="D184" s="34">
        <f>D185</f>
        <v>95500</v>
      </c>
      <c r="E184" s="34">
        <f>E185</f>
        <v>95500</v>
      </c>
    </row>
    <row r="185" spans="1:5" ht="15" hidden="1">
      <c r="A185" s="19"/>
      <c r="B185" s="21" t="s">
        <v>17</v>
      </c>
      <c r="C185" s="20" t="s">
        <v>18</v>
      </c>
      <c r="D185" s="34">
        <v>95500</v>
      </c>
      <c r="E185" s="34">
        <v>95500</v>
      </c>
    </row>
    <row r="186" spans="1:5" ht="78" hidden="1">
      <c r="A186" s="19" t="s">
        <v>204</v>
      </c>
      <c r="B186" s="1"/>
      <c r="C186" s="2" t="s">
        <v>234</v>
      </c>
      <c r="D186" s="34">
        <f>D187+D191+D196</f>
        <v>6140000</v>
      </c>
      <c r="E186" s="34">
        <f>E187+E191+E196</f>
        <v>6140000</v>
      </c>
    </row>
    <row r="187" spans="1:5" ht="30.75" hidden="1">
      <c r="A187" s="19" t="s">
        <v>198</v>
      </c>
      <c r="B187" s="1"/>
      <c r="C187" s="2" t="s">
        <v>69</v>
      </c>
      <c r="D187" s="34">
        <f>D188</f>
        <v>1279800</v>
      </c>
      <c r="E187" s="34">
        <f>E188</f>
        <v>1279800</v>
      </c>
    </row>
    <row r="188" spans="1:5" ht="15" hidden="1">
      <c r="A188" s="19" t="s">
        <v>199</v>
      </c>
      <c r="B188" s="1"/>
      <c r="C188" s="20" t="s">
        <v>70</v>
      </c>
      <c r="D188" s="34">
        <f>D189+D190</f>
        <v>1279800</v>
      </c>
      <c r="E188" s="34">
        <f>E189+E190</f>
        <v>1279800</v>
      </c>
    </row>
    <row r="189" spans="1:5" ht="62.25" hidden="1">
      <c r="A189" s="1"/>
      <c r="B189" s="1" t="s">
        <v>13</v>
      </c>
      <c r="C189" s="16" t="s">
        <v>29</v>
      </c>
      <c r="D189" s="34">
        <v>1200000</v>
      </c>
      <c r="E189" s="34">
        <v>1200000</v>
      </c>
    </row>
    <row r="190" spans="1:5" ht="30.75" hidden="1">
      <c r="A190" s="1"/>
      <c r="B190" s="1" t="s">
        <v>15</v>
      </c>
      <c r="C190" s="16" t="s">
        <v>327</v>
      </c>
      <c r="D190" s="34">
        <v>79800</v>
      </c>
      <c r="E190" s="34">
        <v>79800</v>
      </c>
    </row>
    <row r="191" spans="1:5" ht="30.75" hidden="1">
      <c r="A191" s="19" t="s">
        <v>201</v>
      </c>
      <c r="B191" s="1"/>
      <c r="C191" s="16" t="s">
        <v>71</v>
      </c>
      <c r="D191" s="34">
        <f>D192</f>
        <v>4851200</v>
      </c>
      <c r="E191" s="34">
        <f>E192</f>
        <v>4851200</v>
      </c>
    </row>
    <row r="192" spans="1:5" ht="30.75" hidden="1">
      <c r="A192" s="19" t="s">
        <v>200</v>
      </c>
      <c r="B192" s="1"/>
      <c r="C192" s="20" t="s">
        <v>53</v>
      </c>
      <c r="D192" s="34">
        <f>D193+D194+D195</f>
        <v>4851200</v>
      </c>
      <c r="E192" s="34">
        <f>E193+E194+E195</f>
        <v>4851200</v>
      </c>
    </row>
    <row r="193" spans="1:5" ht="62.25" hidden="1">
      <c r="A193" s="1"/>
      <c r="B193" s="1" t="s">
        <v>13</v>
      </c>
      <c r="C193" s="16" t="s">
        <v>29</v>
      </c>
      <c r="D193" s="34">
        <v>4431300</v>
      </c>
      <c r="E193" s="34">
        <v>4431300</v>
      </c>
    </row>
    <row r="194" spans="1:5" ht="30.75" hidden="1">
      <c r="A194" s="1"/>
      <c r="B194" s="1" t="s">
        <v>15</v>
      </c>
      <c r="C194" s="16" t="s">
        <v>327</v>
      </c>
      <c r="D194" s="34">
        <v>389400</v>
      </c>
      <c r="E194" s="34">
        <v>389400</v>
      </c>
    </row>
    <row r="195" spans="1:5" ht="15" hidden="1">
      <c r="A195" s="1"/>
      <c r="B195" s="1" t="s">
        <v>14</v>
      </c>
      <c r="C195" s="2" t="s">
        <v>20</v>
      </c>
      <c r="D195" s="34">
        <v>30500</v>
      </c>
      <c r="E195" s="34">
        <v>30500</v>
      </c>
    </row>
    <row r="196" spans="1:5" ht="30.75" hidden="1">
      <c r="A196" s="19" t="s">
        <v>202</v>
      </c>
      <c r="B196" s="1"/>
      <c r="C196" s="20" t="s">
        <v>67</v>
      </c>
      <c r="D196" s="34">
        <f>D197</f>
        <v>9000</v>
      </c>
      <c r="E196" s="34">
        <f>E197</f>
        <v>9000</v>
      </c>
    </row>
    <row r="197" spans="1:5" ht="30.75" hidden="1">
      <c r="A197" s="19" t="s">
        <v>203</v>
      </c>
      <c r="B197" s="1"/>
      <c r="C197" s="20" t="s">
        <v>68</v>
      </c>
      <c r="D197" s="34">
        <f>D198</f>
        <v>9000</v>
      </c>
      <c r="E197" s="34">
        <f>E198</f>
        <v>9000</v>
      </c>
    </row>
    <row r="198" spans="1:5" ht="30.75" hidden="1">
      <c r="A198" s="19"/>
      <c r="B198" s="1" t="s">
        <v>15</v>
      </c>
      <c r="C198" s="16" t="s">
        <v>327</v>
      </c>
      <c r="D198" s="34">
        <v>9000</v>
      </c>
      <c r="E198" s="34">
        <v>9000</v>
      </c>
    </row>
    <row r="199" spans="1:5" ht="46.5">
      <c r="A199" s="30" t="s">
        <v>182</v>
      </c>
      <c r="B199" s="30"/>
      <c r="C199" s="29" t="s">
        <v>248</v>
      </c>
      <c r="D199" s="44">
        <f>D200+D209</f>
        <v>2895802.85</v>
      </c>
      <c r="E199" s="44">
        <f>E200+E209</f>
        <v>3007600</v>
      </c>
    </row>
    <row r="200" spans="1:5" ht="62.25">
      <c r="A200" s="1" t="s">
        <v>138</v>
      </c>
      <c r="B200" s="1"/>
      <c r="C200" s="2" t="s">
        <v>249</v>
      </c>
      <c r="D200" s="34">
        <f>D201+D206+D207</f>
        <v>2895802.85</v>
      </c>
      <c r="E200" s="34">
        <f>E201+E206+E207</f>
        <v>2907600</v>
      </c>
    </row>
    <row r="201" spans="1:5" ht="15">
      <c r="A201" s="1" t="s">
        <v>139</v>
      </c>
      <c r="B201" s="1"/>
      <c r="C201" s="2" t="s">
        <v>140</v>
      </c>
      <c r="D201" s="34">
        <f>D202</f>
        <v>2850022.85</v>
      </c>
      <c r="E201" s="34">
        <f>E202</f>
        <v>2870000</v>
      </c>
    </row>
    <row r="202" spans="1:5" ht="15">
      <c r="A202" s="1" t="s">
        <v>183</v>
      </c>
      <c r="B202" s="1"/>
      <c r="C202" s="2" t="s">
        <v>34</v>
      </c>
      <c r="D202" s="34">
        <f>D203</f>
        <v>2850022.85</v>
      </c>
      <c r="E202" s="34">
        <f>E203</f>
        <v>2870000</v>
      </c>
    </row>
    <row r="203" spans="1:5" ht="15">
      <c r="A203" s="1"/>
      <c r="B203" s="1" t="s">
        <v>14</v>
      </c>
      <c r="C203" s="2" t="s">
        <v>20</v>
      </c>
      <c r="D203" s="34">
        <v>2850022.85</v>
      </c>
      <c r="E203" s="34">
        <v>2870000</v>
      </c>
    </row>
    <row r="204" spans="1:5" ht="30.75" hidden="1">
      <c r="A204" s="1" t="s">
        <v>167</v>
      </c>
      <c r="B204" s="1"/>
      <c r="C204" s="2" t="s">
        <v>141</v>
      </c>
      <c r="D204" s="34">
        <f>D205+D207</f>
        <v>45780</v>
      </c>
      <c r="E204" s="34">
        <f>E205+E207</f>
        <v>37600</v>
      </c>
    </row>
    <row r="205" spans="1:5" ht="30.75" hidden="1">
      <c r="A205" s="42" t="s">
        <v>250</v>
      </c>
      <c r="B205" s="38"/>
      <c r="C205" s="40" t="s">
        <v>251</v>
      </c>
      <c r="D205" s="34">
        <f>D206</f>
        <v>45290</v>
      </c>
      <c r="E205" s="34">
        <f>E206</f>
        <v>37200</v>
      </c>
    </row>
    <row r="206" spans="1:5" ht="15" hidden="1">
      <c r="A206" s="42"/>
      <c r="B206" s="38" t="s">
        <v>14</v>
      </c>
      <c r="C206" s="41" t="s">
        <v>20</v>
      </c>
      <c r="D206" s="34">
        <v>45290</v>
      </c>
      <c r="E206" s="34">
        <v>37200</v>
      </c>
    </row>
    <row r="207" spans="1:5" ht="46.5" hidden="1">
      <c r="A207" s="42" t="s">
        <v>252</v>
      </c>
      <c r="B207" s="38"/>
      <c r="C207" s="40" t="s">
        <v>253</v>
      </c>
      <c r="D207" s="34">
        <f>D208</f>
        <v>490</v>
      </c>
      <c r="E207" s="34">
        <f>E208</f>
        <v>400</v>
      </c>
    </row>
    <row r="208" spans="1:5" ht="15" hidden="1">
      <c r="A208" s="38"/>
      <c r="B208" s="38" t="s">
        <v>14</v>
      </c>
      <c r="C208" s="41" t="s">
        <v>20</v>
      </c>
      <c r="D208" s="34">
        <v>490</v>
      </c>
      <c r="E208" s="34">
        <v>400</v>
      </c>
    </row>
    <row r="209" spans="1:5" ht="78">
      <c r="A209" s="1" t="s">
        <v>142</v>
      </c>
      <c r="B209" s="1"/>
      <c r="C209" s="2" t="s">
        <v>254</v>
      </c>
      <c r="D209" s="34">
        <f>D211</f>
        <v>0</v>
      </c>
      <c r="E209" s="34">
        <f>E211</f>
        <v>100000</v>
      </c>
    </row>
    <row r="210" spans="1:5" ht="30.75">
      <c r="A210" s="1" t="s">
        <v>143</v>
      </c>
      <c r="B210" s="1"/>
      <c r="C210" s="2" t="s">
        <v>144</v>
      </c>
      <c r="D210" s="34">
        <f>D211</f>
        <v>0</v>
      </c>
      <c r="E210" s="34">
        <f>E211</f>
        <v>100000</v>
      </c>
    </row>
    <row r="211" spans="1:5" ht="30.75">
      <c r="A211" s="1" t="s">
        <v>184</v>
      </c>
      <c r="B211" s="1"/>
      <c r="C211" s="2" t="s">
        <v>35</v>
      </c>
      <c r="D211" s="34">
        <f>D212</f>
        <v>0</v>
      </c>
      <c r="E211" s="34">
        <f>E212</f>
        <v>100000</v>
      </c>
    </row>
    <row r="212" spans="1:5" ht="409.5">
      <c r="A212" s="1"/>
      <c r="B212" s="22">
        <v>800</v>
      </c>
      <c r="C212" s="2" t="s">
        <v>20</v>
      </c>
      <c r="D212" s="34">
        <v>0</v>
      </c>
      <c r="E212" s="34">
        <v>100000</v>
      </c>
    </row>
    <row r="213" spans="1:5" ht="62.25" hidden="1">
      <c r="A213" s="30" t="s">
        <v>303</v>
      </c>
      <c r="B213" s="30"/>
      <c r="C213" s="29" t="s">
        <v>306</v>
      </c>
      <c r="D213" s="44">
        <f>D214+D221+D230+D233+D238</f>
        <v>15946847.459999999</v>
      </c>
      <c r="E213" s="44">
        <f>E214+E221+E230+E233+E238</f>
        <v>15173885.49</v>
      </c>
    </row>
    <row r="214" spans="1:5" ht="30.75" hidden="1">
      <c r="A214" s="1" t="s">
        <v>145</v>
      </c>
      <c r="B214" s="1"/>
      <c r="C214" s="16" t="s">
        <v>146</v>
      </c>
      <c r="D214" s="34">
        <f>D215+D217+D219</f>
        <v>241900</v>
      </c>
      <c r="E214" s="34">
        <f>E215+E217+E219</f>
        <v>641900</v>
      </c>
    </row>
    <row r="215" spans="1:5" ht="30.75" hidden="1">
      <c r="A215" s="1" t="s">
        <v>185</v>
      </c>
      <c r="B215" s="1"/>
      <c r="C215" s="2" t="s">
        <v>147</v>
      </c>
      <c r="D215" s="34">
        <f>D216</f>
        <v>86500</v>
      </c>
      <c r="E215" s="34">
        <f>E216</f>
        <v>186500</v>
      </c>
    </row>
    <row r="216" spans="1:5" ht="30.75" hidden="1">
      <c r="A216" s="1"/>
      <c r="B216" s="1" t="s">
        <v>15</v>
      </c>
      <c r="C216" s="16" t="s">
        <v>327</v>
      </c>
      <c r="D216" s="34">
        <v>86500</v>
      </c>
      <c r="E216" s="34">
        <v>186500</v>
      </c>
    </row>
    <row r="217" spans="1:5" ht="15" hidden="1">
      <c r="A217" s="1" t="s">
        <v>215</v>
      </c>
      <c r="B217" s="1"/>
      <c r="C217" s="16" t="s">
        <v>222</v>
      </c>
      <c r="D217" s="34">
        <f>D218</f>
        <v>120000</v>
      </c>
      <c r="E217" s="34">
        <f>E218</f>
        <v>120000</v>
      </c>
    </row>
    <row r="218" spans="1:5" ht="30.75" hidden="1">
      <c r="A218" s="1"/>
      <c r="B218" s="1" t="s">
        <v>15</v>
      </c>
      <c r="C218" s="16" t="s">
        <v>327</v>
      </c>
      <c r="D218" s="34">
        <v>120000</v>
      </c>
      <c r="E218" s="34">
        <v>120000</v>
      </c>
    </row>
    <row r="219" spans="1:5" ht="30.75" hidden="1">
      <c r="A219" s="1" t="s">
        <v>216</v>
      </c>
      <c r="B219" s="1"/>
      <c r="C219" s="16" t="s">
        <v>218</v>
      </c>
      <c r="D219" s="34">
        <f>D220</f>
        <v>35400</v>
      </c>
      <c r="E219" s="34">
        <f>E220</f>
        <v>335400</v>
      </c>
    </row>
    <row r="220" spans="1:5" ht="30.75" hidden="1">
      <c r="A220" s="1"/>
      <c r="B220" s="1" t="s">
        <v>15</v>
      </c>
      <c r="C220" s="16" t="s">
        <v>327</v>
      </c>
      <c r="D220" s="34">
        <v>35400</v>
      </c>
      <c r="E220" s="34">
        <v>335400</v>
      </c>
    </row>
    <row r="221" spans="1:5" ht="30.75" hidden="1">
      <c r="A221" s="1" t="s">
        <v>149</v>
      </c>
      <c r="B221" s="22"/>
      <c r="C221" s="16" t="s">
        <v>193</v>
      </c>
      <c r="D221" s="34">
        <f>D224+D226+D222+D228</f>
        <v>15247047.459999999</v>
      </c>
      <c r="E221" s="34">
        <f>E224+E226+E222+E228</f>
        <v>14474085.49</v>
      </c>
    </row>
    <row r="222" spans="1:5" ht="46.5" hidden="1">
      <c r="A222" s="51" t="s">
        <v>244</v>
      </c>
      <c r="B222" s="38"/>
      <c r="C222" s="36" t="s">
        <v>245</v>
      </c>
      <c r="D222" s="34">
        <f>D223</f>
        <v>153394.02</v>
      </c>
      <c r="E222" s="34">
        <f>E223</f>
        <v>214796.13</v>
      </c>
    </row>
    <row r="223" spans="1:5" ht="30.75" hidden="1">
      <c r="A223" s="37"/>
      <c r="B223" s="38" t="s">
        <v>15</v>
      </c>
      <c r="C223" s="35" t="s">
        <v>327</v>
      </c>
      <c r="D223" s="34">
        <v>153394.02</v>
      </c>
      <c r="E223" s="34">
        <v>214796.13</v>
      </c>
    </row>
    <row r="224" spans="1:5" ht="46.5" hidden="1">
      <c r="A224" s="1" t="s">
        <v>194</v>
      </c>
      <c r="B224" s="1"/>
      <c r="C224" s="16" t="s">
        <v>205</v>
      </c>
      <c r="D224" s="34">
        <f>D225</f>
        <v>75100</v>
      </c>
      <c r="E224" s="34">
        <f>E225</f>
        <v>75100</v>
      </c>
    </row>
    <row r="225" spans="1:5" ht="30.75" hidden="1">
      <c r="A225" s="1"/>
      <c r="B225" s="1" t="s">
        <v>15</v>
      </c>
      <c r="C225" s="16" t="s">
        <v>327</v>
      </c>
      <c r="D225" s="34">
        <v>75100</v>
      </c>
      <c r="E225" s="34">
        <v>75100</v>
      </c>
    </row>
    <row r="226" spans="1:5" ht="78" hidden="1">
      <c r="A226" s="51" t="s">
        <v>246</v>
      </c>
      <c r="B226" s="37"/>
      <c r="C226" s="39" t="s">
        <v>247</v>
      </c>
      <c r="D226" s="34">
        <f>D227</f>
        <v>11604946.7</v>
      </c>
      <c r="E226" s="34">
        <f>E227</f>
        <v>10853375.59</v>
      </c>
    </row>
    <row r="227" spans="1:5" ht="30.75" hidden="1">
      <c r="A227" s="37"/>
      <c r="B227" s="53" t="s">
        <v>22</v>
      </c>
      <c r="C227" s="35" t="s">
        <v>336</v>
      </c>
      <c r="D227" s="34">
        <v>11604946.7</v>
      </c>
      <c r="E227" s="34">
        <v>10853375.59</v>
      </c>
    </row>
    <row r="228" spans="1:5" ht="46.5" hidden="1">
      <c r="A228" s="51" t="s">
        <v>325</v>
      </c>
      <c r="B228" s="38"/>
      <c r="C228" s="36" t="s">
        <v>316</v>
      </c>
      <c r="D228" s="34">
        <f>D229</f>
        <v>3413606.74</v>
      </c>
      <c r="E228" s="34">
        <f>E229</f>
        <v>3330813.77</v>
      </c>
    </row>
    <row r="229" spans="1:5" ht="15" hidden="1">
      <c r="A229" s="37"/>
      <c r="B229" s="38" t="s">
        <v>17</v>
      </c>
      <c r="C229" s="36" t="s">
        <v>18</v>
      </c>
      <c r="D229" s="34">
        <v>3413606.74</v>
      </c>
      <c r="E229" s="34">
        <v>3330813.77</v>
      </c>
    </row>
    <row r="230" spans="1:5" ht="30.75" hidden="1">
      <c r="A230" s="1" t="s">
        <v>190</v>
      </c>
      <c r="B230" s="1"/>
      <c r="C230" s="2" t="s">
        <v>148</v>
      </c>
      <c r="D230" s="34">
        <f>D231</f>
        <v>7900</v>
      </c>
      <c r="E230" s="34">
        <f>E231</f>
        <v>7900</v>
      </c>
    </row>
    <row r="231" spans="1:5" ht="30.75" hidden="1">
      <c r="A231" s="1" t="s">
        <v>191</v>
      </c>
      <c r="B231" s="1"/>
      <c r="C231" s="23" t="s">
        <v>26</v>
      </c>
      <c r="D231" s="34">
        <f>D232</f>
        <v>7900</v>
      </c>
      <c r="E231" s="34">
        <f>E232</f>
        <v>7900</v>
      </c>
    </row>
    <row r="232" spans="1:5" ht="30.75" hidden="1">
      <c r="A232" s="1"/>
      <c r="B232" s="19" t="s">
        <v>15</v>
      </c>
      <c r="C232" s="16" t="s">
        <v>327</v>
      </c>
      <c r="D232" s="34">
        <v>7900</v>
      </c>
      <c r="E232" s="34">
        <v>7900</v>
      </c>
    </row>
    <row r="233" spans="1:5" ht="30.75" hidden="1">
      <c r="A233" s="1" t="s">
        <v>313</v>
      </c>
      <c r="B233" s="22"/>
      <c r="C233" s="56" t="s">
        <v>219</v>
      </c>
      <c r="D233" s="34">
        <f>D234+D236</f>
        <v>400000</v>
      </c>
      <c r="E233" s="34">
        <f>E234</f>
        <v>0</v>
      </c>
    </row>
    <row r="234" spans="1:5" ht="15" hidden="1">
      <c r="A234" s="1" t="s">
        <v>314</v>
      </c>
      <c r="B234" s="22"/>
      <c r="C234" s="2" t="s">
        <v>217</v>
      </c>
      <c r="D234" s="34">
        <f>D235</f>
        <v>0</v>
      </c>
      <c r="E234" s="34">
        <f>E235</f>
        <v>0</v>
      </c>
    </row>
    <row r="235" spans="1:5" ht="30.75" hidden="1">
      <c r="A235" s="1"/>
      <c r="B235" s="1" t="s">
        <v>15</v>
      </c>
      <c r="C235" s="16" t="s">
        <v>327</v>
      </c>
      <c r="D235" s="34">
        <v>0</v>
      </c>
      <c r="E235" s="34">
        <v>0</v>
      </c>
    </row>
    <row r="236" spans="1:5" ht="32.25" customHeight="1" hidden="1">
      <c r="A236" s="1" t="s">
        <v>338</v>
      </c>
      <c r="B236" s="1"/>
      <c r="C236" s="63" t="s">
        <v>341</v>
      </c>
      <c r="D236" s="34">
        <f>D237</f>
        <v>400000</v>
      </c>
      <c r="E236" s="34">
        <v>0</v>
      </c>
    </row>
    <row r="237" spans="1:5" ht="30.75" hidden="1">
      <c r="A237" s="1"/>
      <c r="B237" s="1" t="s">
        <v>15</v>
      </c>
      <c r="C237" s="16" t="s">
        <v>327</v>
      </c>
      <c r="D237" s="34">
        <v>400000</v>
      </c>
      <c r="E237" s="34">
        <v>0</v>
      </c>
    </row>
    <row r="238" spans="1:5" ht="15" hidden="1">
      <c r="A238" s="1" t="s">
        <v>311</v>
      </c>
      <c r="B238" s="1"/>
      <c r="C238" s="2" t="s">
        <v>220</v>
      </c>
      <c r="D238" s="34">
        <f>D239</f>
        <v>50000</v>
      </c>
      <c r="E238" s="34">
        <f>E239</f>
        <v>50000</v>
      </c>
    </row>
    <row r="239" spans="1:5" ht="15" hidden="1">
      <c r="A239" s="1" t="s">
        <v>312</v>
      </c>
      <c r="B239" s="1"/>
      <c r="C239" s="16" t="s">
        <v>221</v>
      </c>
      <c r="D239" s="34">
        <f>D240</f>
        <v>50000</v>
      </c>
      <c r="E239" s="34">
        <f>E240</f>
        <v>50000</v>
      </c>
    </row>
    <row r="240" spans="1:5" ht="30.75" hidden="1">
      <c r="A240" s="1"/>
      <c r="B240" s="1" t="s">
        <v>15</v>
      </c>
      <c r="C240" s="16" t="s">
        <v>327</v>
      </c>
      <c r="D240" s="34">
        <v>50000</v>
      </c>
      <c r="E240" s="34">
        <v>50000</v>
      </c>
    </row>
    <row r="241" spans="1:5" ht="46.5">
      <c r="A241" s="30" t="s">
        <v>304</v>
      </c>
      <c r="B241" s="32"/>
      <c r="C241" s="29" t="s">
        <v>305</v>
      </c>
      <c r="D241" s="44">
        <f>D242+D256+D274+D284</f>
        <v>27013947.15</v>
      </c>
      <c r="E241" s="44">
        <f>E242+E256+E274+E284</f>
        <v>20428766</v>
      </c>
    </row>
    <row r="242" spans="1:5" ht="78" hidden="1">
      <c r="A242" s="38" t="s">
        <v>150</v>
      </c>
      <c r="B242" s="45"/>
      <c r="C242" s="41" t="s">
        <v>275</v>
      </c>
      <c r="D242" s="34">
        <f>D243</f>
        <v>11687200</v>
      </c>
      <c r="E242" s="34">
        <f>E243</f>
        <v>4135800</v>
      </c>
    </row>
    <row r="243" spans="1:5" ht="30.75" hidden="1">
      <c r="A243" s="38" t="s">
        <v>196</v>
      </c>
      <c r="B243" s="45"/>
      <c r="C243" s="41" t="s">
        <v>276</v>
      </c>
      <c r="D243" s="34">
        <f>D248+D250</f>
        <v>11687200</v>
      </c>
      <c r="E243" s="34">
        <f>E248+E250</f>
        <v>4135800</v>
      </c>
    </row>
    <row r="244" spans="1:5" ht="30.75" hidden="1">
      <c r="A244" s="38" t="s">
        <v>151</v>
      </c>
      <c r="B244" s="45"/>
      <c r="C244" s="41" t="s">
        <v>277</v>
      </c>
      <c r="D244" s="34">
        <f>D245</f>
        <v>0</v>
      </c>
      <c r="E244" s="34">
        <f>E245</f>
        <v>0</v>
      </c>
    </row>
    <row r="245" spans="1:5" ht="27.75" hidden="1">
      <c r="A245" s="38"/>
      <c r="B245" s="53" t="s">
        <v>22</v>
      </c>
      <c r="C245" s="54" t="s">
        <v>31</v>
      </c>
      <c r="D245" s="34">
        <v>0</v>
      </c>
      <c r="E245" s="34">
        <v>0</v>
      </c>
    </row>
    <row r="246" spans="1:5" ht="30.75" hidden="1">
      <c r="A246" s="38" t="s">
        <v>278</v>
      </c>
      <c r="B246" s="38"/>
      <c r="C246" s="52" t="s">
        <v>279</v>
      </c>
      <c r="D246" s="34">
        <f>D247</f>
        <v>0</v>
      </c>
      <c r="E246" s="34">
        <f>E247</f>
        <v>0</v>
      </c>
    </row>
    <row r="247" spans="1:5" ht="27.75" hidden="1">
      <c r="A247" s="38"/>
      <c r="B247" s="53" t="s">
        <v>22</v>
      </c>
      <c r="C247" s="54" t="s">
        <v>31</v>
      </c>
      <c r="D247" s="34">
        <v>0</v>
      </c>
      <c r="E247" s="34">
        <v>0</v>
      </c>
    </row>
    <row r="248" spans="1:5" ht="46.5" hidden="1">
      <c r="A248" s="57" t="s">
        <v>339</v>
      </c>
      <c r="B248" s="58"/>
      <c r="C248" s="59" t="s">
        <v>340</v>
      </c>
      <c r="D248" s="60">
        <f>D249</f>
        <v>3607900</v>
      </c>
      <c r="E248" s="60">
        <f>E249</f>
        <v>4135800</v>
      </c>
    </row>
    <row r="249" spans="1:5" ht="30.75" hidden="1">
      <c r="A249" s="57"/>
      <c r="B249" s="58" t="s">
        <v>22</v>
      </c>
      <c r="C249" s="61" t="s">
        <v>31</v>
      </c>
      <c r="D249" s="34">
        <v>3607900</v>
      </c>
      <c r="E249" s="34">
        <v>4135800</v>
      </c>
    </row>
    <row r="250" spans="1:5" ht="46.5" hidden="1">
      <c r="A250" s="1" t="s">
        <v>324</v>
      </c>
      <c r="B250" s="1"/>
      <c r="C250" s="2" t="s">
        <v>169</v>
      </c>
      <c r="D250" s="34">
        <f>D251</f>
        <v>8079300</v>
      </c>
      <c r="E250" s="34">
        <v>0</v>
      </c>
    </row>
    <row r="251" spans="1:5" ht="30.75" hidden="1">
      <c r="A251" s="33"/>
      <c r="B251" s="1" t="s">
        <v>22</v>
      </c>
      <c r="C251" s="16" t="s">
        <v>336</v>
      </c>
      <c r="D251" s="34">
        <f>D253</f>
        <v>8079300</v>
      </c>
      <c r="E251" s="34">
        <v>0</v>
      </c>
    </row>
    <row r="252" spans="1:5" ht="15" hidden="1">
      <c r="A252" s="33"/>
      <c r="B252" s="33"/>
      <c r="C252" s="16" t="s">
        <v>322</v>
      </c>
      <c r="D252" s="34"/>
      <c r="E252" s="34">
        <v>0</v>
      </c>
    </row>
    <row r="253" spans="1:5" ht="30.75" hidden="1">
      <c r="A253" s="33"/>
      <c r="B253" s="33"/>
      <c r="C253" s="16" t="s">
        <v>323</v>
      </c>
      <c r="D253" s="34">
        <f>D254+D255</f>
        <v>8079300</v>
      </c>
      <c r="E253" s="34">
        <v>0</v>
      </c>
    </row>
    <row r="254" spans="1:5" ht="15" hidden="1">
      <c r="A254" s="33"/>
      <c r="B254" s="33"/>
      <c r="C254" s="62" t="s">
        <v>328</v>
      </c>
      <c r="D254" s="34">
        <v>2170000</v>
      </c>
      <c r="E254" s="34">
        <v>0</v>
      </c>
    </row>
    <row r="255" spans="1:5" ht="15" hidden="1">
      <c r="A255" s="33"/>
      <c r="B255" s="33"/>
      <c r="C255" s="62" t="s">
        <v>329</v>
      </c>
      <c r="D255" s="34">
        <v>5909300</v>
      </c>
      <c r="E255" s="34">
        <v>0</v>
      </c>
    </row>
    <row r="256" spans="1:5" ht="62.25">
      <c r="A256" s="1" t="s">
        <v>152</v>
      </c>
      <c r="B256" s="1"/>
      <c r="C256" s="2" t="s">
        <v>317</v>
      </c>
      <c r="D256" s="34">
        <f>D257+D265+D270+D262</f>
        <v>12973647.15</v>
      </c>
      <c r="E256" s="34">
        <f>E257+E265+E270+E262</f>
        <v>12888370</v>
      </c>
    </row>
    <row r="257" spans="1:5" ht="30.75" hidden="1">
      <c r="A257" s="1" t="s">
        <v>153</v>
      </c>
      <c r="B257" s="22"/>
      <c r="C257" s="20" t="s">
        <v>155</v>
      </c>
      <c r="D257" s="34">
        <f>D258+D260</f>
        <v>11395170</v>
      </c>
      <c r="E257" s="34">
        <f>E258+E260</f>
        <v>11429870</v>
      </c>
    </row>
    <row r="258" spans="1:5" ht="15" hidden="1">
      <c r="A258" s="1" t="s">
        <v>334</v>
      </c>
      <c r="B258" s="1"/>
      <c r="C258" s="2" t="s">
        <v>21</v>
      </c>
      <c r="D258" s="34">
        <f>D259</f>
        <v>9122100</v>
      </c>
      <c r="E258" s="34">
        <f>E259</f>
        <v>9122100</v>
      </c>
    </row>
    <row r="259" spans="1:5" ht="30.75" hidden="1">
      <c r="A259" s="1"/>
      <c r="B259" s="1" t="s">
        <v>15</v>
      </c>
      <c r="C259" s="16" t="s">
        <v>327</v>
      </c>
      <c r="D259" s="34">
        <v>9122100</v>
      </c>
      <c r="E259" s="34">
        <v>9122100</v>
      </c>
    </row>
    <row r="260" spans="1:5" ht="15" hidden="1">
      <c r="A260" s="1" t="s">
        <v>335</v>
      </c>
      <c r="B260" s="1"/>
      <c r="C260" s="2" t="s">
        <v>27</v>
      </c>
      <c r="D260" s="34">
        <f>D261</f>
        <v>2273070</v>
      </c>
      <c r="E260" s="34">
        <f>E261</f>
        <v>2307770</v>
      </c>
    </row>
    <row r="261" spans="1:5" ht="30.75" hidden="1">
      <c r="A261" s="1"/>
      <c r="B261" s="1" t="s">
        <v>15</v>
      </c>
      <c r="C261" s="16" t="s">
        <v>327</v>
      </c>
      <c r="D261" s="34">
        <v>2273070</v>
      </c>
      <c r="E261" s="34">
        <v>2307770</v>
      </c>
    </row>
    <row r="262" spans="1:5" ht="15" hidden="1">
      <c r="A262" s="1" t="s">
        <v>170</v>
      </c>
      <c r="B262" s="1"/>
      <c r="C262" s="2" t="s">
        <v>154</v>
      </c>
      <c r="D262" s="34">
        <f>D263</f>
        <v>519700</v>
      </c>
      <c r="E262" s="34">
        <f>E263</f>
        <v>519700</v>
      </c>
    </row>
    <row r="263" spans="1:5" ht="30.75" hidden="1">
      <c r="A263" s="1" t="s">
        <v>333</v>
      </c>
      <c r="B263" s="1"/>
      <c r="C263" s="23" t="s">
        <v>11</v>
      </c>
      <c r="D263" s="34">
        <f>D264</f>
        <v>519700</v>
      </c>
      <c r="E263" s="34">
        <f>E264</f>
        <v>519700</v>
      </c>
    </row>
    <row r="264" spans="1:5" ht="30.75" hidden="1">
      <c r="A264" s="1"/>
      <c r="B264" s="1" t="s">
        <v>15</v>
      </c>
      <c r="C264" s="16" t="s">
        <v>327</v>
      </c>
      <c r="D264" s="34">
        <v>519700</v>
      </c>
      <c r="E264" s="34">
        <v>519700</v>
      </c>
    </row>
    <row r="265" spans="1:5" ht="15">
      <c r="A265" s="1" t="s">
        <v>161</v>
      </c>
      <c r="B265" s="22"/>
      <c r="C265" s="2" t="s">
        <v>156</v>
      </c>
      <c r="D265" s="34">
        <f>D266+D268</f>
        <v>1058777.15</v>
      </c>
      <c r="E265" s="34">
        <f>E266+E268</f>
        <v>938800</v>
      </c>
    </row>
    <row r="266" spans="1:5" ht="30.75">
      <c r="A266" s="1" t="s">
        <v>186</v>
      </c>
      <c r="B266" s="22"/>
      <c r="C266" s="2" t="s">
        <v>40</v>
      </c>
      <c r="D266" s="34">
        <f>D267</f>
        <v>0</v>
      </c>
      <c r="E266" s="34">
        <f>E267</f>
        <v>0</v>
      </c>
    </row>
    <row r="267" spans="1:5" ht="15">
      <c r="A267" s="1"/>
      <c r="B267" s="22">
        <v>800</v>
      </c>
      <c r="C267" s="2" t="s">
        <v>20</v>
      </c>
      <c r="D267" s="34">
        <v>0</v>
      </c>
      <c r="E267" s="34">
        <v>0</v>
      </c>
    </row>
    <row r="268" spans="1:5" ht="30.75">
      <c r="A268" s="1" t="s">
        <v>342</v>
      </c>
      <c r="B268" s="47"/>
      <c r="C268" s="64" t="s">
        <v>343</v>
      </c>
      <c r="D268" s="34">
        <f>D269</f>
        <v>1058777.15</v>
      </c>
      <c r="E268" s="34">
        <f>E269</f>
        <v>938800</v>
      </c>
    </row>
    <row r="269" spans="1:5" ht="30.75">
      <c r="A269" s="38"/>
      <c r="B269" s="38" t="s">
        <v>15</v>
      </c>
      <c r="C269" s="35" t="s">
        <v>327</v>
      </c>
      <c r="D269" s="34">
        <v>1058777.15</v>
      </c>
      <c r="E269" s="34">
        <v>938800</v>
      </c>
    </row>
    <row r="270" spans="1:5" ht="30.75" hidden="1">
      <c r="A270" s="38" t="s">
        <v>282</v>
      </c>
      <c r="B270" s="45"/>
      <c r="C270" s="35" t="s">
        <v>283</v>
      </c>
      <c r="D270" s="34">
        <f aca="true" t="shared" si="0" ref="D270:E272">D271</f>
        <v>0</v>
      </c>
      <c r="E270" s="34">
        <f t="shared" si="0"/>
        <v>0</v>
      </c>
    </row>
    <row r="271" spans="1:5" ht="46.5" hidden="1">
      <c r="A271" s="38" t="s">
        <v>284</v>
      </c>
      <c r="B271" s="45"/>
      <c r="C271" s="35" t="s">
        <v>285</v>
      </c>
      <c r="D271" s="34">
        <f t="shared" si="0"/>
        <v>0</v>
      </c>
      <c r="E271" s="34">
        <f t="shared" si="0"/>
        <v>0</v>
      </c>
    </row>
    <row r="272" spans="1:5" ht="15" hidden="1">
      <c r="A272" s="38" t="s">
        <v>286</v>
      </c>
      <c r="B272" s="45"/>
      <c r="C272" s="35" t="s">
        <v>287</v>
      </c>
      <c r="D272" s="34">
        <f t="shared" si="0"/>
        <v>0</v>
      </c>
      <c r="E272" s="34">
        <f t="shared" si="0"/>
        <v>0</v>
      </c>
    </row>
    <row r="273" spans="1:5" ht="30.75" hidden="1">
      <c r="A273" s="38"/>
      <c r="B273" s="38" t="s">
        <v>15</v>
      </c>
      <c r="C273" s="35" t="s">
        <v>327</v>
      </c>
      <c r="D273" s="34">
        <v>0</v>
      </c>
      <c r="E273" s="34">
        <v>0</v>
      </c>
    </row>
    <row r="274" spans="1:5" ht="62.25" hidden="1">
      <c r="A274" s="1" t="s">
        <v>188</v>
      </c>
      <c r="B274" s="1"/>
      <c r="C274" s="41" t="s">
        <v>309</v>
      </c>
      <c r="D274" s="34">
        <f>D275+D278+D281</f>
        <v>0</v>
      </c>
      <c r="E274" s="34">
        <f>E275+E278+E281</f>
        <v>1051496</v>
      </c>
    </row>
    <row r="275" spans="1:5" s="49" customFormat="1" ht="46.5" hidden="1">
      <c r="A275" s="38" t="s">
        <v>209</v>
      </c>
      <c r="B275" s="38"/>
      <c r="C275" s="41" t="s">
        <v>211</v>
      </c>
      <c r="D275" s="34">
        <f>D276</f>
        <v>0</v>
      </c>
      <c r="E275" s="34">
        <f>E276</f>
        <v>0</v>
      </c>
    </row>
    <row r="276" spans="1:5" s="49" customFormat="1" ht="46.5" hidden="1">
      <c r="A276" s="38" t="s">
        <v>210</v>
      </c>
      <c r="B276" s="38"/>
      <c r="C276" s="41" t="s">
        <v>192</v>
      </c>
      <c r="D276" s="34">
        <f>D277</f>
        <v>0</v>
      </c>
      <c r="E276" s="34">
        <f>E277</f>
        <v>0</v>
      </c>
    </row>
    <row r="277" spans="1:5" s="49" customFormat="1" ht="15" hidden="1">
      <c r="A277" s="38"/>
      <c r="B277" s="38" t="s">
        <v>17</v>
      </c>
      <c r="C277" s="36" t="s">
        <v>18</v>
      </c>
      <c r="D277" s="34">
        <v>0</v>
      </c>
      <c r="E277" s="34">
        <v>0</v>
      </c>
    </row>
    <row r="278" spans="1:5" ht="46.5" hidden="1">
      <c r="A278" s="1" t="s">
        <v>209</v>
      </c>
      <c r="B278" s="1"/>
      <c r="C278" s="36" t="s">
        <v>318</v>
      </c>
      <c r="D278" s="34">
        <f>D279</f>
        <v>0</v>
      </c>
      <c r="E278" s="34">
        <f>E279</f>
        <v>1051496</v>
      </c>
    </row>
    <row r="279" spans="1:5" ht="46.5" hidden="1">
      <c r="A279" s="38" t="s">
        <v>319</v>
      </c>
      <c r="B279" s="1"/>
      <c r="C279" s="52" t="s">
        <v>320</v>
      </c>
      <c r="D279" s="34">
        <f>D280</f>
        <v>0</v>
      </c>
      <c r="E279" s="34">
        <f>E280</f>
        <v>1051496</v>
      </c>
    </row>
    <row r="280" spans="1:5" ht="15" hidden="1">
      <c r="A280" s="1"/>
      <c r="B280" s="1" t="s">
        <v>17</v>
      </c>
      <c r="C280" s="41" t="s">
        <v>18</v>
      </c>
      <c r="D280" s="34">
        <v>0</v>
      </c>
      <c r="E280" s="34">
        <v>1051496</v>
      </c>
    </row>
    <row r="281" spans="1:5" ht="15" hidden="1">
      <c r="A281" s="33" t="s">
        <v>225</v>
      </c>
      <c r="B281" s="1"/>
      <c r="C281" s="41" t="s">
        <v>223</v>
      </c>
      <c r="D281" s="34">
        <f>D282</f>
        <v>0</v>
      </c>
      <c r="E281" s="34">
        <f>E282</f>
        <v>0</v>
      </c>
    </row>
    <row r="282" spans="1:5" ht="93" hidden="1">
      <c r="A282" s="33" t="s">
        <v>224</v>
      </c>
      <c r="B282" s="19"/>
      <c r="C282" s="41" t="s">
        <v>214</v>
      </c>
      <c r="D282" s="34">
        <f>D283</f>
        <v>0</v>
      </c>
      <c r="E282" s="34">
        <f>E283</f>
        <v>0</v>
      </c>
    </row>
    <row r="283" spans="1:5" ht="15" hidden="1">
      <c r="A283" s="1"/>
      <c r="B283" s="1" t="s">
        <v>17</v>
      </c>
      <c r="C283" s="36" t="s">
        <v>18</v>
      </c>
      <c r="D283" s="34">
        <v>0</v>
      </c>
      <c r="E283" s="34">
        <v>0</v>
      </c>
    </row>
    <row r="284" spans="1:5" ht="78" hidden="1">
      <c r="A284" s="38" t="s">
        <v>160</v>
      </c>
      <c r="B284" s="47"/>
      <c r="C284" s="41" t="s">
        <v>310</v>
      </c>
      <c r="D284" s="34">
        <f>D285</f>
        <v>2353100</v>
      </c>
      <c r="E284" s="34">
        <f>E285</f>
        <v>2353100</v>
      </c>
    </row>
    <row r="285" spans="1:5" ht="30.75" hidden="1">
      <c r="A285" s="38" t="s">
        <v>157</v>
      </c>
      <c r="B285" s="38"/>
      <c r="C285" s="36" t="s">
        <v>195</v>
      </c>
      <c r="D285" s="34">
        <f>D286+D290+D293</f>
        <v>2353100</v>
      </c>
      <c r="E285" s="34">
        <f>E286+E290+E293</f>
        <v>2353100</v>
      </c>
    </row>
    <row r="286" spans="1:5" ht="30.75" hidden="1">
      <c r="A286" s="38" t="s">
        <v>158</v>
      </c>
      <c r="B286" s="38"/>
      <c r="C286" s="36" t="s">
        <v>53</v>
      </c>
      <c r="D286" s="34">
        <f>D287+D288+D289</f>
        <v>2188000</v>
      </c>
      <c r="E286" s="34">
        <f>E287+E288+E289</f>
        <v>2188000</v>
      </c>
    </row>
    <row r="287" spans="1:5" ht="62.25" hidden="1">
      <c r="A287" s="38"/>
      <c r="B287" s="38" t="s">
        <v>13</v>
      </c>
      <c r="C287" s="35" t="s">
        <v>29</v>
      </c>
      <c r="D287" s="34">
        <v>1819700</v>
      </c>
      <c r="E287" s="34">
        <v>1819700</v>
      </c>
    </row>
    <row r="288" spans="1:5" ht="30.75" hidden="1">
      <c r="A288" s="38"/>
      <c r="B288" s="38" t="s">
        <v>15</v>
      </c>
      <c r="C288" s="35" t="s">
        <v>327</v>
      </c>
      <c r="D288" s="34">
        <v>368300</v>
      </c>
      <c r="E288" s="34">
        <v>368300</v>
      </c>
    </row>
    <row r="289" spans="1:5" ht="15" hidden="1">
      <c r="A289" s="38"/>
      <c r="B289" s="38" t="s">
        <v>14</v>
      </c>
      <c r="C289" s="41" t="s">
        <v>20</v>
      </c>
      <c r="D289" s="34">
        <v>0</v>
      </c>
      <c r="E289" s="34">
        <v>0</v>
      </c>
    </row>
    <row r="290" spans="1:5" ht="46.5" hidden="1">
      <c r="A290" s="38" t="s">
        <v>280</v>
      </c>
      <c r="B290" s="38"/>
      <c r="C290" s="35" t="s">
        <v>281</v>
      </c>
      <c r="D290" s="34">
        <f>D291+D292</f>
        <v>164500</v>
      </c>
      <c r="E290" s="34">
        <f>E291+E292</f>
        <v>164500</v>
      </c>
    </row>
    <row r="291" spans="1:5" ht="62.25" hidden="1">
      <c r="A291" s="48"/>
      <c r="B291" s="38" t="s">
        <v>13</v>
      </c>
      <c r="C291" s="35" t="s">
        <v>29</v>
      </c>
      <c r="D291" s="34">
        <v>153020</v>
      </c>
      <c r="E291" s="34">
        <v>153020</v>
      </c>
    </row>
    <row r="292" spans="1:5" ht="30.75" hidden="1">
      <c r="A292" s="38"/>
      <c r="B292" s="38" t="s">
        <v>15</v>
      </c>
      <c r="C292" s="35" t="s">
        <v>327</v>
      </c>
      <c r="D292" s="34">
        <v>11480</v>
      </c>
      <c r="E292" s="34">
        <v>11480</v>
      </c>
    </row>
    <row r="293" spans="1:5" ht="62.25" hidden="1">
      <c r="A293" s="38" t="s">
        <v>159</v>
      </c>
      <c r="B293" s="38"/>
      <c r="C293" s="41" t="s">
        <v>25</v>
      </c>
      <c r="D293" s="34">
        <f>D294</f>
        <v>600</v>
      </c>
      <c r="E293" s="34">
        <f>E294</f>
        <v>600</v>
      </c>
    </row>
    <row r="294" spans="1:5" ht="30.75" hidden="1">
      <c r="A294" s="38"/>
      <c r="B294" s="38" t="s">
        <v>15</v>
      </c>
      <c r="C294" s="35" t="s">
        <v>327</v>
      </c>
      <c r="D294" s="34">
        <v>600</v>
      </c>
      <c r="E294" s="34">
        <v>600</v>
      </c>
    </row>
    <row r="295" spans="1:5" ht="46.5" hidden="1">
      <c r="A295" s="30" t="s">
        <v>235</v>
      </c>
      <c r="B295" s="30"/>
      <c r="C295" s="65" t="s">
        <v>236</v>
      </c>
      <c r="D295" s="44">
        <f>D296</f>
        <v>815000</v>
      </c>
      <c r="E295" s="44">
        <f>E296</f>
        <v>815000</v>
      </c>
    </row>
    <row r="296" spans="1:5" ht="62.25" hidden="1">
      <c r="A296" s="1" t="s">
        <v>237</v>
      </c>
      <c r="B296" s="1"/>
      <c r="C296" s="35" t="s">
        <v>238</v>
      </c>
      <c r="D296" s="34">
        <f>D297+D300+D302</f>
        <v>815000</v>
      </c>
      <c r="E296" s="34">
        <f>E297+E300+E302</f>
        <v>815000</v>
      </c>
    </row>
    <row r="297" spans="1:5" ht="46.5" hidden="1">
      <c r="A297" s="1" t="s">
        <v>239</v>
      </c>
      <c r="B297" s="1"/>
      <c r="C297" s="35" t="s">
        <v>240</v>
      </c>
      <c r="D297" s="34">
        <f>D298+D299</f>
        <v>775000</v>
      </c>
      <c r="E297" s="34">
        <f>E298+E299</f>
        <v>775000</v>
      </c>
    </row>
    <row r="298" spans="1:5" ht="30.75" hidden="1">
      <c r="A298" s="1"/>
      <c r="B298" s="1" t="s">
        <v>15</v>
      </c>
      <c r="C298" s="35" t="s">
        <v>327</v>
      </c>
      <c r="D298" s="34">
        <v>10000</v>
      </c>
      <c r="E298" s="34">
        <v>10000</v>
      </c>
    </row>
    <row r="299" spans="1:5" ht="30.75" hidden="1">
      <c r="A299" s="1"/>
      <c r="B299" s="1" t="s">
        <v>16</v>
      </c>
      <c r="C299" s="36" t="s">
        <v>19</v>
      </c>
      <c r="D299" s="34">
        <v>765000</v>
      </c>
      <c r="E299" s="34">
        <v>765000</v>
      </c>
    </row>
    <row r="300" spans="1:5" ht="46.5" hidden="1">
      <c r="A300" s="1" t="s">
        <v>241</v>
      </c>
      <c r="B300" s="1"/>
      <c r="C300" s="35" t="s">
        <v>242</v>
      </c>
      <c r="D300" s="34">
        <f>D301</f>
        <v>10000</v>
      </c>
      <c r="E300" s="34">
        <f>E301</f>
        <v>10000</v>
      </c>
    </row>
    <row r="301" spans="1:5" ht="30.75" hidden="1">
      <c r="A301" s="1"/>
      <c r="B301" s="1" t="s">
        <v>16</v>
      </c>
      <c r="C301" s="36" t="s">
        <v>19</v>
      </c>
      <c r="D301" s="34">
        <v>10000</v>
      </c>
      <c r="E301" s="34">
        <v>10000</v>
      </c>
    </row>
    <row r="302" spans="1:5" ht="30.75" hidden="1">
      <c r="A302" s="1" t="s">
        <v>243</v>
      </c>
      <c r="B302" s="1"/>
      <c r="C302" s="36" t="s">
        <v>299</v>
      </c>
      <c r="D302" s="34">
        <f>D303</f>
        <v>30000</v>
      </c>
      <c r="E302" s="34">
        <f>E303</f>
        <v>30000</v>
      </c>
    </row>
    <row r="303" spans="1:5" ht="30.75" hidden="1">
      <c r="A303" s="1"/>
      <c r="B303" s="1" t="s">
        <v>16</v>
      </c>
      <c r="C303" s="36" t="s">
        <v>19</v>
      </c>
      <c r="D303" s="34">
        <v>30000</v>
      </c>
      <c r="E303" s="34">
        <v>30000</v>
      </c>
    </row>
    <row r="304" spans="1:5" ht="15" hidden="1">
      <c r="A304" s="30" t="s">
        <v>321</v>
      </c>
      <c r="B304" s="30"/>
      <c r="C304" s="66" t="s">
        <v>28</v>
      </c>
      <c r="D304" s="44">
        <f>D305+D316</f>
        <v>4757530</v>
      </c>
      <c r="E304" s="44">
        <f>E305+E316</f>
        <v>10432630</v>
      </c>
    </row>
    <row r="305" spans="1:5" ht="15" hidden="1">
      <c r="A305" s="1" t="s">
        <v>162</v>
      </c>
      <c r="B305" s="1"/>
      <c r="C305" s="41" t="s">
        <v>48</v>
      </c>
      <c r="D305" s="34">
        <f>D306+D309+D311+D313</f>
        <v>3116530</v>
      </c>
      <c r="E305" s="34">
        <f>E306+E309+E311+E313</f>
        <v>3116530</v>
      </c>
    </row>
    <row r="306" spans="1:5" ht="30.75" hidden="1">
      <c r="A306" s="1" t="s">
        <v>163</v>
      </c>
      <c r="B306" s="1"/>
      <c r="C306" s="41" t="s">
        <v>43</v>
      </c>
      <c r="D306" s="34">
        <f>D307+D308</f>
        <v>626430</v>
      </c>
      <c r="E306" s="34">
        <f>E307+E308</f>
        <v>626430</v>
      </c>
    </row>
    <row r="307" spans="1:5" ht="62.25" hidden="1">
      <c r="A307" s="1"/>
      <c r="B307" s="1" t="s">
        <v>13</v>
      </c>
      <c r="C307" s="35" t="s">
        <v>29</v>
      </c>
      <c r="D307" s="34">
        <v>617050</v>
      </c>
      <c r="E307" s="34">
        <v>617050</v>
      </c>
    </row>
    <row r="308" spans="1:5" ht="30.75" hidden="1">
      <c r="A308" s="1"/>
      <c r="B308" s="1" t="s">
        <v>15</v>
      </c>
      <c r="C308" s="35" t="s">
        <v>327</v>
      </c>
      <c r="D308" s="34">
        <v>9380</v>
      </c>
      <c r="E308" s="34">
        <v>9380</v>
      </c>
    </row>
    <row r="309" spans="1:5" ht="15" hidden="1">
      <c r="A309" s="1" t="s">
        <v>164</v>
      </c>
      <c r="B309" s="1"/>
      <c r="C309" s="36" t="s">
        <v>44</v>
      </c>
      <c r="D309" s="34">
        <f>D310</f>
        <v>894510</v>
      </c>
      <c r="E309" s="34">
        <f>E310</f>
        <v>894510</v>
      </c>
    </row>
    <row r="310" spans="1:5" ht="62.25" hidden="1">
      <c r="A310" s="1"/>
      <c r="B310" s="1" t="s">
        <v>13</v>
      </c>
      <c r="C310" s="35" t="s">
        <v>29</v>
      </c>
      <c r="D310" s="34">
        <v>894510</v>
      </c>
      <c r="E310" s="34">
        <v>894510</v>
      </c>
    </row>
    <row r="311" spans="1:5" ht="30.75" hidden="1">
      <c r="A311" s="1" t="s">
        <v>165</v>
      </c>
      <c r="B311" s="1"/>
      <c r="C311" s="35" t="s">
        <v>45</v>
      </c>
      <c r="D311" s="34">
        <f>D312</f>
        <v>336960</v>
      </c>
      <c r="E311" s="34">
        <f>E312</f>
        <v>336960</v>
      </c>
    </row>
    <row r="312" spans="1:5" ht="62.25" hidden="1">
      <c r="A312" s="1"/>
      <c r="B312" s="1" t="s">
        <v>13</v>
      </c>
      <c r="C312" s="35" t="s">
        <v>29</v>
      </c>
      <c r="D312" s="34">
        <v>336960</v>
      </c>
      <c r="E312" s="34">
        <v>336960</v>
      </c>
    </row>
    <row r="313" spans="1:5" ht="15" hidden="1">
      <c r="A313" s="1" t="s">
        <v>166</v>
      </c>
      <c r="B313" s="1"/>
      <c r="C313" s="36" t="s">
        <v>70</v>
      </c>
      <c r="D313" s="34">
        <f>D314+D315</f>
        <v>1258630</v>
      </c>
      <c r="E313" s="34">
        <f>E314+E315</f>
        <v>1258630</v>
      </c>
    </row>
    <row r="314" spans="1:5" ht="62.25" hidden="1">
      <c r="A314" s="1"/>
      <c r="B314" s="1" t="s">
        <v>13</v>
      </c>
      <c r="C314" s="35" t="s">
        <v>29</v>
      </c>
      <c r="D314" s="34">
        <v>1213880</v>
      </c>
      <c r="E314" s="34">
        <v>1213880</v>
      </c>
    </row>
    <row r="315" spans="1:5" ht="30.75" hidden="1">
      <c r="A315" s="1"/>
      <c r="B315" s="1" t="s">
        <v>15</v>
      </c>
      <c r="C315" s="35" t="s">
        <v>327</v>
      </c>
      <c r="D315" s="34">
        <v>44750</v>
      </c>
      <c r="E315" s="34">
        <v>44750</v>
      </c>
    </row>
    <row r="316" spans="1:5" ht="30.75" hidden="1">
      <c r="A316" s="1" t="s">
        <v>171</v>
      </c>
      <c r="B316" s="1"/>
      <c r="C316" s="35" t="s">
        <v>47</v>
      </c>
      <c r="D316" s="34">
        <f>D317+D319</f>
        <v>1641000</v>
      </c>
      <c r="E316" s="34">
        <f>E317+E319</f>
        <v>7316100</v>
      </c>
    </row>
    <row r="317" spans="1:5" ht="46.5" hidden="1">
      <c r="A317" s="38" t="s">
        <v>332</v>
      </c>
      <c r="B317" s="1"/>
      <c r="C317" s="35" t="s">
        <v>169</v>
      </c>
      <c r="D317" s="34">
        <f>D318</f>
        <v>1591000</v>
      </c>
      <c r="E317" s="34">
        <f>E318</f>
        <v>7316100</v>
      </c>
    </row>
    <row r="318" spans="1:5" ht="15" hidden="1">
      <c r="A318" s="1"/>
      <c r="B318" s="1" t="s">
        <v>14</v>
      </c>
      <c r="C318" s="41" t="s">
        <v>20</v>
      </c>
      <c r="D318" s="34">
        <v>1591000</v>
      </c>
      <c r="E318" s="34">
        <v>7316100</v>
      </c>
    </row>
    <row r="319" spans="1:5" ht="30.75" hidden="1">
      <c r="A319" s="1" t="s">
        <v>330</v>
      </c>
      <c r="B319" s="1"/>
      <c r="C319" s="35" t="s">
        <v>331</v>
      </c>
      <c r="D319" s="34">
        <f>D320</f>
        <v>50000</v>
      </c>
      <c r="E319" s="34">
        <f>E320</f>
        <v>0</v>
      </c>
    </row>
    <row r="320" spans="1:5" ht="15" hidden="1">
      <c r="A320" s="1"/>
      <c r="B320" s="1" t="s">
        <v>14</v>
      </c>
      <c r="C320" s="41" t="s">
        <v>20</v>
      </c>
      <c r="D320" s="34">
        <v>50000</v>
      </c>
      <c r="E320" s="34">
        <v>0</v>
      </c>
    </row>
    <row r="321" spans="1:5" ht="15">
      <c r="A321" s="1"/>
      <c r="B321" s="32"/>
      <c r="C321" s="66" t="s">
        <v>2</v>
      </c>
      <c r="D321" s="44">
        <f>D304+D295+D241+D213+D199+D147+D133+D91+D10</f>
        <v>306261227.46000004</v>
      </c>
      <c r="E321" s="44">
        <f>E304+E295+E241+E213+E199+E147+E133+E91+E10</f>
        <v>314169581.49</v>
      </c>
    </row>
  </sheetData>
  <sheetProtection/>
  <mergeCells count="1">
    <mergeCell ref="A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2018-11-13T11:47:29Z</cp:lastPrinted>
  <dcterms:created xsi:type="dcterms:W3CDTF">2002-08-26T05:09:41Z</dcterms:created>
  <dcterms:modified xsi:type="dcterms:W3CDTF">2018-11-23T05:36:33Z</dcterms:modified>
  <cp:category/>
  <cp:version/>
  <cp:contentType/>
  <cp:contentStatus/>
</cp:coreProperties>
</file>