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15576" windowHeight="11952"/>
  </bookViews>
  <sheets>
    <sheet name="2019 год" sheetId="1" r:id="rId1"/>
  </sheets>
  <definedNames>
    <definedName name="_xlnm.Print_Titles" localSheetId="0">'2019 год'!$6:$9</definedName>
  </definedNames>
  <calcPr calcId="145621"/>
</workbook>
</file>

<file path=xl/calcChain.xml><?xml version="1.0" encoding="utf-8"?>
<calcChain xmlns="http://schemas.openxmlformats.org/spreadsheetml/2006/main">
  <c r="H22" i="1" l="1"/>
  <c r="F18" i="1"/>
  <c r="F17" i="1" s="1"/>
  <c r="H19" i="1"/>
  <c r="G18" i="1"/>
  <c r="G17" i="1" s="1"/>
  <c r="H24" i="1"/>
  <c r="H26" i="1"/>
  <c r="H126" i="1"/>
  <c r="H127" i="1"/>
  <c r="G125" i="1"/>
  <c r="H125" i="1" s="1"/>
  <c r="H18" i="1" l="1"/>
  <c r="G124" i="1"/>
  <c r="H124" i="1" s="1"/>
  <c r="H14" i="1"/>
  <c r="H15" i="1"/>
  <c r="H16" i="1"/>
  <c r="H20" i="1"/>
  <c r="H21" i="1"/>
  <c r="H23" i="1"/>
  <c r="H25" i="1"/>
  <c r="H29" i="1"/>
  <c r="H31" i="1"/>
  <c r="H34" i="1"/>
  <c r="H35" i="1"/>
  <c r="H38" i="1"/>
  <c r="H42" i="1"/>
  <c r="H44" i="1"/>
  <c r="H46" i="1"/>
  <c r="H48" i="1"/>
  <c r="H51" i="1"/>
  <c r="H54" i="1"/>
  <c r="H57" i="1"/>
  <c r="H59" i="1"/>
  <c r="H60" i="1"/>
  <c r="H64" i="1"/>
  <c r="H67" i="1"/>
  <c r="H71" i="1"/>
  <c r="H74" i="1"/>
  <c r="H76" i="1"/>
  <c r="H79" i="1"/>
  <c r="H84" i="1"/>
  <c r="H88" i="1"/>
  <c r="H89" i="1"/>
  <c r="H90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1" i="1"/>
  <c r="H113" i="1"/>
  <c r="H115" i="1"/>
  <c r="H119" i="1"/>
  <c r="H120" i="1"/>
  <c r="H123" i="1"/>
  <c r="G117" i="1"/>
  <c r="G116" i="1" s="1"/>
  <c r="G110" i="1"/>
  <c r="G122" i="1"/>
  <c r="G121" i="1" s="1"/>
  <c r="G114" i="1"/>
  <c r="G112" i="1"/>
  <c r="G93" i="1"/>
  <c r="G92" i="1" s="1"/>
  <c r="G87" i="1"/>
  <c r="G86" i="1" s="1"/>
  <c r="G85" i="1" s="1"/>
  <c r="G83" i="1"/>
  <c r="G82" i="1" s="1"/>
  <c r="G78" i="1"/>
  <c r="G77" i="1" s="1"/>
  <c r="G75" i="1"/>
  <c r="G73" i="1"/>
  <c r="G70" i="1"/>
  <c r="G69" i="1" s="1"/>
  <c r="G66" i="1"/>
  <c r="G65" i="1" s="1"/>
  <c r="G63" i="1"/>
  <c r="G62" i="1" s="1"/>
  <c r="G58" i="1"/>
  <c r="G56" i="1" s="1"/>
  <c r="G55" i="1" s="1"/>
  <c r="G53" i="1"/>
  <c r="G52" i="1" s="1"/>
  <c r="G50" i="1"/>
  <c r="G49" i="1" s="1"/>
  <c r="G47" i="1"/>
  <c r="G45" i="1"/>
  <c r="G43" i="1"/>
  <c r="G41" i="1"/>
  <c r="G37" i="1"/>
  <c r="G36" i="1" s="1"/>
  <c r="G33" i="1"/>
  <c r="G32" i="1" s="1"/>
  <c r="G30" i="1"/>
  <c r="G28" i="1"/>
  <c r="G13" i="1"/>
  <c r="G12" i="1" s="1"/>
  <c r="F122" i="1"/>
  <c r="F121" i="1" s="1"/>
  <c r="F117" i="1"/>
  <c r="H117" i="1" s="1"/>
  <c r="F112" i="1"/>
  <c r="H112" i="1" s="1"/>
  <c r="F114" i="1"/>
  <c r="H114" i="1" s="1"/>
  <c r="H122" i="1" l="1"/>
  <c r="H121" i="1"/>
  <c r="G27" i="1"/>
  <c r="G91" i="1"/>
  <c r="G81" i="1" s="1"/>
  <c r="G80" i="1" s="1"/>
  <c r="G72" i="1"/>
  <c r="G68" i="1" s="1"/>
  <c r="G61" i="1"/>
  <c r="G40" i="1"/>
  <c r="G39" i="1" s="1"/>
  <c r="F13" i="1"/>
  <c r="H13" i="1" s="1"/>
  <c r="H17" i="1"/>
  <c r="F28" i="1"/>
  <c r="H28" i="1" s="1"/>
  <c r="F30" i="1"/>
  <c r="H30" i="1" s="1"/>
  <c r="F33" i="1"/>
  <c r="H33" i="1" s="1"/>
  <c r="F37" i="1"/>
  <c r="H37" i="1" s="1"/>
  <c r="F41" i="1"/>
  <c r="H41" i="1" s="1"/>
  <c r="F43" i="1"/>
  <c r="H43" i="1" s="1"/>
  <c r="F45" i="1"/>
  <c r="H45" i="1" s="1"/>
  <c r="F47" i="1"/>
  <c r="H47" i="1" s="1"/>
  <c r="F50" i="1"/>
  <c r="H50" i="1" s="1"/>
  <c r="F53" i="1"/>
  <c r="H53" i="1" s="1"/>
  <c r="F58" i="1"/>
  <c r="H58" i="1" s="1"/>
  <c r="F63" i="1"/>
  <c r="H63" i="1" s="1"/>
  <c r="F66" i="1"/>
  <c r="F70" i="1"/>
  <c r="F73" i="1"/>
  <c r="H73" i="1" s="1"/>
  <c r="F75" i="1"/>
  <c r="H75" i="1" s="1"/>
  <c r="F78" i="1"/>
  <c r="F83" i="1"/>
  <c r="F87" i="1"/>
  <c r="F93" i="1"/>
  <c r="F110" i="1"/>
  <c r="H110" i="1" s="1"/>
  <c r="F116" i="1"/>
  <c r="F12" i="1" l="1"/>
  <c r="H12" i="1" s="1"/>
  <c r="F52" i="1"/>
  <c r="H52" i="1" s="1"/>
  <c r="F49" i="1"/>
  <c r="H49" i="1" s="1"/>
  <c r="F36" i="1"/>
  <c r="H36" i="1" s="1"/>
  <c r="F32" i="1"/>
  <c r="H32" i="1" s="1"/>
  <c r="F56" i="1"/>
  <c r="H116" i="1"/>
  <c r="F82" i="1"/>
  <c r="H83" i="1"/>
  <c r="F86" i="1"/>
  <c r="H87" i="1"/>
  <c r="F92" i="1"/>
  <c r="H92" i="1" s="1"/>
  <c r="H93" i="1"/>
  <c r="F65" i="1"/>
  <c r="H65" i="1" s="1"/>
  <c r="H66" i="1"/>
  <c r="F77" i="1"/>
  <c r="H77" i="1" s="1"/>
  <c r="H78" i="1"/>
  <c r="F69" i="1"/>
  <c r="H69" i="1" s="1"/>
  <c r="H70" i="1"/>
  <c r="F72" i="1"/>
  <c r="H72" i="1" s="1"/>
  <c r="F62" i="1"/>
  <c r="H62" i="1" s="1"/>
  <c r="F40" i="1"/>
  <c r="F27" i="1"/>
  <c r="H27" i="1" s="1"/>
  <c r="G11" i="1"/>
  <c r="G10" i="1" s="1"/>
  <c r="H56" i="1" l="1"/>
  <c r="F55" i="1"/>
  <c r="H55" i="1" s="1"/>
  <c r="F68" i="1"/>
  <c r="H68" i="1" s="1"/>
  <c r="H82" i="1"/>
  <c r="F85" i="1"/>
  <c r="H85" i="1" s="1"/>
  <c r="H86" i="1"/>
  <c r="F91" i="1"/>
  <c r="H91" i="1" s="1"/>
  <c r="H40" i="1"/>
  <c r="F39" i="1"/>
  <c r="F61" i="1"/>
  <c r="H61" i="1" s="1"/>
  <c r="F81" i="1" l="1"/>
  <c r="H39" i="1"/>
  <c r="F11" i="1"/>
  <c r="H81" i="1" l="1"/>
  <c r="F80" i="1"/>
  <c r="H80" i="1" s="1"/>
  <c r="H11" i="1"/>
  <c r="F10" i="1"/>
  <c r="H10" i="1" s="1"/>
</calcChain>
</file>

<file path=xl/sharedStrings.xml><?xml version="1.0" encoding="utf-8"?>
<sst xmlns="http://schemas.openxmlformats.org/spreadsheetml/2006/main" count="475" uniqueCount="229">
  <si>
    <t>к решению Земского Собрания</t>
  </si>
  <si>
    <t>ЗАГОЛОВОК ОТЧЕТА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</si>
  <si>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</si>
  <si>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</si>
  <si>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</si>
  <si>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</si>
  <si>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</si>
  <si>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</si>
  <si>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</si>
  <si>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Главный Администратор</t>
  </si>
  <si>
    <t>ИТОГО ДОХОДОВ</t>
  </si>
  <si>
    <t>000</t>
  </si>
  <si>
    <t>НЕ УКАЗАНО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</si>
  <si>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</si>
  <si>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</si>
  <si>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</si>
  <si>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</si>
  <si>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</si>
  <si>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</si>
  <si>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</si>
  <si>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</si>
  <si>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</si>
  <si>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</si>
  <si>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</si>
  <si>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</si>
  <si>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</si>
  <si>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</si>
  <si>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</si>
  <si>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</si>
  <si>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</si>
  <si>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</si>
  <si>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</si>
  <si>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</si>
  <si>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</si>
  <si>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</si>
  <si>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</si>
  <si>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</si>
  <si>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</si>
  <si>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</si>
  <si>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</si>
  <si>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</si>
  <si>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</si>
  <si>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</si>
  <si>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</si>
  <si>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000 1 05 04 020 02 0000 110 </t>
  </si>
  <si>
    <t>Налог, взимаемый в связи с применением патентной системы налогообложения, зачисляемый в бюджеты муниципальных районов 5</t>
  </si>
  <si>
    <t xml:space="preserve">000 1 06 00 000 00 0000 000 </t>
  </si>
  <si>
    <t>НАЛОГИ НА ИМУЩЕСТВО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</si>
  <si>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</si>
  <si>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</si>
  <si>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</si>
  <si>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</si>
  <si>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</si>
  <si>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</si>
  <si>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</si>
  <si>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</si>
  <si>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</si>
  <si>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</si>
  <si>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</si>
  <si>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</si>
  <si>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</si>
  <si>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</si>
  <si>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</si>
  <si>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</si>
  <si>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</si>
  <si>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</si>
  <si>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</si>
  <si>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</si>
  <si>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</si>
  <si>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</si>
  <si>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000 1 11 05 025 05 0000 120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</si>
  <si>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</si>
  <si>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</si>
  <si>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</si>
  <si>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</si>
  <si>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</si>
  <si>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</si>
  <si>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</si>
  <si>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000 1 11 05 075 05 0000 120 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</si>
  <si>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</si>
  <si>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</si>
  <si>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</si>
  <si>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</si>
  <si>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</si>
  <si>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000 1 11 07 015 05 0000 120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</si>
  <si>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</si>
  <si>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</si>
  <si>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</si>
  <si>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</si>
  <si>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</si>
  <si>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000 1 11 09 045 05 0000 120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</si>
  <si>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</si>
  <si>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</si>
  <si>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</si>
  <si>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</si>
  <si>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</si>
  <si>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</si>
  <si>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 7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</si>
  <si>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</si>
  <si>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</si>
  <si>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</si>
  <si>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</si>
  <si>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000 1 12 01 070 01 0000 120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</si>
  <si>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</si>
  <si>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</si>
  <si>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</si>
  <si>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</si>
  <si>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</si>
  <si>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</si>
  <si>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</si>
  <si>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000 1 13 01 995 05 0000 130 </t>
  </si>
  <si>
    <t>Прочие доходы от оказания платных услуг (работ) получателями средств бюджетов муниципальных районов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</si>
  <si>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</si>
  <si>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</si>
  <si>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</si>
  <si>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</si>
  <si>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000 1 13 02 065 05 0000 130 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</si>
  <si>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</si>
  <si>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</si>
  <si>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</si>
  <si>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</si>
  <si>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</si>
  <si>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</si>
  <si>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</si>
  <si>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</si>
  <si>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</si>
  <si>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</si>
  <si>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</si>
  <si>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</si>
  <si>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</si>
  <si>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</si>
  <si>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</si>
  <si>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</si>
  <si>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</si>
  <si>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000 1 14 06 025 05 0000 430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</si>
  <si>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</si>
  <si>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</si>
  <si>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</si>
  <si>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000 1 16 90 000 00 0000 140 </t>
  </si>
  <si>
    <t>Прочие поступления от денежных взысканий (штрафов) и иных сумм в возмещение ущерба</t>
  </si>
  <si>
    <t xml:space="preserve">000 1 16 90 050 05 0000 140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</si>
  <si>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</si>
  <si>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</si>
  <si>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</si>
  <si>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</si>
  <si>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</si>
  <si>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</si>
  <si>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</si>
  <si>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</si>
  <si>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</si>
  <si>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000 2 02 15 001 05 0000 150 </t>
  </si>
  <si>
    <t>Дотации бюджетам муниципальных районов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</si>
  <si>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</si>
  <si>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</si>
  <si>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000 2 02 29 999 00 0000 150 </t>
  </si>
  <si>
    <t>Прочие субсидии</t>
  </si>
  <si>
    <t xml:space="preserve">000 2 02 29 999 05 0000 150 </t>
  </si>
  <si>
    <t>Прочие субсидии бюджетам муниципальных районов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</si>
  <si>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</si>
  <si>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</si>
  <si>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</si>
  <si>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</si>
  <si>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000 2 02 30 024 05 0000 150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</si>
  <si>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</si>
  <si>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</si>
  <si>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</si>
  <si>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000 2 02 35 082 05 0000 150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</si>
  <si>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</si>
  <si>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000 2 02 39 999 00 0000 150 </t>
  </si>
  <si>
    <t>Прочие субвенции</t>
  </si>
  <si>
    <t xml:space="preserve">000 2 02 39 999 05 0000 150 </t>
  </si>
  <si>
    <t>Прочие субвенции бюджетам муниципальных районов</t>
  </si>
  <si>
    <t>Сумма, рублей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</si>
  <si>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</si>
  <si>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Плата за выбросы загрязняющих веществ в атмосферный воздух стационарными объектами </t>
  </si>
  <si>
    <t>Единая субвенция на выполнение отдельных государственных полномочий в сфере образования</t>
  </si>
  <si>
    <t>Субвенции на образование комиссий по делам несовершеннолетних и защите их прав и организацию их деятельности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</si>
  <si>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</si>
  <si>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</si>
  <si>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</si>
  <si>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</si>
  <si>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</si>
  <si>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</si>
  <si>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 на составление протоколов об административных правонарушениях</t>
  </si>
  <si>
    <t>Субвенции на осуществление полномочий по созданию и организации деятельности административных комиссий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</si>
  <si>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</si>
  <si>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</si>
  <si>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</si>
  <si>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полномочий по расчету и предоставлению дотаций на выравнивание бюджетной обеспеченности поселений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</si>
  <si>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</si>
  <si>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в том числе:</t>
  </si>
  <si>
    <t xml:space="preserve">Субсидии на приобретение путевок на санаторно-курортное лечение и оздоровление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</si>
  <si>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</si>
  <si>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</si>
  <si>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</si>
  <si>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</si>
  <si>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000 2 02 35 930 00 0000 150</t>
  </si>
  <si>
    <t>000 2 02 35 930 05 0000 150</t>
  </si>
  <si>
    <t>000 2 02 35 120 05 0000 150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</si>
  <si>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</si>
  <si>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</si>
  <si>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</si>
  <si>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</si>
  <si>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</si>
  <si>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</si>
  <si>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000 2 02 40 000 00 0000 150 </t>
  </si>
  <si>
    <t xml:space="preserve">000 2 02 40 014 00 0000 150 </t>
  </si>
  <si>
    <t xml:space="preserve">000 2 02 40 014 05 0000 150 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</si>
  <si>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</si>
  <si>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Приложение № 1</t>
  </si>
  <si>
    <t>Изменения  по отдельным строкам доходов бюджета Уинского муниципального района на 2019 год</t>
  </si>
  <si>
    <t>изменения 31.01.2018</t>
  </si>
  <si>
    <t xml:space="preserve">Первоначальный бюджет </t>
  </si>
  <si>
    <t xml:space="preserve"> 2  07  00000  00  0000  000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</si>
  <si>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</si>
  <si>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</si>
  <si>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</si>
  <si>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2  07  05020  05  0000  150</t>
  </si>
  <si>
    <t xml:space="preserve"> 2  07  05030  05  0000  150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</si>
  <si>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</si>
  <si>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</si>
  <si>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000 1 03 02 241 01 0000 110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</si>
  <si>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</si>
  <si>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000 1 03 02 251 01 0000 110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</si>
  <si>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</si>
  <si>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000 1 03 02 261 01 0000 110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</si>
  <si>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</si>
  <si>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2  07  05000  05  0000  150</t>
  </si>
  <si>
    <t>от 31 января 2019 г.  № 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</si>
</sst>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1"/>
      <color indexed="8"/>
      <name val="Calibri"/>
      <family val="2"/>
      <scheme val="minor"/>
    </font>
    <font>
      <sz val="9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 Cyr"/>
      <charset val="204"/>
    </font>
    <font>
      <b/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2" borderId="1"/>
  </cellStyleXfs>
  <cellXfs count="35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justify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 wrapText="1"/>
    </xf>
    <xf numFmtId="164" fontId="4" fillId="2" borderId="3" xfId="0" applyNumberFormat="1" applyFont="1" applyFill="1" applyBorder="1" applyAlignment="1">
      <alignment horizontal="justify" vertical="center" wrapText="1"/>
    </xf>
    <xf numFmtId="4" fontId="4" fillId="2" borderId="3" xfId="0" applyNumberFormat="1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0" borderId="0" xfId="0" applyFont="1"/>
    <xf numFmtId="164" fontId="7" fillId="2" borderId="3" xfId="0" applyNumberFormat="1" applyFont="1" applyFill="1" applyBorder="1" applyAlignment="1">
      <alignment horizontal="justify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wrapText="1"/>
    </xf>
    <xf numFmtId="0" fontId="7" fillId="0" borderId="0" xfId="0" applyFont="1"/>
    <xf numFmtId="49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wrapText="1"/>
    </xf>
    <xf numFmtId="2" fontId="6" fillId="0" borderId="3" xfId="0" applyNumberFormat="1" applyFont="1" applyBorder="1" applyAlignment="1">
      <alignment wrapText="1"/>
    </xf>
    <xf numFmtId="4" fontId="6" fillId="0" borderId="3" xfId="0" applyNumberFormat="1" applyFont="1" applyBorder="1"/>
    <xf numFmtId="4" fontId="6" fillId="2" borderId="3" xfId="0" applyNumberFormat="1" applyFont="1" applyFill="1" applyBorder="1" applyAlignment="1">
      <alignment horizontal="right" wrapText="1"/>
    </xf>
    <xf numFmtId="49" fontId="8" fillId="2" borderId="3" xfId="1" applyNumberFormat="1" applyFont="1" applyBorder="1" applyAlignment="1">
      <alignment horizontal="center" vertical="center" wrapText="1"/>
    </xf>
    <xf numFmtId="0" fontId="8" fillId="2" borderId="3" xfId="1" applyFont="1" applyBorder="1" applyAlignment="1">
      <alignment horizontal="left" vertical="center" wrapText="1"/>
    </xf>
    <xf numFmtId="0" fontId="11" fillId="0" borderId="0" xfId="0" applyFont="1"/>
    <xf numFmtId="49" fontId="12" fillId="2" borderId="3" xfId="1" applyNumberFormat="1" applyFont="1" applyBorder="1" applyAlignment="1">
      <alignment horizontal="center" vertical="center" wrapText="1"/>
    </xf>
    <xf numFmtId="0" fontId="12" fillId="2" borderId="3" xfId="1" applyFont="1" applyBorder="1" applyAlignment="1">
      <alignment horizontal="left" vertical="center" wrapText="1"/>
    </xf>
    <xf numFmtId="4" fontId="7" fillId="0" borderId="3" xfId="0" applyNumberFormat="1" applyFont="1" applyBorder="1"/>
    <xf numFmtId="0" fontId="5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7"/>
  <sheetViews>
    <sheetView tabSelected="1" topLeftCell="H1" workbookViewId="0">
      <selection activeCell="H3" sqref="H3"/>
    </sheetView>
  </sheetViews>
  <sheetFormatPr defaultRowHeight="18" customHeight="1" x14ac:dyDescent="0.3"/>
  <cols>
    <col min="1" max="3" width="8" hidden="1"/>
    <col min="4" max="4" width="32.44140625" customWidth="1"/>
    <col min="5" max="5" width="80.6640625" customWidth="1"/>
    <col min="6" max="6" width="28.33203125" hidden="1" customWidth="1"/>
    <col min="7" max="7" width="23.44140625" hidden="1" customWidth="1"/>
    <col min="8" max="8" width="34.33203125" customWidth="1"/>
  </cols>
  <sheetData>
    <row r="1" spans="1:8" ht="15.6" x14ac:dyDescent="0.3">
      <c r="A1" s="1"/>
      <c r="B1" s="1"/>
      <c r="C1" s="1"/>
      <c r="D1" s="1"/>
      <c r="E1" s="1"/>
      <c r="F1" s="9"/>
      <c r="G1" s="9"/>
      <c r="H1" s="9" t="s">
        <v>209</v>
      </c>
    </row>
    <row r="2" spans="1:8" ht="15.6" x14ac:dyDescent="0.3">
      <c r="A2" s="1"/>
      <c r="B2" s="1"/>
      <c r="C2" s="1"/>
      <c r="D2" s="1"/>
      <c r="E2" s="1"/>
      <c r="F2" s="9"/>
      <c r="G2" s="9"/>
      <c r="H2" s="9" t="s">
        <v>0</v>
      </c>
    </row>
    <row r="3" spans="1:8" ht="15.6" x14ac:dyDescent="0.3">
      <c r="A3" s="1"/>
      <c r="B3" s="1"/>
      <c r="C3" s="1"/>
      <c r="D3" s="1"/>
      <c r="E3" s="1"/>
      <c r="F3" s="9"/>
      <c r="G3" s="9"/>
      <c r="H3" s="9" t="s">
        <v>228</v>
      </c>
    </row>
    <row r="4" spans="1:8" ht="36" customHeight="1" x14ac:dyDescent="0.3">
      <c r="A4" s="2" t="s">
        <v>1</v>
      </c>
      <c r="B4" s="2"/>
      <c r="C4" s="2"/>
      <c r="D4" s="29" t="s">
        <v>210</v>
      </c>
      <c r="E4" s="29"/>
      <c r="F4" s="29"/>
      <c r="G4" s="29"/>
      <c r="H4" s="29"/>
    </row>
    <row r="5" spans="1:8" ht="14.4" x14ac:dyDescent="0.3"/>
    <row r="6" spans="1:8" s="12" customFormat="1" ht="15.75" customHeight="1" x14ac:dyDescent="0.3">
      <c r="A6" s="32" t="s">
        <v>8</v>
      </c>
      <c r="B6" s="32" t="s">
        <v>9</v>
      </c>
      <c r="C6" s="32" t="s">
        <v>2</v>
      </c>
      <c r="D6" s="30" t="s">
        <v>3</v>
      </c>
      <c r="E6" s="30" t="s">
        <v>8</v>
      </c>
      <c r="F6" s="30" t="s">
        <v>212</v>
      </c>
      <c r="G6" s="30" t="s">
        <v>211</v>
      </c>
      <c r="H6" s="30" t="s">
        <v>172</v>
      </c>
    </row>
    <row r="7" spans="1:8" s="12" customFormat="1" ht="15.6" x14ac:dyDescent="0.3">
      <c r="A7" s="33"/>
      <c r="B7" s="33"/>
      <c r="C7" s="33"/>
      <c r="D7" s="30"/>
      <c r="E7" s="30"/>
      <c r="F7" s="31"/>
      <c r="G7" s="31"/>
      <c r="H7" s="31"/>
    </row>
    <row r="8" spans="1:8" s="12" customFormat="1" ht="15.6" x14ac:dyDescent="0.3">
      <c r="A8" s="34"/>
      <c r="B8" s="34"/>
      <c r="C8" s="34"/>
      <c r="D8" s="30"/>
      <c r="E8" s="30"/>
      <c r="F8" s="31"/>
      <c r="G8" s="31"/>
      <c r="H8" s="31"/>
    </row>
    <row r="9" spans="1:8" s="12" customFormat="1" ht="19.5" customHeight="1" x14ac:dyDescent="0.3">
      <c r="A9" s="10" t="s">
        <v>4</v>
      </c>
      <c r="B9" s="10" t="s">
        <v>5</v>
      </c>
      <c r="C9" s="10" t="s">
        <v>6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6</v>
      </c>
    </row>
    <row r="10" spans="1:8" s="16" customFormat="1" ht="19.5" customHeight="1" x14ac:dyDescent="0.3">
      <c r="A10" s="13" t="s">
        <v>10</v>
      </c>
      <c r="B10" s="14"/>
      <c r="C10" s="14"/>
      <c r="D10" s="14"/>
      <c r="E10" s="13" t="s">
        <v>10</v>
      </c>
      <c r="F10" s="15">
        <f>F11+F80</f>
        <v>332569866.44</v>
      </c>
      <c r="G10" s="15">
        <f>G11+G80</f>
        <v>281189.51</v>
      </c>
      <c r="H10" s="15">
        <f>F10+G10</f>
        <v>332851055.94999999</v>
      </c>
    </row>
    <row r="11" spans="1:8" s="12" customFormat="1" ht="24.75" customHeight="1" x14ac:dyDescent="0.3">
      <c r="A11" s="3" t="s">
        <v>14</v>
      </c>
      <c r="B11" s="5" t="s">
        <v>11</v>
      </c>
      <c r="C11" s="5" t="s">
        <v>12</v>
      </c>
      <c r="D11" s="5" t="s">
        <v>13</v>
      </c>
      <c r="E11" s="3" t="s">
        <v>14</v>
      </c>
      <c r="F11" s="6">
        <f>F12+F17+F27+F32+F36+F39+F55+F61+F68+F77</f>
        <v>52182200</v>
      </c>
      <c r="G11" s="6">
        <f>G12+G17+G27+G32+G36+G39+G55+G61+G68+G77</f>
        <v>0</v>
      </c>
      <c r="H11" s="15">
        <f t="shared" ref="H11:H78" si="0">F11+G11</f>
        <v>52182200</v>
      </c>
    </row>
    <row r="12" spans="1:8" s="12" customFormat="1" ht="23.25" hidden="1" customHeight="1" x14ac:dyDescent="0.3">
      <c r="A12" s="3" t="s">
        <v>16</v>
      </c>
      <c r="B12" s="5" t="s">
        <v>11</v>
      </c>
      <c r="C12" s="5" t="s">
        <v>12</v>
      </c>
      <c r="D12" s="5" t="s">
        <v>15</v>
      </c>
      <c r="E12" s="3" t="s">
        <v>16</v>
      </c>
      <c r="F12" s="6">
        <f>F13</f>
        <v>14692100</v>
      </c>
      <c r="G12" s="6">
        <f>G13</f>
        <v>0</v>
      </c>
      <c r="H12" s="15">
        <f t="shared" si="0"/>
        <v>14692100</v>
      </c>
    </row>
    <row r="13" spans="1:8" s="12" customFormat="1" ht="21.75" hidden="1" customHeight="1" x14ac:dyDescent="0.3">
      <c r="A13" s="7" t="s">
        <v>18</v>
      </c>
      <c r="B13" s="4" t="s">
        <v>11</v>
      </c>
      <c r="C13" s="4" t="s">
        <v>12</v>
      </c>
      <c r="D13" s="4" t="s">
        <v>17</v>
      </c>
      <c r="E13" s="7" t="s">
        <v>18</v>
      </c>
      <c r="F13" s="8">
        <f>F14+F15+F16</f>
        <v>14692100</v>
      </c>
      <c r="G13" s="8">
        <f>G14+G15+G16</f>
        <v>0</v>
      </c>
      <c r="H13" s="22">
        <f t="shared" si="0"/>
        <v>14692100</v>
      </c>
    </row>
    <row r="14" spans="1:8" s="12" customFormat="1" ht="72" hidden="1" customHeight="1" x14ac:dyDescent="0.3">
      <c r="A14" s="7" t="s">
        <v>20</v>
      </c>
      <c r="B14" s="4" t="s">
        <v>11</v>
      </c>
      <c r="C14" s="4" t="s">
        <v>12</v>
      </c>
      <c r="D14" s="4" t="s">
        <v>19</v>
      </c>
      <c r="E14" s="7" t="s">
        <v>20</v>
      </c>
      <c r="F14" s="8">
        <v>14589200</v>
      </c>
      <c r="G14" s="8">
        <v>0</v>
      </c>
      <c r="H14" s="22">
        <f t="shared" si="0"/>
        <v>14589200</v>
      </c>
    </row>
    <row r="15" spans="1:8" s="12" customFormat="1" ht="96" hidden="1" customHeight="1" x14ac:dyDescent="0.3">
      <c r="A15" s="7" t="s">
        <v>22</v>
      </c>
      <c r="B15" s="4" t="s">
        <v>11</v>
      </c>
      <c r="C15" s="4" t="s">
        <v>12</v>
      </c>
      <c r="D15" s="4" t="s">
        <v>21</v>
      </c>
      <c r="E15" s="7" t="s">
        <v>22</v>
      </c>
      <c r="F15" s="8">
        <v>44100</v>
      </c>
      <c r="G15" s="8">
        <v>0</v>
      </c>
      <c r="H15" s="22">
        <f t="shared" si="0"/>
        <v>44100</v>
      </c>
    </row>
    <row r="16" spans="1:8" s="12" customFormat="1" ht="41.25" hidden="1" customHeight="1" x14ac:dyDescent="0.3">
      <c r="A16" s="7" t="s">
        <v>24</v>
      </c>
      <c r="B16" s="4" t="s">
        <v>11</v>
      </c>
      <c r="C16" s="4" t="s">
        <v>12</v>
      </c>
      <c r="D16" s="4" t="s">
        <v>23</v>
      </c>
      <c r="E16" s="7" t="s">
        <v>24</v>
      </c>
      <c r="F16" s="8">
        <v>58800</v>
      </c>
      <c r="G16" s="8">
        <v>0</v>
      </c>
      <c r="H16" s="22">
        <f t="shared" si="0"/>
        <v>58800</v>
      </c>
    </row>
    <row r="17" spans="1:8" s="12" customFormat="1" ht="33.450000000000003" customHeight="1" x14ac:dyDescent="0.3">
      <c r="A17" s="3" t="s">
        <v>26</v>
      </c>
      <c r="B17" s="5" t="s">
        <v>11</v>
      </c>
      <c r="C17" s="5" t="s">
        <v>12</v>
      </c>
      <c r="D17" s="5" t="s">
        <v>25</v>
      </c>
      <c r="E17" s="3" t="s">
        <v>26</v>
      </c>
      <c r="F17" s="6">
        <f>F18</f>
        <v>4099000</v>
      </c>
      <c r="G17" s="6">
        <f>G18</f>
        <v>0</v>
      </c>
      <c r="H17" s="15">
        <f t="shared" si="0"/>
        <v>4099000</v>
      </c>
    </row>
    <row r="18" spans="1:8" s="12" customFormat="1" ht="33.450000000000003" customHeight="1" x14ac:dyDescent="0.3">
      <c r="A18" s="7" t="s">
        <v>28</v>
      </c>
      <c r="B18" s="4" t="s">
        <v>11</v>
      </c>
      <c r="C18" s="4" t="s">
        <v>12</v>
      </c>
      <c r="D18" s="4" t="s">
        <v>27</v>
      </c>
      <c r="E18" s="7" t="s">
        <v>28</v>
      </c>
      <c r="F18" s="8">
        <f>F19+F21+F23+F25</f>
        <v>4099000</v>
      </c>
      <c r="G18" s="8">
        <f>G19+G21+G23+G25</f>
        <v>0</v>
      </c>
      <c r="H18" s="22">
        <f>F18+G18</f>
        <v>4099000</v>
      </c>
    </row>
    <row r="19" spans="1:8" s="12" customFormat="1" ht="62.4" x14ac:dyDescent="0.3">
      <c r="A19" s="7"/>
      <c r="B19" s="4"/>
      <c r="C19" s="4"/>
      <c r="D19" s="4" t="s">
        <v>29</v>
      </c>
      <c r="E19" s="7" t="s">
        <v>30</v>
      </c>
      <c r="F19" s="8">
        <v>1721900</v>
      </c>
      <c r="G19" s="8">
        <v>0</v>
      </c>
      <c r="H19" s="22">
        <f t="shared" si="0"/>
        <v>1721900</v>
      </c>
    </row>
    <row r="20" spans="1:8" s="12" customFormat="1" ht="83.25" customHeight="1" x14ac:dyDescent="0.3">
      <c r="A20" s="7" t="s">
        <v>30</v>
      </c>
      <c r="B20" s="4" t="s">
        <v>11</v>
      </c>
      <c r="C20" s="4" t="s">
        <v>12</v>
      </c>
      <c r="D20" s="4" t="s">
        <v>219</v>
      </c>
      <c r="E20" s="7" t="s">
        <v>220</v>
      </c>
      <c r="F20" s="8">
        <v>0</v>
      </c>
      <c r="G20" s="8">
        <v>1721900</v>
      </c>
      <c r="H20" s="22">
        <f t="shared" si="0"/>
        <v>1721900</v>
      </c>
    </row>
    <row r="21" spans="1:8" s="12" customFormat="1" ht="78" customHeight="1" x14ac:dyDescent="0.3">
      <c r="A21" s="7" t="s">
        <v>32</v>
      </c>
      <c r="B21" s="4" t="s">
        <v>11</v>
      </c>
      <c r="C21" s="4" t="s">
        <v>12</v>
      </c>
      <c r="D21" s="4" t="s">
        <v>31</v>
      </c>
      <c r="E21" s="7" t="s">
        <v>32</v>
      </c>
      <c r="F21" s="8">
        <v>12000</v>
      </c>
      <c r="G21" s="8">
        <v>0</v>
      </c>
      <c r="H21" s="22">
        <f t="shared" si="0"/>
        <v>12000</v>
      </c>
    </row>
    <row r="22" spans="1:8" s="12" customFormat="1" ht="96.75" customHeight="1" x14ac:dyDescent="0.3">
      <c r="A22" s="7"/>
      <c r="B22" s="4"/>
      <c r="C22" s="4"/>
      <c r="D22" s="4" t="s">
        <v>221</v>
      </c>
      <c r="E22" s="7" t="s">
        <v>222</v>
      </c>
      <c r="F22" s="8">
        <v>0</v>
      </c>
      <c r="G22" s="8">
        <v>12000</v>
      </c>
      <c r="H22" s="22">
        <f t="shared" si="0"/>
        <v>12000</v>
      </c>
    </row>
    <row r="23" spans="1:8" s="12" customFormat="1" ht="61.5" customHeight="1" x14ac:dyDescent="0.3">
      <c r="A23" s="7" t="s">
        <v>34</v>
      </c>
      <c r="B23" s="4" t="s">
        <v>11</v>
      </c>
      <c r="C23" s="4" t="s">
        <v>12</v>
      </c>
      <c r="D23" s="4" t="s">
        <v>33</v>
      </c>
      <c r="E23" s="7" t="s">
        <v>34</v>
      </c>
      <c r="F23" s="8">
        <v>2664300</v>
      </c>
      <c r="G23" s="8">
        <v>0</v>
      </c>
      <c r="H23" s="22">
        <f t="shared" si="0"/>
        <v>2664300</v>
      </c>
    </row>
    <row r="24" spans="1:8" s="12" customFormat="1" ht="81.75" customHeight="1" x14ac:dyDescent="0.3">
      <c r="A24" s="7"/>
      <c r="B24" s="4"/>
      <c r="C24" s="4"/>
      <c r="D24" s="4" t="s">
        <v>223</v>
      </c>
      <c r="E24" s="7" t="s">
        <v>224</v>
      </c>
      <c r="F24" s="8">
        <v>0</v>
      </c>
      <c r="G24" s="8">
        <v>2664300</v>
      </c>
      <c r="H24" s="22">
        <f t="shared" si="0"/>
        <v>2664300</v>
      </c>
    </row>
    <row r="25" spans="1:8" s="12" customFormat="1" ht="61.5" customHeight="1" x14ac:dyDescent="0.3">
      <c r="A25" s="7" t="s">
        <v>36</v>
      </c>
      <c r="B25" s="4" t="s">
        <v>11</v>
      </c>
      <c r="C25" s="4" t="s">
        <v>12</v>
      </c>
      <c r="D25" s="4" t="s">
        <v>35</v>
      </c>
      <c r="E25" s="7" t="s">
        <v>36</v>
      </c>
      <c r="F25" s="8">
        <v>-299200</v>
      </c>
      <c r="G25" s="8">
        <v>0</v>
      </c>
      <c r="H25" s="22">
        <f t="shared" si="0"/>
        <v>-299200</v>
      </c>
    </row>
    <row r="26" spans="1:8" s="12" customFormat="1" ht="81" customHeight="1" x14ac:dyDescent="0.3">
      <c r="A26" s="7"/>
      <c r="B26" s="4"/>
      <c r="C26" s="4"/>
      <c r="D26" s="4" t="s">
        <v>225</v>
      </c>
      <c r="E26" s="7" t="s">
        <v>226</v>
      </c>
      <c r="F26" s="8">
        <v>0</v>
      </c>
      <c r="G26" s="8">
        <v>-299200</v>
      </c>
      <c r="H26" s="22">
        <f t="shared" si="0"/>
        <v>-299200</v>
      </c>
    </row>
    <row r="27" spans="1:8" s="12" customFormat="1" ht="21.75" hidden="1" customHeight="1" x14ac:dyDescent="0.3">
      <c r="A27" s="3" t="s">
        <v>38</v>
      </c>
      <c r="B27" s="5" t="s">
        <v>11</v>
      </c>
      <c r="C27" s="5" t="s">
        <v>12</v>
      </c>
      <c r="D27" s="5" t="s">
        <v>37</v>
      </c>
      <c r="E27" s="3" t="s">
        <v>38</v>
      </c>
      <c r="F27" s="6">
        <f>F28+F30</f>
        <v>3139900</v>
      </c>
      <c r="G27" s="6">
        <f>G28+G30</f>
        <v>0</v>
      </c>
      <c r="H27" s="15">
        <f t="shared" si="0"/>
        <v>3139900</v>
      </c>
    </row>
    <row r="28" spans="1:8" s="12" customFormat="1" ht="21" hidden="1" customHeight="1" x14ac:dyDescent="0.3">
      <c r="A28" s="7" t="s">
        <v>40</v>
      </c>
      <c r="B28" s="4" t="s">
        <v>11</v>
      </c>
      <c r="C28" s="4" t="s">
        <v>12</v>
      </c>
      <c r="D28" s="4" t="s">
        <v>39</v>
      </c>
      <c r="E28" s="7" t="s">
        <v>40</v>
      </c>
      <c r="F28" s="8">
        <f>F29</f>
        <v>3117000</v>
      </c>
      <c r="G28" s="8">
        <f>G29</f>
        <v>0</v>
      </c>
      <c r="H28" s="22">
        <f t="shared" si="0"/>
        <v>3117000</v>
      </c>
    </row>
    <row r="29" spans="1:8" s="12" customFormat="1" ht="20.25" hidden="1" customHeight="1" x14ac:dyDescent="0.3">
      <c r="A29" s="7" t="s">
        <v>40</v>
      </c>
      <c r="B29" s="4" t="s">
        <v>11</v>
      </c>
      <c r="C29" s="4" t="s">
        <v>12</v>
      </c>
      <c r="D29" s="4" t="s">
        <v>41</v>
      </c>
      <c r="E29" s="7" t="s">
        <v>40</v>
      </c>
      <c r="F29" s="8">
        <v>3117000</v>
      </c>
      <c r="G29" s="8">
        <v>0</v>
      </c>
      <c r="H29" s="22">
        <f t="shared" si="0"/>
        <v>3117000</v>
      </c>
    </row>
    <row r="30" spans="1:8" s="12" customFormat="1" ht="20.25" hidden="1" customHeight="1" x14ac:dyDescent="0.3">
      <c r="A30" s="7" t="s">
        <v>43</v>
      </c>
      <c r="B30" s="4" t="s">
        <v>11</v>
      </c>
      <c r="C30" s="4" t="s">
        <v>12</v>
      </c>
      <c r="D30" s="4" t="s">
        <v>42</v>
      </c>
      <c r="E30" s="7" t="s">
        <v>43</v>
      </c>
      <c r="F30" s="8">
        <f>F31</f>
        <v>22900</v>
      </c>
      <c r="G30" s="8">
        <f>G31</f>
        <v>0</v>
      </c>
      <c r="H30" s="22">
        <f t="shared" si="0"/>
        <v>22900</v>
      </c>
    </row>
    <row r="31" spans="1:8" s="12" customFormat="1" ht="38.25" hidden="1" customHeight="1" x14ac:dyDescent="0.3">
      <c r="A31" s="7" t="s">
        <v>45</v>
      </c>
      <c r="B31" s="4" t="s">
        <v>11</v>
      </c>
      <c r="C31" s="4" t="s">
        <v>12</v>
      </c>
      <c r="D31" s="4" t="s">
        <v>44</v>
      </c>
      <c r="E31" s="7" t="s">
        <v>173</v>
      </c>
      <c r="F31" s="8">
        <v>22900</v>
      </c>
      <c r="G31" s="8">
        <v>0</v>
      </c>
      <c r="H31" s="22">
        <f t="shared" si="0"/>
        <v>22900</v>
      </c>
    </row>
    <row r="32" spans="1:8" s="12" customFormat="1" ht="24.75" hidden="1" customHeight="1" x14ac:dyDescent="0.3">
      <c r="A32" s="3" t="s">
        <v>47</v>
      </c>
      <c r="B32" s="5" t="s">
        <v>11</v>
      </c>
      <c r="C32" s="5" t="s">
        <v>12</v>
      </c>
      <c r="D32" s="5" t="s">
        <v>46</v>
      </c>
      <c r="E32" s="3" t="s">
        <v>47</v>
      </c>
      <c r="F32" s="6">
        <f>F33</f>
        <v>5252500</v>
      </c>
      <c r="G32" s="6">
        <f>G33</f>
        <v>0</v>
      </c>
      <c r="H32" s="15">
        <f t="shared" si="0"/>
        <v>5252500</v>
      </c>
    </row>
    <row r="33" spans="1:8" s="12" customFormat="1" ht="21.75" hidden="1" customHeight="1" x14ac:dyDescent="0.3">
      <c r="A33" s="7" t="s">
        <v>49</v>
      </c>
      <c r="B33" s="4" t="s">
        <v>11</v>
      </c>
      <c r="C33" s="4" t="s">
        <v>12</v>
      </c>
      <c r="D33" s="4" t="s">
        <v>48</v>
      </c>
      <c r="E33" s="7" t="s">
        <v>49</v>
      </c>
      <c r="F33" s="8">
        <f>F34+F35</f>
        <v>5252500</v>
      </c>
      <c r="G33" s="8">
        <f>G34+G35</f>
        <v>0</v>
      </c>
      <c r="H33" s="22">
        <f t="shared" si="0"/>
        <v>5252500</v>
      </c>
    </row>
    <row r="34" spans="1:8" s="12" customFormat="1" ht="20.25" hidden="1" customHeight="1" x14ac:dyDescent="0.3">
      <c r="A34" s="7" t="s">
        <v>51</v>
      </c>
      <c r="B34" s="4" t="s">
        <v>11</v>
      </c>
      <c r="C34" s="4" t="s">
        <v>12</v>
      </c>
      <c r="D34" s="4" t="s">
        <v>50</v>
      </c>
      <c r="E34" s="7" t="s">
        <v>51</v>
      </c>
      <c r="F34" s="8">
        <v>524000</v>
      </c>
      <c r="G34" s="8">
        <v>0</v>
      </c>
      <c r="H34" s="22">
        <f t="shared" si="0"/>
        <v>524000</v>
      </c>
    </row>
    <row r="35" spans="1:8" s="12" customFormat="1" ht="21" hidden="1" customHeight="1" x14ac:dyDescent="0.3">
      <c r="A35" s="7" t="s">
        <v>53</v>
      </c>
      <c r="B35" s="4" t="s">
        <v>11</v>
      </c>
      <c r="C35" s="4" t="s">
        <v>12</v>
      </c>
      <c r="D35" s="4" t="s">
        <v>52</v>
      </c>
      <c r="E35" s="7" t="s">
        <v>53</v>
      </c>
      <c r="F35" s="8">
        <v>4728500</v>
      </c>
      <c r="G35" s="8">
        <v>0</v>
      </c>
      <c r="H35" s="22">
        <f t="shared" si="0"/>
        <v>4728500</v>
      </c>
    </row>
    <row r="36" spans="1:8" s="12" customFormat="1" ht="23.25" hidden="1" customHeight="1" x14ac:dyDescent="0.3">
      <c r="A36" s="3" t="s">
        <v>55</v>
      </c>
      <c r="B36" s="5" t="s">
        <v>11</v>
      </c>
      <c r="C36" s="5" t="s">
        <v>12</v>
      </c>
      <c r="D36" s="5" t="s">
        <v>54</v>
      </c>
      <c r="E36" s="3" t="s">
        <v>55</v>
      </c>
      <c r="F36" s="6">
        <f t="shared" ref="F36:G37" si="1">F37</f>
        <v>552300</v>
      </c>
      <c r="G36" s="6">
        <f t="shared" si="1"/>
        <v>0</v>
      </c>
      <c r="H36" s="15">
        <f t="shared" si="0"/>
        <v>552300</v>
      </c>
    </row>
    <row r="37" spans="1:8" s="12" customFormat="1" ht="33.450000000000003" hidden="1" customHeight="1" x14ac:dyDescent="0.3">
      <c r="A37" s="7" t="s">
        <v>57</v>
      </c>
      <c r="B37" s="4" t="s">
        <v>11</v>
      </c>
      <c r="C37" s="4" t="s">
        <v>12</v>
      </c>
      <c r="D37" s="4" t="s">
        <v>56</v>
      </c>
      <c r="E37" s="7" t="s">
        <v>57</v>
      </c>
      <c r="F37" s="8">
        <f t="shared" si="1"/>
        <v>552300</v>
      </c>
      <c r="G37" s="8">
        <f t="shared" si="1"/>
        <v>0</v>
      </c>
      <c r="H37" s="22">
        <f t="shared" si="0"/>
        <v>552300</v>
      </c>
    </row>
    <row r="38" spans="1:8" s="12" customFormat="1" ht="44.25" hidden="1" customHeight="1" x14ac:dyDescent="0.3">
      <c r="A38" s="7" t="s">
        <v>59</v>
      </c>
      <c r="B38" s="4" t="s">
        <v>11</v>
      </c>
      <c r="C38" s="4" t="s">
        <v>12</v>
      </c>
      <c r="D38" s="4" t="s">
        <v>58</v>
      </c>
      <c r="E38" s="7" t="s">
        <v>59</v>
      </c>
      <c r="F38" s="8">
        <v>552300</v>
      </c>
      <c r="G38" s="8">
        <v>0</v>
      </c>
      <c r="H38" s="22">
        <f t="shared" si="0"/>
        <v>552300</v>
      </c>
    </row>
    <row r="39" spans="1:8" s="12" customFormat="1" ht="33.450000000000003" hidden="1" customHeight="1" x14ac:dyDescent="0.3">
      <c r="A39" s="3" t="s">
        <v>61</v>
      </c>
      <c r="B39" s="5" t="s">
        <v>11</v>
      </c>
      <c r="C39" s="5" t="s">
        <v>12</v>
      </c>
      <c r="D39" s="5" t="s">
        <v>60</v>
      </c>
      <c r="E39" s="3" t="s">
        <v>61</v>
      </c>
      <c r="F39" s="6">
        <f>F40+F49+F52</f>
        <v>18044100</v>
      </c>
      <c r="G39" s="6">
        <f>G40+G49+G52</f>
        <v>0</v>
      </c>
      <c r="H39" s="15">
        <f t="shared" si="0"/>
        <v>18044100</v>
      </c>
    </row>
    <row r="40" spans="1:8" s="12" customFormat="1" ht="83.7" hidden="1" customHeight="1" x14ac:dyDescent="0.3">
      <c r="A40" s="7" t="s">
        <v>63</v>
      </c>
      <c r="B40" s="4" t="s">
        <v>11</v>
      </c>
      <c r="C40" s="4" t="s">
        <v>12</v>
      </c>
      <c r="D40" s="4" t="s">
        <v>62</v>
      </c>
      <c r="E40" s="7" t="s">
        <v>63</v>
      </c>
      <c r="F40" s="8">
        <f>F41+F43+F45+F47</f>
        <v>17942600</v>
      </c>
      <c r="G40" s="8">
        <f>G41+G43+G45+G47</f>
        <v>0</v>
      </c>
      <c r="H40" s="22">
        <f t="shared" si="0"/>
        <v>17942600</v>
      </c>
    </row>
    <row r="41" spans="1:8" s="12" customFormat="1" ht="57" hidden="1" customHeight="1" x14ac:dyDescent="0.3">
      <c r="A41" s="7" t="s">
        <v>65</v>
      </c>
      <c r="B41" s="4" t="s">
        <v>11</v>
      </c>
      <c r="C41" s="4" t="s">
        <v>12</v>
      </c>
      <c r="D41" s="4" t="s">
        <v>64</v>
      </c>
      <c r="E41" s="7" t="s">
        <v>65</v>
      </c>
      <c r="F41" s="8">
        <f>F42</f>
        <v>17400000</v>
      </c>
      <c r="G41" s="8">
        <f>G42</f>
        <v>0</v>
      </c>
      <c r="H41" s="22">
        <f t="shared" si="0"/>
        <v>17400000</v>
      </c>
    </row>
    <row r="42" spans="1:8" s="12" customFormat="1" ht="88.5" hidden="1" customHeight="1" x14ac:dyDescent="0.3">
      <c r="A42" s="7" t="s">
        <v>67</v>
      </c>
      <c r="B42" s="4" t="s">
        <v>11</v>
      </c>
      <c r="C42" s="4" t="s">
        <v>12</v>
      </c>
      <c r="D42" s="4" t="s">
        <v>66</v>
      </c>
      <c r="E42" s="7" t="s">
        <v>67</v>
      </c>
      <c r="F42" s="8">
        <v>17400000</v>
      </c>
      <c r="G42" s="8">
        <v>0</v>
      </c>
      <c r="H42" s="22">
        <f t="shared" si="0"/>
        <v>17400000</v>
      </c>
    </row>
    <row r="43" spans="1:8" s="12" customFormat="1" ht="72.75" hidden="1" customHeight="1" x14ac:dyDescent="0.3">
      <c r="A43" s="7" t="s">
        <v>69</v>
      </c>
      <c r="B43" s="4" t="s">
        <v>11</v>
      </c>
      <c r="C43" s="4" t="s">
        <v>12</v>
      </c>
      <c r="D43" s="4" t="s">
        <v>68</v>
      </c>
      <c r="E43" s="7" t="s">
        <v>69</v>
      </c>
      <c r="F43" s="8">
        <f>F44</f>
        <v>23200</v>
      </c>
      <c r="G43" s="8">
        <f>G44</f>
        <v>0</v>
      </c>
      <c r="H43" s="22">
        <f t="shared" si="0"/>
        <v>23200</v>
      </c>
    </row>
    <row r="44" spans="1:8" s="12" customFormat="1" ht="74.25" hidden="1" customHeight="1" x14ac:dyDescent="0.3">
      <c r="A44" s="7" t="s">
        <v>71</v>
      </c>
      <c r="B44" s="4" t="s">
        <v>11</v>
      </c>
      <c r="C44" s="4" t="s">
        <v>12</v>
      </c>
      <c r="D44" s="4" t="s">
        <v>70</v>
      </c>
      <c r="E44" s="7" t="s">
        <v>71</v>
      </c>
      <c r="F44" s="8">
        <v>23200</v>
      </c>
      <c r="G44" s="8">
        <v>0</v>
      </c>
      <c r="H44" s="22">
        <f t="shared" si="0"/>
        <v>23200</v>
      </c>
    </row>
    <row r="45" spans="1:8" s="12" customFormat="1" ht="74.25" hidden="1" customHeight="1" x14ac:dyDescent="0.3">
      <c r="A45" s="7" t="s">
        <v>73</v>
      </c>
      <c r="B45" s="4" t="s">
        <v>11</v>
      </c>
      <c r="C45" s="4" t="s">
        <v>12</v>
      </c>
      <c r="D45" s="4" t="s">
        <v>72</v>
      </c>
      <c r="E45" s="7" t="s">
        <v>73</v>
      </c>
      <c r="F45" s="8">
        <f>F46</f>
        <v>77600</v>
      </c>
      <c r="G45" s="8">
        <f>G46</f>
        <v>0</v>
      </c>
      <c r="H45" s="22">
        <f t="shared" si="0"/>
        <v>77600</v>
      </c>
    </row>
    <row r="46" spans="1:8" s="12" customFormat="1" ht="60.75" hidden="1" customHeight="1" x14ac:dyDescent="0.3">
      <c r="A46" s="7" t="s">
        <v>75</v>
      </c>
      <c r="B46" s="4" t="s">
        <v>11</v>
      </c>
      <c r="C46" s="4" t="s">
        <v>12</v>
      </c>
      <c r="D46" s="4" t="s">
        <v>74</v>
      </c>
      <c r="E46" s="7" t="s">
        <v>75</v>
      </c>
      <c r="F46" s="8">
        <v>77600</v>
      </c>
      <c r="G46" s="8">
        <v>0</v>
      </c>
      <c r="H46" s="22">
        <f t="shared" si="0"/>
        <v>77600</v>
      </c>
    </row>
    <row r="47" spans="1:8" s="12" customFormat="1" ht="36.75" hidden="1" customHeight="1" x14ac:dyDescent="0.3">
      <c r="A47" s="7" t="s">
        <v>77</v>
      </c>
      <c r="B47" s="4" t="s">
        <v>11</v>
      </c>
      <c r="C47" s="4" t="s">
        <v>12</v>
      </c>
      <c r="D47" s="4" t="s">
        <v>76</v>
      </c>
      <c r="E47" s="7" t="s">
        <v>77</v>
      </c>
      <c r="F47" s="8">
        <f>F48</f>
        <v>441800</v>
      </c>
      <c r="G47" s="8">
        <f>G48</f>
        <v>0</v>
      </c>
      <c r="H47" s="22">
        <f t="shared" si="0"/>
        <v>441800</v>
      </c>
    </row>
    <row r="48" spans="1:8" s="12" customFormat="1" ht="33.450000000000003" hidden="1" customHeight="1" x14ac:dyDescent="0.3">
      <c r="A48" s="7" t="s">
        <v>79</v>
      </c>
      <c r="B48" s="4" t="s">
        <v>11</v>
      </c>
      <c r="C48" s="4" t="s">
        <v>12</v>
      </c>
      <c r="D48" s="4" t="s">
        <v>78</v>
      </c>
      <c r="E48" s="7" t="s">
        <v>79</v>
      </c>
      <c r="F48" s="8">
        <v>441800</v>
      </c>
      <c r="G48" s="8">
        <v>0</v>
      </c>
      <c r="H48" s="22">
        <f t="shared" si="0"/>
        <v>441800</v>
      </c>
    </row>
    <row r="49" spans="1:8" s="12" customFormat="1" ht="21" hidden="1" customHeight="1" x14ac:dyDescent="0.3">
      <c r="A49" s="7" t="s">
        <v>81</v>
      </c>
      <c r="B49" s="4" t="s">
        <v>11</v>
      </c>
      <c r="C49" s="4" t="s">
        <v>12</v>
      </c>
      <c r="D49" s="4" t="s">
        <v>80</v>
      </c>
      <c r="E49" s="7" t="s">
        <v>81</v>
      </c>
      <c r="F49" s="8">
        <f t="shared" ref="F49:G50" si="2">F50</f>
        <v>11500</v>
      </c>
      <c r="G49" s="8">
        <f t="shared" si="2"/>
        <v>0</v>
      </c>
      <c r="H49" s="22">
        <f t="shared" si="0"/>
        <v>11500</v>
      </c>
    </row>
    <row r="50" spans="1:8" s="12" customFormat="1" ht="50.1" hidden="1" customHeight="1" x14ac:dyDescent="0.3">
      <c r="A50" s="7" t="s">
        <v>83</v>
      </c>
      <c r="B50" s="4" t="s">
        <v>11</v>
      </c>
      <c r="C50" s="4" t="s">
        <v>12</v>
      </c>
      <c r="D50" s="4" t="s">
        <v>82</v>
      </c>
      <c r="E50" s="7" t="s">
        <v>83</v>
      </c>
      <c r="F50" s="8">
        <f t="shared" si="2"/>
        <v>11500</v>
      </c>
      <c r="G50" s="8">
        <f t="shared" si="2"/>
        <v>0</v>
      </c>
      <c r="H50" s="22">
        <f t="shared" si="0"/>
        <v>11500</v>
      </c>
    </row>
    <row r="51" spans="1:8" s="12" customFormat="1" ht="45.75" hidden="1" customHeight="1" x14ac:dyDescent="0.3">
      <c r="A51" s="7" t="s">
        <v>85</v>
      </c>
      <c r="B51" s="4" t="s">
        <v>11</v>
      </c>
      <c r="C51" s="4" t="s">
        <v>12</v>
      </c>
      <c r="D51" s="4" t="s">
        <v>84</v>
      </c>
      <c r="E51" s="7" t="s">
        <v>85</v>
      </c>
      <c r="F51" s="8">
        <v>11500</v>
      </c>
      <c r="G51" s="8">
        <v>0</v>
      </c>
      <c r="H51" s="22">
        <f t="shared" si="0"/>
        <v>11500</v>
      </c>
    </row>
    <row r="52" spans="1:8" s="12" customFormat="1" ht="69" hidden="1" customHeight="1" x14ac:dyDescent="0.3">
      <c r="A52" s="7" t="s">
        <v>87</v>
      </c>
      <c r="B52" s="4" t="s">
        <v>11</v>
      </c>
      <c r="C52" s="4" t="s">
        <v>12</v>
      </c>
      <c r="D52" s="4" t="s">
        <v>86</v>
      </c>
      <c r="E52" s="7" t="s">
        <v>87</v>
      </c>
      <c r="F52" s="8">
        <f t="shared" ref="F52:G53" si="3">F53</f>
        <v>90000</v>
      </c>
      <c r="G52" s="8">
        <f t="shared" si="3"/>
        <v>0</v>
      </c>
      <c r="H52" s="22">
        <f t="shared" si="0"/>
        <v>90000</v>
      </c>
    </row>
    <row r="53" spans="1:8" s="12" customFormat="1" ht="72.75" hidden="1" customHeight="1" x14ac:dyDescent="0.3">
      <c r="A53" s="7" t="s">
        <v>89</v>
      </c>
      <c r="B53" s="4" t="s">
        <v>11</v>
      </c>
      <c r="C53" s="4" t="s">
        <v>12</v>
      </c>
      <c r="D53" s="4" t="s">
        <v>88</v>
      </c>
      <c r="E53" s="7" t="s">
        <v>89</v>
      </c>
      <c r="F53" s="8">
        <f t="shared" si="3"/>
        <v>90000</v>
      </c>
      <c r="G53" s="8">
        <f t="shared" si="3"/>
        <v>0</v>
      </c>
      <c r="H53" s="22">
        <f t="shared" si="0"/>
        <v>90000</v>
      </c>
    </row>
    <row r="54" spans="1:8" s="12" customFormat="1" ht="69.75" hidden="1" customHeight="1" x14ac:dyDescent="0.3">
      <c r="A54" s="7" t="s">
        <v>91</v>
      </c>
      <c r="B54" s="4" t="s">
        <v>11</v>
      </c>
      <c r="C54" s="4" t="s">
        <v>12</v>
      </c>
      <c r="D54" s="4" t="s">
        <v>90</v>
      </c>
      <c r="E54" s="7" t="s">
        <v>91</v>
      </c>
      <c r="F54" s="8">
        <v>90000</v>
      </c>
      <c r="G54" s="8">
        <v>0</v>
      </c>
      <c r="H54" s="22">
        <f t="shared" si="0"/>
        <v>90000</v>
      </c>
    </row>
    <row r="55" spans="1:8" s="12" customFormat="1" ht="22.5" hidden="1" customHeight="1" x14ac:dyDescent="0.3">
      <c r="A55" s="3" t="s">
        <v>93</v>
      </c>
      <c r="B55" s="5" t="s">
        <v>11</v>
      </c>
      <c r="C55" s="5" t="s">
        <v>12</v>
      </c>
      <c r="D55" s="5" t="s">
        <v>92</v>
      </c>
      <c r="E55" s="3" t="s">
        <v>93</v>
      </c>
      <c r="F55" s="6">
        <f>F56</f>
        <v>38200</v>
      </c>
      <c r="G55" s="6">
        <f>G56</f>
        <v>0</v>
      </c>
      <c r="H55" s="15">
        <f t="shared" si="0"/>
        <v>38200</v>
      </c>
    </row>
    <row r="56" spans="1:8" s="12" customFormat="1" ht="21" hidden="1" customHeight="1" x14ac:dyDescent="0.3">
      <c r="A56" s="7" t="s">
        <v>95</v>
      </c>
      <c r="B56" s="4" t="s">
        <v>11</v>
      </c>
      <c r="C56" s="4" t="s">
        <v>12</v>
      </c>
      <c r="D56" s="4" t="s">
        <v>94</v>
      </c>
      <c r="E56" s="7" t="s">
        <v>95</v>
      </c>
      <c r="F56" s="8">
        <f>F57+F58+F60</f>
        <v>38200</v>
      </c>
      <c r="G56" s="8">
        <f>G57+G58+G60</f>
        <v>0</v>
      </c>
      <c r="H56" s="22">
        <f t="shared" si="0"/>
        <v>38200</v>
      </c>
    </row>
    <row r="57" spans="1:8" s="12" customFormat="1" ht="33.450000000000003" hidden="1" customHeight="1" x14ac:dyDescent="0.3">
      <c r="A57" s="7" t="s">
        <v>97</v>
      </c>
      <c r="B57" s="4" t="s">
        <v>11</v>
      </c>
      <c r="C57" s="4" t="s">
        <v>12</v>
      </c>
      <c r="D57" s="4" t="s">
        <v>96</v>
      </c>
      <c r="E57" s="7" t="s">
        <v>174</v>
      </c>
      <c r="F57" s="8">
        <v>37000</v>
      </c>
      <c r="G57" s="8">
        <v>0</v>
      </c>
      <c r="H57" s="22">
        <f t="shared" si="0"/>
        <v>37000</v>
      </c>
    </row>
    <row r="58" spans="1:8" s="12" customFormat="1" ht="18.75" hidden="1" customHeight="1" x14ac:dyDescent="0.3">
      <c r="A58" s="7" t="s">
        <v>99</v>
      </c>
      <c r="B58" s="4" t="s">
        <v>11</v>
      </c>
      <c r="C58" s="4" t="s">
        <v>12</v>
      </c>
      <c r="D58" s="4" t="s">
        <v>98</v>
      </c>
      <c r="E58" s="7" t="s">
        <v>99</v>
      </c>
      <c r="F58" s="8">
        <f>F59</f>
        <v>1000</v>
      </c>
      <c r="G58" s="8">
        <f>G59</f>
        <v>0</v>
      </c>
      <c r="H58" s="22">
        <f t="shared" si="0"/>
        <v>1000</v>
      </c>
    </row>
    <row r="59" spans="1:8" s="12" customFormat="1" ht="18" hidden="1" customHeight="1" x14ac:dyDescent="0.3">
      <c r="A59" s="7" t="s">
        <v>101</v>
      </c>
      <c r="B59" s="4" t="s">
        <v>11</v>
      </c>
      <c r="C59" s="4" t="s">
        <v>12</v>
      </c>
      <c r="D59" s="4" t="s">
        <v>100</v>
      </c>
      <c r="E59" s="7" t="s">
        <v>101</v>
      </c>
      <c r="F59" s="8">
        <v>1000</v>
      </c>
      <c r="G59" s="8">
        <v>0</v>
      </c>
      <c r="H59" s="22">
        <f t="shared" si="0"/>
        <v>1000</v>
      </c>
    </row>
    <row r="60" spans="1:8" s="12" customFormat="1" ht="37.5" hidden="1" customHeight="1" x14ac:dyDescent="0.3">
      <c r="A60" s="7" t="s">
        <v>103</v>
      </c>
      <c r="B60" s="4" t="s">
        <v>11</v>
      </c>
      <c r="C60" s="4" t="s">
        <v>12</v>
      </c>
      <c r="D60" s="4" t="s">
        <v>102</v>
      </c>
      <c r="E60" s="7" t="s">
        <v>103</v>
      </c>
      <c r="F60" s="8">
        <v>200</v>
      </c>
      <c r="G60" s="8">
        <v>0</v>
      </c>
      <c r="H60" s="22">
        <f t="shared" si="0"/>
        <v>200</v>
      </c>
    </row>
    <row r="61" spans="1:8" s="12" customFormat="1" ht="33.450000000000003" hidden="1" customHeight="1" x14ac:dyDescent="0.3">
      <c r="A61" s="3" t="s">
        <v>105</v>
      </c>
      <c r="B61" s="5" t="s">
        <v>11</v>
      </c>
      <c r="C61" s="5" t="s">
        <v>12</v>
      </c>
      <c r="D61" s="5" t="s">
        <v>104</v>
      </c>
      <c r="E61" s="3" t="s">
        <v>105</v>
      </c>
      <c r="F61" s="6">
        <f>F62+F65</f>
        <v>5160700</v>
      </c>
      <c r="G61" s="6">
        <f>G62+G65</f>
        <v>0</v>
      </c>
      <c r="H61" s="15">
        <f t="shared" si="0"/>
        <v>5160700</v>
      </c>
    </row>
    <row r="62" spans="1:8" s="12" customFormat="1" ht="19.5" hidden="1" customHeight="1" x14ac:dyDescent="0.3">
      <c r="A62" s="7" t="s">
        <v>107</v>
      </c>
      <c r="B62" s="4" t="s">
        <v>11</v>
      </c>
      <c r="C62" s="4" t="s">
        <v>12</v>
      </c>
      <c r="D62" s="4" t="s">
        <v>106</v>
      </c>
      <c r="E62" s="7" t="s">
        <v>107</v>
      </c>
      <c r="F62" s="8">
        <f t="shared" ref="F62:G63" si="4">F63</f>
        <v>4742100</v>
      </c>
      <c r="G62" s="8">
        <f t="shared" si="4"/>
        <v>0</v>
      </c>
      <c r="H62" s="22">
        <f t="shared" si="0"/>
        <v>4742100</v>
      </c>
    </row>
    <row r="63" spans="1:8" s="12" customFormat="1" ht="17.25" hidden="1" customHeight="1" x14ac:dyDescent="0.3">
      <c r="A63" s="7" t="s">
        <v>109</v>
      </c>
      <c r="B63" s="4" t="s">
        <v>11</v>
      </c>
      <c r="C63" s="4" t="s">
        <v>12</v>
      </c>
      <c r="D63" s="4" t="s">
        <v>108</v>
      </c>
      <c r="E63" s="7" t="s">
        <v>109</v>
      </c>
      <c r="F63" s="8">
        <f t="shared" si="4"/>
        <v>4742100</v>
      </c>
      <c r="G63" s="8">
        <f t="shared" si="4"/>
        <v>0</v>
      </c>
      <c r="H63" s="22">
        <f t="shared" si="0"/>
        <v>4742100</v>
      </c>
    </row>
    <row r="64" spans="1:8" s="12" customFormat="1" ht="33.450000000000003" hidden="1" customHeight="1" x14ac:dyDescent="0.3">
      <c r="A64" s="7" t="s">
        <v>111</v>
      </c>
      <c r="B64" s="4" t="s">
        <v>11</v>
      </c>
      <c r="C64" s="4" t="s">
        <v>12</v>
      </c>
      <c r="D64" s="4" t="s">
        <v>110</v>
      </c>
      <c r="E64" s="7" t="s">
        <v>111</v>
      </c>
      <c r="F64" s="8">
        <v>4742100</v>
      </c>
      <c r="G64" s="8">
        <v>0</v>
      </c>
      <c r="H64" s="22">
        <f t="shared" si="0"/>
        <v>4742100</v>
      </c>
    </row>
    <row r="65" spans="1:8" s="12" customFormat="1" ht="18.75" hidden="1" customHeight="1" x14ac:dyDescent="0.3">
      <c r="A65" s="7" t="s">
        <v>113</v>
      </c>
      <c r="B65" s="4" t="s">
        <v>11</v>
      </c>
      <c r="C65" s="4" t="s">
        <v>12</v>
      </c>
      <c r="D65" s="4" t="s">
        <v>112</v>
      </c>
      <c r="E65" s="7" t="s">
        <v>113</v>
      </c>
      <c r="F65" s="8">
        <f t="shared" ref="F65:G66" si="5">F66</f>
        <v>418600</v>
      </c>
      <c r="G65" s="8">
        <f t="shared" si="5"/>
        <v>0</v>
      </c>
      <c r="H65" s="22">
        <f t="shared" si="0"/>
        <v>418600</v>
      </c>
    </row>
    <row r="66" spans="1:8" s="12" customFormat="1" ht="33.450000000000003" hidden="1" customHeight="1" x14ac:dyDescent="0.3">
      <c r="A66" s="7" t="s">
        <v>115</v>
      </c>
      <c r="B66" s="4" t="s">
        <v>11</v>
      </c>
      <c r="C66" s="4" t="s">
        <v>12</v>
      </c>
      <c r="D66" s="4" t="s">
        <v>114</v>
      </c>
      <c r="E66" s="7" t="s">
        <v>115</v>
      </c>
      <c r="F66" s="8">
        <f t="shared" si="5"/>
        <v>418600</v>
      </c>
      <c r="G66" s="8">
        <f t="shared" si="5"/>
        <v>0</v>
      </c>
      <c r="H66" s="22">
        <f t="shared" si="0"/>
        <v>418600</v>
      </c>
    </row>
    <row r="67" spans="1:8" s="12" customFormat="1" ht="38.25" hidden="1" customHeight="1" x14ac:dyDescent="0.3">
      <c r="A67" s="7" t="s">
        <v>117</v>
      </c>
      <c r="B67" s="4" t="s">
        <v>11</v>
      </c>
      <c r="C67" s="4" t="s">
        <v>12</v>
      </c>
      <c r="D67" s="4" t="s">
        <v>116</v>
      </c>
      <c r="E67" s="7" t="s">
        <v>117</v>
      </c>
      <c r="F67" s="8">
        <v>418600</v>
      </c>
      <c r="G67" s="8">
        <v>0</v>
      </c>
      <c r="H67" s="22">
        <f t="shared" si="0"/>
        <v>418600</v>
      </c>
    </row>
    <row r="68" spans="1:8" s="12" customFormat="1" ht="33.450000000000003" hidden="1" customHeight="1" x14ac:dyDescent="0.3">
      <c r="A68" s="3" t="s">
        <v>119</v>
      </c>
      <c r="B68" s="5" t="s">
        <v>11</v>
      </c>
      <c r="C68" s="5" t="s">
        <v>12</v>
      </c>
      <c r="D68" s="5" t="s">
        <v>118</v>
      </c>
      <c r="E68" s="3" t="s">
        <v>119</v>
      </c>
      <c r="F68" s="6">
        <f>F69+F72</f>
        <v>595400</v>
      </c>
      <c r="G68" s="6">
        <f>G69+G72</f>
        <v>0</v>
      </c>
      <c r="H68" s="15">
        <f t="shared" si="0"/>
        <v>595400</v>
      </c>
    </row>
    <row r="69" spans="1:8" s="12" customFormat="1" ht="72" hidden="1" customHeight="1" x14ac:dyDescent="0.3">
      <c r="A69" s="7" t="s">
        <v>121</v>
      </c>
      <c r="B69" s="4" t="s">
        <v>11</v>
      </c>
      <c r="C69" s="4" t="s">
        <v>12</v>
      </c>
      <c r="D69" s="4" t="s">
        <v>120</v>
      </c>
      <c r="E69" s="7" t="s">
        <v>121</v>
      </c>
      <c r="F69" s="8">
        <f t="shared" ref="F69:G70" si="6">F70</f>
        <v>400000</v>
      </c>
      <c r="G69" s="8">
        <f t="shared" si="6"/>
        <v>0</v>
      </c>
      <c r="H69" s="22">
        <f t="shared" si="0"/>
        <v>400000</v>
      </c>
    </row>
    <row r="70" spans="1:8" s="12" customFormat="1" ht="81.75" hidden="1" customHeight="1" x14ac:dyDescent="0.3">
      <c r="A70" s="7" t="s">
        <v>123</v>
      </c>
      <c r="B70" s="4" t="s">
        <v>11</v>
      </c>
      <c r="C70" s="4" t="s">
        <v>12</v>
      </c>
      <c r="D70" s="4" t="s">
        <v>122</v>
      </c>
      <c r="E70" s="7" t="s">
        <v>123</v>
      </c>
      <c r="F70" s="8">
        <f t="shared" si="6"/>
        <v>400000</v>
      </c>
      <c r="G70" s="8">
        <f t="shared" si="6"/>
        <v>0</v>
      </c>
      <c r="H70" s="22">
        <f t="shared" si="0"/>
        <v>400000</v>
      </c>
    </row>
    <row r="71" spans="1:8" s="12" customFormat="1" ht="81.75" hidden="1" customHeight="1" x14ac:dyDescent="0.3">
      <c r="A71" s="7" t="s">
        <v>125</v>
      </c>
      <c r="B71" s="4" t="s">
        <v>11</v>
      </c>
      <c r="C71" s="4" t="s">
        <v>12</v>
      </c>
      <c r="D71" s="4" t="s">
        <v>124</v>
      </c>
      <c r="E71" s="7" t="s">
        <v>125</v>
      </c>
      <c r="F71" s="8">
        <v>400000</v>
      </c>
      <c r="G71" s="8">
        <v>0</v>
      </c>
      <c r="H71" s="22">
        <f t="shared" si="0"/>
        <v>400000</v>
      </c>
    </row>
    <row r="72" spans="1:8" s="12" customFormat="1" ht="33.450000000000003" hidden="1" customHeight="1" x14ac:dyDescent="0.3">
      <c r="A72" s="7" t="s">
        <v>127</v>
      </c>
      <c r="B72" s="4" t="s">
        <v>11</v>
      </c>
      <c r="C72" s="4" t="s">
        <v>12</v>
      </c>
      <c r="D72" s="4" t="s">
        <v>126</v>
      </c>
      <c r="E72" s="7" t="s">
        <v>127</v>
      </c>
      <c r="F72" s="8">
        <f>F73+F75</f>
        <v>195400</v>
      </c>
      <c r="G72" s="8">
        <f>G73+G75</f>
        <v>0</v>
      </c>
      <c r="H72" s="22">
        <f t="shared" si="0"/>
        <v>195400</v>
      </c>
    </row>
    <row r="73" spans="1:8" s="12" customFormat="1" ht="33.450000000000003" hidden="1" customHeight="1" x14ac:dyDescent="0.3">
      <c r="A73" s="7" t="s">
        <v>129</v>
      </c>
      <c r="B73" s="4" t="s">
        <v>11</v>
      </c>
      <c r="C73" s="4" t="s">
        <v>12</v>
      </c>
      <c r="D73" s="4" t="s">
        <v>128</v>
      </c>
      <c r="E73" s="7" t="s">
        <v>129</v>
      </c>
      <c r="F73" s="8">
        <f>F74</f>
        <v>12700</v>
      </c>
      <c r="G73" s="8">
        <f>G74</f>
        <v>0</v>
      </c>
      <c r="H73" s="22">
        <f t="shared" si="0"/>
        <v>12700</v>
      </c>
    </row>
    <row r="74" spans="1:8" s="12" customFormat="1" ht="57.75" hidden="1" customHeight="1" x14ac:dyDescent="0.3">
      <c r="A74" s="7" t="s">
        <v>131</v>
      </c>
      <c r="B74" s="4" t="s">
        <v>11</v>
      </c>
      <c r="C74" s="4" t="s">
        <v>12</v>
      </c>
      <c r="D74" s="4" t="s">
        <v>130</v>
      </c>
      <c r="E74" s="7" t="s">
        <v>131</v>
      </c>
      <c r="F74" s="8">
        <v>12700</v>
      </c>
      <c r="G74" s="8">
        <v>0</v>
      </c>
      <c r="H74" s="22">
        <f t="shared" si="0"/>
        <v>12700</v>
      </c>
    </row>
    <row r="75" spans="1:8" s="12" customFormat="1" ht="50.1" hidden="1" customHeight="1" x14ac:dyDescent="0.3">
      <c r="A75" s="7" t="s">
        <v>133</v>
      </c>
      <c r="B75" s="4" t="s">
        <v>11</v>
      </c>
      <c r="C75" s="4" t="s">
        <v>12</v>
      </c>
      <c r="D75" s="4" t="s">
        <v>132</v>
      </c>
      <c r="E75" s="7" t="s">
        <v>133</v>
      </c>
      <c r="F75" s="8">
        <f>F76</f>
        <v>182700</v>
      </c>
      <c r="G75" s="8">
        <f>G76</f>
        <v>0</v>
      </c>
      <c r="H75" s="22">
        <f t="shared" si="0"/>
        <v>182700</v>
      </c>
    </row>
    <row r="76" spans="1:8" s="12" customFormat="1" ht="50.1" hidden="1" customHeight="1" x14ac:dyDescent="0.3">
      <c r="A76" s="7" t="s">
        <v>135</v>
      </c>
      <c r="B76" s="4" t="s">
        <v>11</v>
      </c>
      <c r="C76" s="4" t="s">
        <v>12</v>
      </c>
      <c r="D76" s="4" t="s">
        <v>134</v>
      </c>
      <c r="E76" s="7" t="s">
        <v>135</v>
      </c>
      <c r="F76" s="8">
        <v>182700</v>
      </c>
      <c r="G76" s="8">
        <v>0</v>
      </c>
      <c r="H76" s="22">
        <f t="shared" si="0"/>
        <v>182700</v>
      </c>
    </row>
    <row r="77" spans="1:8" s="12" customFormat="1" ht="25.5" hidden="1" customHeight="1" x14ac:dyDescent="0.3">
      <c r="A77" s="3" t="s">
        <v>137</v>
      </c>
      <c r="B77" s="5" t="s">
        <v>11</v>
      </c>
      <c r="C77" s="5" t="s">
        <v>12</v>
      </c>
      <c r="D77" s="5" t="s">
        <v>136</v>
      </c>
      <c r="E77" s="3" t="s">
        <v>137</v>
      </c>
      <c r="F77" s="6">
        <f t="shared" ref="F77:G78" si="7">F78</f>
        <v>608000</v>
      </c>
      <c r="G77" s="6">
        <f t="shared" si="7"/>
        <v>0</v>
      </c>
      <c r="H77" s="15">
        <f t="shared" si="0"/>
        <v>608000</v>
      </c>
    </row>
    <row r="78" spans="1:8" s="12" customFormat="1" ht="33.450000000000003" hidden="1" customHeight="1" x14ac:dyDescent="0.3">
      <c r="A78" s="7" t="s">
        <v>139</v>
      </c>
      <c r="B78" s="4" t="s">
        <v>11</v>
      </c>
      <c r="C78" s="4" t="s">
        <v>12</v>
      </c>
      <c r="D78" s="4" t="s">
        <v>138</v>
      </c>
      <c r="E78" s="7" t="s">
        <v>139</v>
      </c>
      <c r="F78" s="8">
        <f t="shared" si="7"/>
        <v>608000</v>
      </c>
      <c r="G78" s="8">
        <f t="shared" si="7"/>
        <v>0</v>
      </c>
      <c r="H78" s="22">
        <f t="shared" si="0"/>
        <v>608000</v>
      </c>
    </row>
    <row r="79" spans="1:8" s="12" customFormat="1" ht="36" hidden="1" customHeight="1" x14ac:dyDescent="0.3">
      <c r="A79" s="7" t="s">
        <v>141</v>
      </c>
      <c r="B79" s="4" t="s">
        <v>11</v>
      </c>
      <c r="C79" s="4" t="s">
        <v>12</v>
      </c>
      <c r="D79" s="4" t="s">
        <v>140</v>
      </c>
      <c r="E79" s="7" t="s">
        <v>141</v>
      </c>
      <c r="F79" s="8">
        <v>608000</v>
      </c>
      <c r="G79" s="8">
        <v>0</v>
      </c>
      <c r="H79" s="22">
        <f t="shared" ref="H79:H127" si="8">F79+G79</f>
        <v>608000</v>
      </c>
    </row>
    <row r="80" spans="1:8" s="12" customFormat="1" ht="23.25" customHeight="1" x14ac:dyDescent="0.3">
      <c r="A80" s="3" t="s">
        <v>143</v>
      </c>
      <c r="B80" s="5" t="s">
        <v>11</v>
      </c>
      <c r="C80" s="5" t="s">
        <v>12</v>
      </c>
      <c r="D80" s="5" t="s">
        <v>142</v>
      </c>
      <c r="E80" s="3" t="s">
        <v>143</v>
      </c>
      <c r="F80" s="6">
        <f>F81</f>
        <v>280387666.44</v>
      </c>
      <c r="G80" s="6">
        <f>G81+G124</f>
        <v>281189.51</v>
      </c>
      <c r="H80" s="15">
        <f t="shared" si="8"/>
        <v>280668855.94999999</v>
      </c>
    </row>
    <row r="81" spans="1:8" s="12" customFormat="1" ht="33.450000000000003" hidden="1" customHeight="1" x14ac:dyDescent="0.3">
      <c r="A81" s="3" t="s">
        <v>145</v>
      </c>
      <c r="B81" s="5" t="s">
        <v>11</v>
      </c>
      <c r="C81" s="5" t="s">
        <v>12</v>
      </c>
      <c r="D81" s="5" t="s">
        <v>144</v>
      </c>
      <c r="E81" s="3" t="s">
        <v>145</v>
      </c>
      <c r="F81" s="6">
        <f>F82+F85+F91+F121</f>
        <v>280387666.44</v>
      </c>
      <c r="G81" s="6">
        <f>G82+G85+G91+G121</f>
        <v>0</v>
      </c>
      <c r="H81" s="15">
        <f t="shared" si="8"/>
        <v>280387666.44</v>
      </c>
    </row>
    <row r="82" spans="1:8" s="12" customFormat="1" ht="23.25" hidden="1" customHeight="1" x14ac:dyDescent="0.3">
      <c r="A82" s="7" t="s">
        <v>147</v>
      </c>
      <c r="B82" s="4" t="s">
        <v>11</v>
      </c>
      <c r="C82" s="4" t="s">
        <v>12</v>
      </c>
      <c r="D82" s="4" t="s">
        <v>146</v>
      </c>
      <c r="E82" s="7" t="s">
        <v>147</v>
      </c>
      <c r="F82" s="8">
        <f t="shared" ref="F82:G83" si="9">F83</f>
        <v>110245800</v>
      </c>
      <c r="G82" s="8">
        <f t="shared" si="9"/>
        <v>0</v>
      </c>
      <c r="H82" s="22">
        <f t="shared" si="8"/>
        <v>110245800</v>
      </c>
    </row>
    <row r="83" spans="1:8" s="12" customFormat="1" ht="23.25" hidden="1" customHeight="1" x14ac:dyDescent="0.3">
      <c r="A83" s="7" t="s">
        <v>149</v>
      </c>
      <c r="B83" s="4" t="s">
        <v>11</v>
      </c>
      <c r="C83" s="4" t="s">
        <v>12</v>
      </c>
      <c r="D83" s="4" t="s">
        <v>148</v>
      </c>
      <c r="E83" s="7" t="s">
        <v>149</v>
      </c>
      <c r="F83" s="8">
        <f t="shared" si="9"/>
        <v>110245800</v>
      </c>
      <c r="G83" s="8">
        <f t="shared" si="9"/>
        <v>0</v>
      </c>
      <c r="H83" s="22">
        <f t="shared" si="8"/>
        <v>110245800</v>
      </c>
    </row>
    <row r="84" spans="1:8" s="12" customFormat="1" ht="33.450000000000003" hidden="1" customHeight="1" x14ac:dyDescent="0.3">
      <c r="A84" s="7" t="s">
        <v>151</v>
      </c>
      <c r="B84" s="4" t="s">
        <v>11</v>
      </c>
      <c r="C84" s="4" t="s">
        <v>12</v>
      </c>
      <c r="D84" s="4" t="s">
        <v>150</v>
      </c>
      <c r="E84" s="7" t="s">
        <v>151</v>
      </c>
      <c r="F84" s="8">
        <v>110245800</v>
      </c>
      <c r="G84" s="8">
        <v>0</v>
      </c>
      <c r="H84" s="22">
        <f t="shared" si="8"/>
        <v>110245800</v>
      </c>
    </row>
    <row r="85" spans="1:8" s="12" customFormat="1" ht="33.450000000000003" hidden="1" customHeight="1" x14ac:dyDescent="0.3">
      <c r="A85" s="7" t="s">
        <v>153</v>
      </c>
      <c r="B85" s="4" t="s">
        <v>11</v>
      </c>
      <c r="C85" s="4" t="s">
        <v>12</v>
      </c>
      <c r="D85" s="4" t="s">
        <v>152</v>
      </c>
      <c r="E85" s="7" t="s">
        <v>153</v>
      </c>
      <c r="F85" s="8">
        <f t="shared" ref="F85:G86" si="10">F86</f>
        <v>7632600</v>
      </c>
      <c r="G85" s="8">
        <f t="shared" si="10"/>
        <v>0</v>
      </c>
      <c r="H85" s="22">
        <f t="shared" si="8"/>
        <v>7632600</v>
      </c>
    </row>
    <row r="86" spans="1:8" s="12" customFormat="1" ht="21" hidden="1" customHeight="1" x14ac:dyDescent="0.3">
      <c r="A86" s="7" t="s">
        <v>155</v>
      </c>
      <c r="B86" s="4" t="s">
        <v>11</v>
      </c>
      <c r="C86" s="4" t="s">
        <v>12</v>
      </c>
      <c r="D86" s="4" t="s">
        <v>154</v>
      </c>
      <c r="E86" s="7" t="s">
        <v>155</v>
      </c>
      <c r="F86" s="8">
        <f t="shared" si="10"/>
        <v>7632600</v>
      </c>
      <c r="G86" s="8">
        <f t="shared" si="10"/>
        <v>0</v>
      </c>
      <c r="H86" s="22">
        <f t="shared" si="8"/>
        <v>7632600</v>
      </c>
    </row>
    <row r="87" spans="1:8" s="12" customFormat="1" ht="22.5" hidden="1" customHeight="1" x14ac:dyDescent="0.3">
      <c r="A87" s="7" t="s">
        <v>157</v>
      </c>
      <c r="B87" s="4" t="s">
        <v>11</v>
      </c>
      <c r="C87" s="4" t="s">
        <v>12</v>
      </c>
      <c r="D87" s="4" t="s">
        <v>156</v>
      </c>
      <c r="E87" s="7" t="s">
        <v>157</v>
      </c>
      <c r="F87" s="8">
        <f>F89+F90</f>
        <v>7632600</v>
      </c>
      <c r="G87" s="8">
        <f>G89+G90</f>
        <v>0</v>
      </c>
      <c r="H87" s="22">
        <f t="shared" si="8"/>
        <v>7632600</v>
      </c>
    </row>
    <row r="88" spans="1:8" s="12" customFormat="1" ht="15.6" hidden="1" x14ac:dyDescent="0.3">
      <c r="A88" s="7"/>
      <c r="B88" s="4"/>
      <c r="C88" s="4"/>
      <c r="D88" s="4"/>
      <c r="E88" s="7" t="s">
        <v>190</v>
      </c>
      <c r="F88" s="8"/>
      <c r="G88" s="8"/>
      <c r="H88" s="22">
        <f t="shared" si="8"/>
        <v>0</v>
      </c>
    </row>
    <row r="89" spans="1:8" s="12" customFormat="1" ht="20.25" hidden="1" customHeight="1" x14ac:dyDescent="0.3">
      <c r="A89" s="7"/>
      <c r="B89" s="4"/>
      <c r="C89" s="4"/>
      <c r="D89" s="4"/>
      <c r="E89" s="7" t="s">
        <v>191</v>
      </c>
      <c r="F89" s="8">
        <v>94500</v>
      </c>
      <c r="G89" s="8">
        <v>0</v>
      </c>
      <c r="H89" s="22">
        <f t="shared" si="8"/>
        <v>94500</v>
      </c>
    </row>
    <row r="90" spans="1:8" s="12" customFormat="1" ht="46.8" hidden="1" x14ac:dyDescent="0.3">
      <c r="A90" s="7"/>
      <c r="B90" s="4"/>
      <c r="C90" s="4"/>
      <c r="D90" s="4"/>
      <c r="E90" s="7" t="s">
        <v>192</v>
      </c>
      <c r="F90" s="8">
        <v>7538100</v>
      </c>
      <c r="G90" s="8">
        <v>0</v>
      </c>
      <c r="H90" s="22">
        <f t="shared" si="8"/>
        <v>7538100</v>
      </c>
    </row>
    <row r="91" spans="1:8" s="12" customFormat="1" ht="18.75" hidden="1" customHeight="1" x14ac:dyDescent="0.3">
      <c r="A91" s="7" t="s">
        <v>159</v>
      </c>
      <c r="B91" s="4" t="s">
        <v>11</v>
      </c>
      <c r="C91" s="4" t="s">
        <v>12</v>
      </c>
      <c r="D91" s="4" t="s">
        <v>158</v>
      </c>
      <c r="E91" s="7" t="s">
        <v>159</v>
      </c>
      <c r="F91" s="8">
        <f>F92+F110+F116+F114+F112</f>
        <v>152045200</v>
      </c>
      <c r="G91" s="8">
        <f>G92+G110+G116+G114+G112</f>
        <v>0</v>
      </c>
      <c r="H91" s="22">
        <f t="shared" si="8"/>
        <v>152045200</v>
      </c>
    </row>
    <row r="92" spans="1:8" s="12" customFormat="1" ht="33.450000000000003" hidden="1" customHeight="1" x14ac:dyDescent="0.3">
      <c r="A92" s="7" t="s">
        <v>161</v>
      </c>
      <c r="B92" s="4" t="s">
        <v>11</v>
      </c>
      <c r="C92" s="4" t="s">
        <v>12</v>
      </c>
      <c r="D92" s="4" t="s">
        <v>160</v>
      </c>
      <c r="E92" s="7" t="s">
        <v>161</v>
      </c>
      <c r="F92" s="8">
        <f>F93</f>
        <v>137933300</v>
      </c>
      <c r="G92" s="8">
        <f>G93</f>
        <v>0</v>
      </c>
      <c r="H92" s="22">
        <f t="shared" si="8"/>
        <v>137933300</v>
      </c>
    </row>
    <row r="93" spans="1:8" s="12" customFormat="1" ht="33.450000000000003" hidden="1" customHeight="1" x14ac:dyDescent="0.3">
      <c r="A93" s="7" t="s">
        <v>163</v>
      </c>
      <c r="B93" s="4" t="s">
        <v>11</v>
      </c>
      <c r="C93" s="4" t="s">
        <v>12</v>
      </c>
      <c r="D93" s="4" t="s">
        <v>162</v>
      </c>
      <c r="E93" s="7" t="s">
        <v>163</v>
      </c>
      <c r="F93" s="8">
        <f>F95+F96+F97+F98+F99+F100+F101+F103+F104+F105+F106+F107+F108+F109+F102</f>
        <v>137933300</v>
      </c>
      <c r="G93" s="8">
        <f>G95+G96+G97+G98+G99+G100+G101+G103+G104+G105+G106+G107+G108+G109+G102</f>
        <v>0</v>
      </c>
      <c r="H93" s="22">
        <f t="shared" si="8"/>
        <v>137933300</v>
      </c>
    </row>
    <row r="94" spans="1:8" s="12" customFormat="1" ht="15.6" hidden="1" x14ac:dyDescent="0.3">
      <c r="A94" s="7"/>
      <c r="B94" s="4"/>
      <c r="C94" s="4"/>
      <c r="D94" s="4"/>
      <c r="E94" s="7" t="s">
        <v>190</v>
      </c>
      <c r="F94" s="8"/>
      <c r="G94" s="8"/>
      <c r="H94" s="22">
        <f t="shared" si="8"/>
        <v>0</v>
      </c>
    </row>
    <row r="95" spans="1:8" s="12" customFormat="1" ht="33.450000000000003" hidden="1" customHeight="1" x14ac:dyDescent="0.3">
      <c r="A95" s="7"/>
      <c r="B95" s="4"/>
      <c r="C95" s="4"/>
      <c r="D95" s="4"/>
      <c r="E95" s="7" t="s">
        <v>175</v>
      </c>
      <c r="F95" s="8">
        <v>126078900</v>
      </c>
      <c r="G95" s="8">
        <v>0</v>
      </c>
      <c r="H95" s="22">
        <f t="shared" si="8"/>
        <v>126078900</v>
      </c>
    </row>
    <row r="96" spans="1:8" s="12" customFormat="1" ht="33.450000000000003" hidden="1" customHeight="1" x14ac:dyDescent="0.3">
      <c r="A96" s="7"/>
      <c r="B96" s="4"/>
      <c r="C96" s="4"/>
      <c r="D96" s="4"/>
      <c r="E96" s="7" t="s">
        <v>176</v>
      </c>
      <c r="F96" s="8">
        <v>756800</v>
      </c>
      <c r="G96" s="8">
        <v>0</v>
      </c>
      <c r="H96" s="22">
        <f t="shared" si="8"/>
        <v>756800</v>
      </c>
    </row>
    <row r="97" spans="1:8" s="12" customFormat="1" ht="61.5" hidden="1" customHeight="1" x14ac:dyDescent="0.3">
      <c r="A97" s="7"/>
      <c r="B97" s="4"/>
      <c r="C97" s="4"/>
      <c r="D97" s="4"/>
      <c r="E97" s="7" t="s">
        <v>177</v>
      </c>
      <c r="F97" s="8">
        <v>52200</v>
      </c>
      <c r="G97" s="8">
        <v>0</v>
      </c>
      <c r="H97" s="22">
        <f t="shared" si="8"/>
        <v>52200</v>
      </c>
    </row>
    <row r="98" spans="1:8" s="12" customFormat="1" ht="15.6" hidden="1" x14ac:dyDescent="0.3">
      <c r="A98" s="7"/>
      <c r="B98" s="4"/>
      <c r="C98" s="4"/>
      <c r="D98" s="4"/>
      <c r="E98" s="7" t="s">
        <v>178</v>
      </c>
      <c r="F98" s="8">
        <v>2063500</v>
      </c>
      <c r="G98" s="8">
        <v>0</v>
      </c>
      <c r="H98" s="22">
        <f t="shared" si="8"/>
        <v>2063500</v>
      </c>
    </row>
    <row r="99" spans="1:8" s="12" customFormat="1" ht="75.75" hidden="1" customHeight="1" x14ac:dyDescent="0.3">
      <c r="A99" s="7"/>
      <c r="B99" s="4"/>
      <c r="C99" s="4"/>
      <c r="D99" s="4"/>
      <c r="E99" s="7" t="s">
        <v>179</v>
      </c>
      <c r="F99" s="8">
        <v>4549500</v>
      </c>
      <c r="G99" s="8">
        <v>0</v>
      </c>
      <c r="H99" s="22">
        <f t="shared" si="8"/>
        <v>4549500</v>
      </c>
    </row>
    <row r="100" spans="1:8" s="12" customFormat="1" ht="78" hidden="1" x14ac:dyDescent="0.3">
      <c r="A100" s="7"/>
      <c r="B100" s="4"/>
      <c r="C100" s="4"/>
      <c r="D100" s="4"/>
      <c r="E100" s="7" t="s">
        <v>180</v>
      </c>
      <c r="F100" s="8">
        <v>225900</v>
      </c>
      <c r="G100" s="8">
        <v>0</v>
      </c>
      <c r="H100" s="22">
        <f t="shared" si="8"/>
        <v>225900</v>
      </c>
    </row>
    <row r="101" spans="1:8" s="12" customFormat="1" ht="46.8" hidden="1" x14ac:dyDescent="0.3">
      <c r="A101" s="7"/>
      <c r="B101" s="4"/>
      <c r="C101" s="4"/>
      <c r="D101" s="4"/>
      <c r="E101" s="7" t="s">
        <v>181</v>
      </c>
      <c r="F101" s="8">
        <v>600</v>
      </c>
      <c r="G101" s="8">
        <v>0</v>
      </c>
      <c r="H101" s="22">
        <f t="shared" si="8"/>
        <v>600</v>
      </c>
    </row>
    <row r="102" spans="1:8" s="12" customFormat="1" ht="45.75" hidden="1" customHeight="1" x14ac:dyDescent="0.3">
      <c r="A102" s="7"/>
      <c r="B102" s="4"/>
      <c r="C102" s="4"/>
      <c r="D102" s="4"/>
      <c r="E102" s="7" t="s">
        <v>182</v>
      </c>
      <c r="F102" s="8">
        <v>183500</v>
      </c>
      <c r="G102" s="8">
        <v>0</v>
      </c>
      <c r="H102" s="22">
        <f t="shared" si="8"/>
        <v>183500</v>
      </c>
    </row>
    <row r="103" spans="1:8" s="12" customFormat="1" ht="18.75" hidden="1" customHeight="1" x14ac:dyDescent="0.3">
      <c r="A103" s="7"/>
      <c r="B103" s="4"/>
      <c r="C103" s="4"/>
      <c r="D103" s="4"/>
      <c r="E103" s="7" t="s">
        <v>183</v>
      </c>
      <c r="F103" s="8">
        <v>2100</v>
      </c>
      <c r="G103" s="8">
        <v>0</v>
      </c>
      <c r="H103" s="22">
        <f t="shared" si="8"/>
        <v>2100</v>
      </c>
    </row>
    <row r="104" spans="1:8" s="12" customFormat="1" ht="33.450000000000003" hidden="1" customHeight="1" x14ac:dyDescent="0.3">
      <c r="A104" s="7"/>
      <c r="B104" s="4"/>
      <c r="C104" s="4"/>
      <c r="D104" s="4"/>
      <c r="E104" s="7" t="s">
        <v>184</v>
      </c>
      <c r="F104" s="8">
        <v>43800</v>
      </c>
      <c r="G104" s="8">
        <v>0</v>
      </c>
      <c r="H104" s="22">
        <f t="shared" si="8"/>
        <v>43800</v>
      </c>
    </row>
    <row r="105" spans="1:8" s="12" customFormat="1" ht="46.8" hidden="1" x14ac:dyDescent="0.3">
      <c r="A105" s="7"/>
      <c r="B105" s="4"/>
      <c r="C105" s="4"/>
      <c r="D105" s="4"/>
      <c r="E105" s="7" t="s">
        <v>185</v>
      </c>
      <c r="F105" s="8">
        <v>800</v>
      </c>
      <c r="G105" s="8">
        <v>0</v>
      </c>
      <c r="H105" s="22">
        <f t="shared" si="8"/>
        <v>800</v>
      </c>
    </row>
    <row r="106" spans="1:8" s="12" customFormat="1" ht="44.25" hidden="1" customHeight="1" x14ac:dyDescent="0.3">
      <c r="A106" s="7"/>
      <c r="B106" s="4"/>
      <c r="C106" s="4"/>
      <c r="D106" s="4"/>
      <c r="E106" s="7" t="s">
        <v>186</v>
      </c>
      <c r="F106" s="8">
        <v>8500</v>
      </c>
      <c r="G106" s="8">
        <v>0</v>
      </c>
      <c r="H106" s="22">
        <f t="shared" si="8"/>
        <v>8500</v>
      </c>
    </row>
    <row r="107" spans="1:8" s="12" customFormat="1" ht="31.2" hidden="1" x14ac:dyDescent="0.3">
      <c r="A107" s="7"/>
      <c r="B107" s="4"/>
      <c r="C107" s="4"/>
      <c r="D107" s="4"/>
      <c r="E107" s="7" t="s">
        <v>187</v>
      </c>
      <c r="F107" s="8">
        <v>502600</v>
      </c>
      <c r="G107" s="8">
        <v>0</v>
      </c>
      <c r="H107" s="22">
        <f t="shared" si="8"/>
        <v>502600</v>
      </c>
    </row>
    <row r="108" spans="1:8" s="12" customFormat="1" ht="46.8" hidden="1" x14ac:dyDescent="0.3">
      <c r="A108" s="7"/>
      <c r="B108" s="4"/>
      <c r="C108" s="4"/>
      <c r="D108" s="4"/>
      <c r="E108" s="7" t="s">
        <v>208</v>
      </c>
      <c r="F108" s="8">
        <v>9400</v>
      </c>
      <c r="G108" s="8">
        <v>0</v>
      </c>
      <c r="H108" s="22">
        <f t="shared" si="8"/>
        <v>9400</v>
      </c>
    </row>
    <row r="109" spans="1:8" s="12" customFormat="1" ht="31.2" hidden="1" x14ac:dyDescent="0.3">
      <c r="A109" s="7"/>
      <c r="B109" s="4"/>
      <c r="C109" s="4"/>
      <c r="D109" s="4"/>
      <c r="E109" s="7" t="s">
        <v>188</v>
      </c>
      <c r="F109" s="8">
        <v>3455200</v>
      </c>
      <c r="G109" s="8">
        <v>0</v>
      </c>
      <c r="H109" s="22">
        <f t="shared" si="8"/>
        <v>3455200</v>
      </c>
    </row>
    <row r="110" spans="1:8" s="12" customFormat="1" ht="54.75" hidden="1" customHeight="1" x14ac:dyDescent="0.3">
      <c r="A110" s="7" t="s">
        <v>165</v>
      </c>
      <c r="B110" s="4" t="s">
        <v>11</v>
      </c>
      <c r="C110" s="4" t="s">
        <v>12</v>
      </c>
      <c r="D110" s="4" t="s">
        <v>164</v>
      </c>
      <c r="E110" s="7" t="s">
        <v>165</v>
      </c>
      <c r="F110" s="8">
        <f>F111</f>
        <v>11693200</v>
      </c>
      <c r="G110" s="8">
        <f>G111</f>
        <v>0</v>
      </c>
      <c r="H110" s="22">
        <f t="shared" si="8"/>
        <v>11693200</v>
      </c>
    </row>
    <row r="111" spans="1:8" s="12" customFormat="1" ht="55.5" hidden="1" customHeight="1" x14ac:dyDescent="0.3">
      <c r="A111" s="7" t="s">
        <v>167</v>
      </c>
      <c r="B111" s="4" t="s">
        <v>11</v>
      </c>
      <c r="C111" s="4" t="s">
        <v>12</v>
      </c>
      <c r="D111" s="4" t="s">
        <v>166</v>
      </c>
      <c r="E111" s="7" t="s">
        <v>167</v>
      </c>
      <c r="F111" s="8">
        <v>11693200</v>
      </c>
      <c r="G111" s="8">
        <v>0</v>
      </c>
      <c r="H111" s="22">
        <f t="shared" si="8"/>
        <v>11693200</v>
      </c>
    </row>
    <row r="112" spans="1:8" s="12" customFormat="1" ht="55.5" hidden="1" customHeight="1" x14ac:dyDescent="0.3">
      <c r="A112" s="7"/>
      <c r="B112" s="4"/>
      <c r="C112" s="4"/>
      <c r="D112" s="17" t="s">
        <v>200</v>
      </c>
      <c r="E112" s="7" t="s">
        <v>201</v>
      </c>
      <c r="F112" s="8">
        <f>F113</f>
        <v>900</v>
      </c>
      <c r="G112" s="8">
        <f>G113</f>
        <v>0</v>
      </c>
      <c r="H112" s="22">
        <f t="shared" si="8"/>
        <v>900</v>
      </c>
    </row>
    <row r="113" spans="1:8" s="12" customFormat="1" ht="55.5" hidden="1" customHeight="1" x14ac:dyDescent="0.3">
      <c r="A113" s="7"/>
      <c r="B113" s="4"/>
      <c r="C113" s="4"/>
      <c r="D113" s="17" t="s">
        <v>198</v>
      </c>
      <c r="E113" s="7" t="s">
        <v>199</v>
      </c>
      <c r="F113" s="8">
        <v>900</v>
      </c>
      <c r="G113" s="8">
        <v>0</v>
      </c>
      <c r="H113" s="22">
        <f t="shared" si="8"/>
        <v>900</v>
      </c>
    </row>
    <row r="114" spans="1:8" s="12" customFormat="1" ht="31.2" hidden="1" x14ac:dyDescent="0.3">
      <c r="A114" s="7"/>
      <c r="B114" s="4"/>
      <c r="C114" s="4"/>
      <c r="D114" s="17" t="s">
        <v>196</v>
      </c>
      <c r="E114" s="18" t="s">
        <v>194</v>
      </c>
      <c r="F114" s="19">
        <f>F115</f>
        <v>1238600</v>
      </c>
      <c r="G114" s="19">
        <f>G115</f>
        <v>0</v>
      </c>
      <c r="H114" s="22">
        <f t="shared" si="8"/>
        <v>1238600</v>
      </c>
    </row>
    <row r="115" spans="1:8" s="12" customFormat="1" ht="31.2" hidden="1" x14ac:dyDescent="0.3">
      <c r="A115" s="7"/>
      <c r="B115" s="4"/>
      <c r="C115" s="4"/>
      <c r="D115" s="17" t="s">
        <v>197</v>
      </c>
      <c r="E115" s="18" t="s">
        <v>195</v>
      </c>
      <c r="F115" s="19">
        <v>1238600</v>
      </c>
      <c r="G115" s="19">
        <v>0</v>
      </c>
      <c r="H115" s="22">
        <f t="shared" si="8"/>
        <v>1238600</v>
      </c>
    </row>
    <row r="116" spans="1:8" s="12" customFormat="1" ht="17.25" hidden="1" customHeight="1" x14ac:dyDescent="0.3">
      <c r="A116" s="7" t="s">
        <v>169</v>
      </c>
      <c r="B116" s="4" t="s">
        <v>11</v>
      </c>
      <c r="C116" s="4" t="s">
        <v>12</v>
      </c>
      <c r="D116" s="4" t="s">
        <v>168</v>
      </c>
      <c r="E116" s="7" t="s">
        <v>169</v>
      </c>
      <c r="F116" s="8">
        <f>F117</f>
        <v>1179200</v>
      </c>
      <c r="G116" s="8">
        <f>G117</f>
        <v>0</v>
      </c>
      <c r="H116" s="22">
        <f t="shared" si="8"/>
        <v>1179200</v>
      </c>
    </row>
    <row r="117" spans="1:8" s="12" customFormat="1" ht="19.5" hidden="1" customHeight="1" x14ac:dyDescent="0.3">
      <c r="A117" s="7" t="s">
        <v>171</v>
      </c>
      <c r="B117" s="4" t="s">
        <v>11</v>
      </c>
      <c r="C117" s="4" t="s">
        <v>12</v>
      </c>
      <c r="D117" s="4" t="s">
        <v>170</v>
      </c>
      <c r="E117" s="7" t="s">
        <v>171</v>
      </c>
      <c r="F117" s="8">
        <f>F119+F120</f>
        <v>1179200</v>
      </c>
      <c r="G117" s="8">
        <f>G119+G120</f>
        <v>0</v>
      </c>
      <c r="H117" s="22">
        <f t="shared" si="8"/>
        <v>1179200</v>
      </c>
    </row>
    <row r="118" spans="1:8" s="12" customFormat="1" ht="15.6" hidden="1" x14ac:dyDescent="0.3">
      <c r="A118" s="7"/>
      <c r="B118" s="4"/>
      <c r="C118" s="4"/>
      <c r="D118" s="4"/>
      <c r="E118" s="7" t="s">
        <v>190</v>
      </c>
      <c r="F118" s="8"/>
      <c r="G118" s="8"/>
      <c r="H118" s="22"/>
    </row>
    <row r="119" spans="1:8" s="12" customFormat="1" ht="37.5" hidden="1" customHeight="1" x14ac:dyDescent="0.3">
      <c r="A119" s="7"/>
      <c r="B119" s="4"/>
      <c r="C119" s="4"/>
      <c r="D119" s="4"/>
      <c r="E119" s="7" t="s">
        <v>189</v>
      </c>
      <c r="F119" s="8">
        <v>88400</v>
      </c>
      <c r="G119" s="8">
        <v>0</v>
      </c>
      <c r="H119" s="22">
        <f t="shared" si="8"/>
        <v>88400</v>
      </c>
    </row>
    <row r="120" spans="1:8" s="12" customFormat="1" ht="46.8" hidden="1" x14ac:dyDescent="0.3">
      <c r="A120" s="7"/>
      <c r="B120" s="4"/>
      <c r="C120" s="4"/>
      <c r="D120" s="4"/>
      <c r="E120" s="7" t="s">
        <v>193</v>
      </c>
      <c r="F120" s="8">
        <v>1090800</v>
      </c>
      <c r="G120" s="8">
        <v>0</v>
      </c>
      <c r="H120" s="22">
        <f t="shared" si="8"/>
        <v>1090800</v>
      </c>
    </row>
    <row r="121" spans="1:8" s="12" customFormat="1" ht="15.6" hidden="1" x14ac:dyDescent="0.3">
      <c r="A121" s="7"/>
      <c r="B121" s="4"/>
      <c r="C121" s="4"/>
      <c r="D121" s="4" t="s">
        <v>205</v>
      </c>
      <c r="E121" s="7" t="s">
        <v>202</v>
      </c>
      <c r="F121" s="8">
        <f t="shared" ref="F121:G122" si="11">F122</f>
        <v>10464066.439999999</v>
      </c>
      <c r="G121" s="8">
        <f t="shared" si="11"/>
        <v>0</v>
      </c>
      <c r="H121" s="22">
        <f t="shared" si="8"/>
        <v>10464066.439999999</v>
      </c>
    </row>
    <row r="122" spans="1:8" s="12" customFormat="1" ht="46.8" hidden="1" x14ac:dyDescent="0.3">
      <c r="A122" s="7"/>
      <c r="B122" s="4"/>
      <c r="C122" s="4"/>
      <c r="D122" s="4" t="s">
        <v>206</v>
      </c>
      <c r="E122" s="7" t="s">
        <v>203</v>
      </c>
      <c r="F122" s="8">
        <f t="shared" si="11"/>
        <v>10464066.439999999</v>
      </c>
      <c r="G122" s="8">
        <f t="shared" si="11"/>
        <v>0</v>
      </c>
      <c r="H122" s="22">
        <f t="shared" si="8"/>
        <v>10464066.439999999</v>
      </c>
    </row>
    <row r="123" spans="1:8" ht="48" hidden="1" customHeight="1" x14ac:dyDescent="0.3">
      <c r="D123" s="4" t="s">
        <v>207</v>
      </c>
      <c r="E123" s="20" t="s">
        <v>204</v>
      </c>
      <c r="F123" s="21">
        <v>10464066.439999999</v>
      </c>
      <c r="G123" s="21">
        <v>0</v>
      </c>
      <c r="H123" s="22">
        <f t="shared" si="8"/>
        <v>10464066.439999999</v>
      </c>
    </row>
    <row r="124" spans="1:8" s="25" customFormat="1" ht="18" customHeight="1" x14ac:dyDescent="0.3">
      <c r="D124" s="26" t="s">
        <v>213</v>
      </c>
      <c r="E124" s="27" t="s">
        <v>214</v>
      </c>
      <c r="F124" s="28">
        <v>0</v>
      </c>
      <c r="G124" s="28">
        <f>G125</f>
        <v>281189.51</v>
      </c>
      <c r="H124" s="15">
        <f t="shared" si="8"/>
        <v>281189.51</v>
      </c>
    </row>
    <row r="125" spans="1:8" ht="15.6" x14ac:dyDescent="0.3">
      <c r="D125" s="23" t="s">
        <v>227</v>
      </c>
      <c r="E125" s="24" t="s">
        <v>215</v>
      </c>
      <c r="F125" s="21">
        <v>0</v>
      </c>
      <c r="G125" s="21">
        <f>G126+G127</f>
        <v>281189.51</v>
      </c>
      <c r="H125" s="22">
        <f t="shared" si="8"/>
        <v>281189.51</v>
      </c>
    </row>
    <row r="126" spans="1:8" ht="31.2" x14ac:dyDescent="0.3">
      <c r="D126" s="23" t="s">
        <v>217</v>
      </c>
      <c r="E126" s="24" t="s">
        <v>216</v>
      </c>
      <c r="F126" s="21">
        <v>0</v>
      </c>
      <c r="G126" s="21">
        <v>278374.8</v>
      </c>
      <c r="H126" s="22">
        <f t="shared" si="8"/>
        <v>278374.8</v>
      </c>
    </row>
    <row r="127" spans="1:8" ht="15.6" x14ac:dyDescent="0.3">
      <c r="D127" s="23" t="s">
        <v>218</v>
      </c>
      <c r="E127" s="24" t="s">
        <v>215</v>
      </c>
      <c r="F127" s="21">
        <v>0</v>
      </c>
      <c r="G127" s="21">
        <v>2814.71</v>
      </c>
      <c r="H127" s="22">
        <f t="shared" si="8"/>
        <v>2814.71</v>
      </c>
    </row>
  </sheetData>
  <mergeCells count="9">
    <mergeCell ref="D4:H4"/>
    <mergeCell ref="G6:G8"/>
    <mergeCell ref="H6:H8"/>
    <mergeCell ref="F6:F8"/>
    <mergeCell ref="A6:A8"/>
    <mergeCell ref="B6:B8"/>
    <mergeCell ref="D6:D8"/>
    <mergeCell ref="C6:C8"/>
    <mergeCell ref="E6:E8"/>
  </mergeCells>
  <pageMargins left="0.39370078740157483" right="0.39370078740157483" top="0.59055118110236227" bottom="0.59055118110236227" header="0.39370078740157483" footer="0.3937007874015748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год</vt:lpstr>
      <vt:lpstr>'2019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rep:2.46.1.57</dc:description>
  <cp:lastModifiedBy>Уразбаева Марина Витальевна</cp:lastModifiedBy>
  <cp:lastPrinted>2019-01-21T11:00:43Z</cp:lastPrinted>
  <dcterms:created xsi:type="dcterms:W3CDTF">2018-10-16T11:32:33Z</dcterms:created>
  <dcterms:modified xsi:type="dcterms:W3CDTF">2019-02-01T10:58:46Z</dcterms:modified>
</cp:coreProperties>
</file>