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ДЧБ!$J$188</definedName>
    <definedName name="SIGN" localSheetId="0">ДЧБ!#REF!</definedName>
    <definedName name="_xlnm.Print_Titles" localSheetId="0">ДЧБ!$9:$11</definedName>
  </definedName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2" i="1"/>
  <c r="G23" i="1"/>
  <c r="G24" i="1"/>
  <c r="G28" i="1"/>
  <c r="G30" i="1"/>
  <c r="G33" i="1"/>
  <c r="G34" i="1"/>
  <c r="G37" i="1"/>
  <c r="G41" i="1"/>
  <c r="G43" i="1"/>
  <c r="G45" i="1"/>
  <c r="G47" i="1"/>
  <c r="G50" i="1"/>
  <c r="G53" i="1"/>
  <c r="G56" i="1"/>
  <c r="G58" i="1"/>
  <c r="G62" i="1"/>
  <c r="G65" i="1"/>
  <c r="G67" i="1"/>
  <c r="G71" i="1"/>
  <c r="G75" i="1"/>
  <c r="G80" i="1"/>
  <c r="G81" i="1"/>
  <c r="G83" i="1"/>
  <c r="G85" i="1"/>
  <c r="G86" i="1"/>
  <c r="G88" i="1"/>
  <c r="G89" i="1"/>
  <c r="G90" i="1"/>
  <c r="G92" i="1"/>
  <c r="G93" i="1"/>
  <c r="G95" i="1"/>
  <c r="G100" i="1"/>
  <c r="G105" i="1"/>
  <c r="G106" i="1"/>
  <c r="G110" i="1"/>
  <c r="G111" i="1"/>
  <c r="G113" i="1"/>
  <c r="G116" i="1"/>
  <c r="G117" i="1"/>
  <c r="G119" i="1"/>
  <c r="G122" i="1"/>
  <c r="G123" i="1"/>
  <c r="G124" i="1"/>
  <c r="G125" i="1"/>
  <c r="G126" i="1"/>
  <c r="G130" i="1"/>
  <c r="G131" i="1"/>
  <c r="G132" i="1"/>
  <c r="G133" i="1"/>
  <c r="G134" i="1"/>
  <c r="G135" i="1"/>
  <c r="G136" i="1"/>
  <c r="G137" i="1"/>
  <c r="G138" i="1"/>
  <c r="G139" i="1"/>
  <c r="G141" i="1"/>
  <c r="G142" i="1"/>
  <c r="G145" i="1"/>
  <c r="G147" i="1"/>
  <c r="G149" i="1"/>
  <c r="G151" i="1"/>
  <c r="G154" i="1"/>
  <c r="G155" i="1"/>
  <c r="G157" i="1"/>
  <c r="G160" i="1"/>
  <c r="G161" i="1"/>
  <c r="G164" i="1"/>
  <c r="G167" i="1"/>
  <c r="G168" i="1"/>
  <c r="G169" i="1"/>
  <c r="G170" i="1"/>
  <c r="G171" i="1"/>
  <c r="G174" i="1"/>
  <c r="G175" i="1"/>
  <c r="F70" i="1"/>
  <c r="F69" i="1" s="1"/>
  <c r="E166" i="1"/>
  <c r="F166" i="1"/>
  <c r="G166" i="1" s="1"/>
  <c r="D166" i="1"/>
  <c r="F121" i="1" l="1"/>
  <c r="E121" i="1"/>
  <c r="E120" i="1" s="1"/>
  <c r="G121" i="1" l="1"/>
  <c r="F153" i="1"/>
  <c r="E153" i="1"/>
  <c r="D153" i="1"/>
  <c r="E115" i="1"/>
  <c r="F115" i="1"/>
  <c r="D115" i="1"/>
  <c r="G115" i="1" l="1"/>
  <c r="G153" i="1"/>
  <c r="D91" i="1"/>
  <c r="E91" i="1"/>
  <c r="F91" i="1"/>
  <c r="C91" i="1"/>
  <c r="D84" i="1"/>
  <c r="E84" i="1"/>
  <c r="F84" i="1"/>
  <c r="C84" i="1"/>
  <c r="E159" i="1"/>
  <c r="F159" i="1"/>
  <c r="G159" i="1" s="1"/>
  <c r="D159" i="1"/>
  <c r="C129" i="1"/>
  <c r="G84" i="1" l="1"/>
  <c r="G91" i="1"/>
  <c r="D129" i="1"/>
  <c r="D128" i="1" s="1"/>
  <c r="E129" i="1"/>
  <c r="F129" i="1"/>
  <c r="D121" i="1"/>
  <c r="D120" i="1" s="1"/>
  <c r="E118" i="1"/>
  <c r="F118" i="1"/>
  <c r="D118" i="1"/>
  <c r="E114" i="1"/>
  <c r="F114" i="1"/>
  <c r="D114" i="1"/>
  <c r="C181" i="1"/>
  <c r="C180" i="1" s="1"/>
  <c r="D181" i="1"/>
  <c r="D180" i="1" s="1"/>
  <c r="E181" i="1"/>
  <c r="E180" i="1" s="1"/>
  <c r="F181" i="1"/>
  <c r="C178" i="1"/>
  <c r="C177" i="1" s="1"/>
  <c r="C176" i="1" s="1"/>
  <c r="D178" i="1"/>
  <c r="D177" i="1" s="1"/>
  <c r="D176" i="1" s="1"/>
  <c r="E178" i="1"/>
  <c r="E177" i="1" s="1"/>
  <c r="E176" i="1" s="1"/>
  <c r="F178" i="1"/>
  <c r="F177" i="1" s="1"/>
  <c r="F176" i="1" s="1"/>
  <c r="C173" i="1"/>
  <c r="C172" i="1" s="1"/>
  <c r="D173" i="1"/>
  <c r="D172" i="1" s="1"/>
  <c r="E173" i="1"/>
  <c r="E172" i="1" s="1"/>
  <c r="F173" i="1"/>
  <c r="C163" i="1"/>
  <c r="D163" i="1"/>
  <c r="E163" i="1"/>
  <c r="F163" i="1"/>
  <c r="C166" i="1"/>
  <c r="C165" i="1" s="1"/>
  <c r="D165" i="1"/>
  <c r="E165" i="1"/>
  <c r="F165" i="1"/>
  <c r="C159" i="1"/>
  <c r="C158" i="1" s="1"/>
  <c r="D158" i="1"/>
  <c r="E158" i="1"/>
  <c r="F158" i="1"/>
  <c r="C156" i="1"/>
  <c r="D156" i="1"/>
  <c r="E156" i="1"/>
  <c r="F156" i="1"/>
  <c r="C152" i="1"/>
  <c r="D152" i="1"/>
  <c r="E152" i="1"/>
  <c r="F152" i="1"/>
  <c r="C150" i="1"/>
  <c r="D150" i="1"/>
  <c r="E150" i="1"/>
  <c r="F150" i="1"/>
  <c r="C148" i="1"/>
  <c r="D148" i="1"/>
  <c r="E148" i="1"/>
  <c r="F148" i="1"/>
  <c r="C146" i="1"/>
  <c r="D146" i="1"/>
  <c r="E146" i="1"/>
  <c r="F146" i="1"/>
  <c r="C128" i="1"/>
  <c r="C121" i="1"/>
  <c r="C120" i="1" s="1"/>
  <c r="F120" i="1"/>
  <c r="G120" i="1" s="1"/>
  <c r="C112" i="1"/>
  <c r="D112" i="1"/>
  <c r="E112" i="1"/>
  <c r="F112" i="1"/>
  <c r="C109" i="1"/>
  <c r="C108" i="1" s="1"/>
  <c r="D109" i="1"/>
  <c r="D108" i="1" s="1"/>
  <c r="E109" i="1"/>
  <c r="F109" i="1"/>
  <c r="G146" i="1" l="1"/>
  <c r="G148" i="1"/>
  <c r="G150" i="1"/>
  <c r="G152" i="1"/>
  <c r="G156" i="1"/>
  <c r="G158" i="1"/>
  <c r="G165" i="1"/>
  <c r="G163" i="1"/>
  <c r="G173" i="1"/>
  <c r="F128" i="1"/>
  <c r="G128" i="1" s="1"/>
  <c r="G129" i="1"/>
  <c r="F108" i="1"/>
  <c r="G109" i="1"/>
  <c r="G112" i="1"/>
  <c r="G114" i="1"/>
  <c r="G118" i="1"/>
  <c r="D107" i="1"/>
  <c r="D127" i="1"/>
  <c r="E128" i="1"/>
  <c r="F107" i="1"/>
  <c r="F180" i="1"/>
  <c r="E108" i="1"/>
  <c r="C127" i="1"/>
  <c r="C107" i="1"/>
  <c r="E162" i="1"/>
  <c r="D162" i="1"/>
  <c r="C162" i="1"/>
  <c r="F162" i="1"/>
  <c r="G162" i="1" s="1"/>
  <c r="F172" i="1"/>
  <c r="G172" i="1" s="1"/>
  <c r="C104" i="1"/>
  <c r="C103" i="1" s="1"/>
  <c r="D104" i="1"/>
  <c r="D103" i="1" s="1"/>
  <c r="E104" i="1"/>
  <c r="E103" i="1" s="1"/>
  <c r="F104" i="1"/>
  <c r="C40" i="1"/>
  <c r="D40" i="1"/>
  <c r="E40" i="1"/>
  <c r="F40" i="1"/>
  <c r="C42" i="1"/>
  <c r="D42" i="1"/>
  <c r="E42" i="1"/>
  <c r="F42" i="1"/>
  <c r="C44" i="1"/>
  <c r="D44" i="1"/>
  <c r="E44" i="1"/>
  <c r="F44" i="1"/>
  <c r="C46" i="1"/>
  <c r="D46" i="1"/>
  <c r="E46" i="1"/>
  <c r="F46" i="1"/>
  <c r="C49" i="1"/>
  <c r="C48" i="1" s="1"/>
  <c r="D49" i="1"/>
  <c r="D48" i="1" s="1"/>
  <c r="E49" i="1"/>
  <c r="F49" i="1"/>
  <c r="C52" i="1"/>
  <c r="C51" i="1" s="1"/>
  <c r="D52" i="1"/>
  <c r="D51" i="1" s="1"/>
  <c r="E52" i="1"/>
  <c r="F52" i="1"/>
  <c r="C55" i="1"/>
  <c r="C54" i="1" s="1"/>
  <c r="D55" i="1"/>
  <c r="D54" i="1" s="1"/>
  <c r="E55" i="1"/>
  <c r="F55" i="1"/>
  <c r="C61" i="1"/>
  <c r="C60" i="1" s="1"/>
  <c r="D61" i="1"/>
  <c r="D60" i="1" s="1"/>
  <c r="E61" i="1"/>
  <c r="F61" i="1"/>
  <c r="C64" i="1"/>
  <c r="D64" i="1"/>
  <c r="E64" i="1"/>
  <c r="F64" i="1"/>
  <c r="C66" i="1"/>
  <c r="D66" i="1"/>
  <c r="E66" i="1"/>
  <c r="F66" i="1"/>
  <c r="C70" i="1"/>
  <c r="C69" i="1" s="1"/>
  <c r="D70" i="1"/>
  <c r="D69" i="1" s="1"/>
  <c r="E70" i="1"/>
  <c r="C74" i="1"/>
  <c r="D74" i="1"/>
  <c r="E74" i="1"/>
  <c r="F74" i="1"/>
  <c r="C76" i="1"/>
  <c r="D76" i="1"/>
  <c r="E76" i="1"/>
  <c r="F76" i="1"/>
  <c r="C79" i="1"/>
  <c r="D79" i="1"/>
  <c r="E79" i="1"/>
  <c r="F79" i="1"/>
  <c r="C82" i="1"/>
  <c r="D82" i="1"/>
  <c r="E82" i="1"/>
  <c r="F82" i="1"/>
  <c r="C94" i="1"/>
  <c r="D94" i="1"/>
  <c r="D78" i="1" s="1"/>
  <c r="E94" i="1"/>
  <c r="F94" i="1"/>
  <c r="D97" i="1"/>
  <c r="E97" i="1"/>
  <c r="F97" i="1"/>
  <c r="C99" i="1"/>
  <c r="C96" i="1" s="1"/>
  <c r="D99" i="1"/>
  <c r="E99" i="1"/>
  <c r="F99" i="1"/>
  <c r="C36" i="1"/>
  <c r="C35" i="1" s="1"/>
  <c r="D36" i="1"/>
  <c r="D35" i="1" s="1"/>
  <c r="E36" i="1"/>
  <c r="F36" i="1"/>
  <c r="C32" i="1"/>
  <c r="C31" i="1" s="1"/>
  <c r="D32" i="1"/>
  <c r="D31" i="1" s="1"/>
  <c r="E32" i="1"/>
  <c r="F32" i="1"/>
  <c r="C27" i="1"/>
  <c r="D27" i="1"/>
  <c r="E27" i="1"/>
  <c r="F27" i="1"/>
  <c r="C29" i="1"/>
  <c r="D29" i="1"/>
  <c r="E29" i="1"/>
  <c r="F29" i="1"/>
  <c r="C21" i="1"/>
  <c r="C20" i="1" s="1"/>
  <c r="D21" i="1"/>
  <c r="D20" i="1" s="1"/>
  <c r="E21" i="1"/>
  <c r="F21" i="1"/>
  <c r="C15" i="1"/>
  <c r="C14" i="1" s="1"/>
  <c r="D15" i="1"/>
  <c r="D14" i="1" s="1"/>
  <c r="E15" i="1"/>
  <c r="F15" i="1"/>
  <c r="G15" i="1" l="1"/>
  <c r="G21" i="1"/>
  <c r="G29" i="1"/>
  <c r="G27" i="1"/>
  <c r="G32" i="1"/>
  <c r="G36" i="1"/>
  <c r="G99" i="1"/>
  <c r="G66" i="1"/>
  <c r="G64" i="1"/>
  <c r="G61" i="1"/>
  <c r="G55" i="1"/>
  <c r="G52" i="1"/>
  <c r="G46" i="1"/>
  <c r="G44" i="1"/>
  <c r="G42" i="1"/>
  <c r="G40" i="1"/>
  <c r="F48" i="1"/>
  <c r="G49" i="1"/>
  <c r="C78" i="1"/>
  <c r="E26" i="1"/>
  <c r="E78" i="1"/>
  <c r="F127" i="1"/>
  <c r="G108" i="1"/>
  <c r="F103" i="1"/>
  <c r="G103" i="1" s="1"/>
  <c r="G104" i="1"/>
  <c r="F78" i="1"/>
  <c r="G94" i="1"/>
  <c r="E69" i="1"/>
  <c r="G69" i="1" s="1"/>
  <c r="G70" i="1"/>
  <c r="G82" i="1"/>
  <c r="G79" i="1"/>
  <c r="G74" i="1"/>
  <c r="E48" i="1"/>
  <c r="E127" i="1"/>
  <c r="E107" i="1"/>
  <c r="G107" i="1" s="1"/>
  <c r="E60" i="1"/>
  <c r="E54" i="1"/>
  <c r="E51" i="1"/>
  <c r="E35" i="1"/>
  <c r="E31" i="1"/>
  <c r="E20" i="1"/>
  <c r="E14" i="1"/>
  <c r="C102" i="1"/>
  <c r="C101" i="1" s="1"/>
  <c r="F20" i="1"/>
  <c r="G20" i="1" s="1"/>
  <c r="F31" i="1"/>
  <c r="F60" i="1"/>
  <c r="F54" i="1"/>
  <c r="G54" i="1" s="1"/>
  <c r="F51" i="1"/>
  <c r="G51" i="1" s="1"/>
  <c r="F35" i="1"/>
  <c r="G35" i="1" s="1"/>
  <c r="F14" i="1"/>
  <c r="G14" i="1" s="1"/>
  <c r="D102" i="1"/>
  <c r="D101" i="1" s="1"/>
  <c r="F96" i="1"/>
  <c r="G96" i="1" s="1"/>
  <c r="E96" i="1"/>
  <c r="F73" i="1"/>
  <c r="F63" i="1"/>
  <c r="F39" i="1"/>
  <c r="G39" i="1" s="1"/>
  <c r="F26" i="1"/>
  <c r="C73" i="1"/>
  <c r="C68" i="1" s="1"/>
  <c r="C63" i="1"/>
  <c r="C59" i="1" s="1"/>
  <c r="C39" i="1"/>
  <c r="C38" i="1" s="1"/>
  <c r="C26" i="1"/>
  <c r="D73" i="1"/>
  <c r="D68" i="1" s="1"/>
  <c r="D63" i="1"/>
  <c r="D59" i="1" s="1"/>
  <c r="D39" i="1"/>
  <c r="D38" i="1" s="1"/>
  <c r="D26" i="1"/>
  <c r="D96" i="1"/>
  <c r="E73" i="1"/>
  <c r="E63" i="1"/>
  <c r="E39" i="1"/>
  <c r="G26" i="1" l="1"/>
  <c r="G48" i="1"/>
  <c r="G31" i="1"/>
  <c r="G127" i="1"/>
  <c r="G73" i="1"/>
  <c r="G60" i="1"/>
  <c r="G78" i="1"/>
  <c r="G63" i="1"/>
  <c r="E68" i="1"/>
  <c r="E59" i="1"/>
  <c r="E38" i="1"/>
  <c r="E102" i="1"/>
  <c r="F59" i="1"/>
  <c r="F38" i="1"/>
  <c r="F102" i="1"/>
  <c r="F68" i="1"/>
  <c r="G68" i="1" s="1"/>
  <c r="D13" i="1"/>
  <c r="D12" i="1" s="1"/>
  <c r="C13" i="1"/>
  <c r="C12" i="1" s="1"/>
  <c r="G59" i="1" l="1"/>
  <c r="F101" i="1"/>
  <c r="G102" i="1"/>
  <c r="G38" i="1"/>
  <c r="E13" i="1"/>
  <c r="E101" i="1"/>
  <c r="F13" i="1"/>
  <c r="G13" i="1" s="1"/>
  <c r="G101" i="1" l="1"/>
  <c r="E12" i="1"/>
  <c r="F12" i="1"/>
  <c r="G12" i="1" l="1"/>
</calcChain>
</file>

<file path=xl/sharedStrings.xml><?xml version="1.0" encoding="utf-8"?>
<sst xmlns="http://schemas.openxmlformats.org/spreadsheetml/2006/main" count="324" uniqueCount="322">
  <si>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</si>
  <si>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</si>
  <si>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</si>
  <si>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</si>
  <si>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</si>
  <si>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</si>
  <si>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</si>
  <si>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</si>
  <si>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</si>
  <si>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</si>
  <si>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</si>
  <si>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</si>
  <si>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</si>
  <si>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</si>
  <si>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</si>
  <si>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</si>
  <si>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</si>
  <si>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</si>
  <si>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</si>
  <si>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</si>
  <si>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</si>
  <si>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</si>
  <si>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</si>
  <si>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</si>
  <si>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</si>
  <si>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</si>
  <si>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</si>
  <si>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</si>
  <si>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</si>
  <si>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</si>
  <si>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</si>
  <si>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</si>
  <si>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</si>
  <si>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</si>
  <si>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</si>
  <si>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</si>
  <si>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</si>
  <si>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</si>
  <si>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</si>
  <si>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</si>
  <si>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</si>
  <si>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</si>
  <si>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</si>
  <si>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</si>
  <si>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</si>
  <si>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</si>
  <si>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</si>
  <si>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</si>
  <si>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</si>
  <si>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</si>
  <si>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</si>
  <si>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</si>
  <si>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</si>
  <si>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</si>
  <si>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</si>
  <si>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</si>
  <si>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</si>
  <si>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</si>
  <si>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</si>
  <si>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</si>
  <si>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</si>
  <si>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</si>
  <si>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</si>
  <si>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</si>
  <si>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</si>
  <si>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</si>
  <si>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</si>
  <si>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</si>
  <si>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</si>
  <si>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</si>
  <si>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</si>
  <si>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</si>
  <si>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</si>
  <si>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</si>
  <si>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</si>
  <si>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</si>
  <si>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</si>
  <si>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</si>
  <si>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</si>
  <si>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</si>
  <si>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</si>
  <si>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</si>
  <si>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</si>
  <si>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</si>
  <si>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</si>
  <si>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11201040010000120</t>
  </si>
  <si>
    <t>Плата за размещение отходов производства и потребления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</si>
  <si>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</si>
  <si>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</si>
  <si>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</si>
  <si>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</si>
  <si>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</si>
  <si>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</si>
  <si>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</si>
  <si>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</si>
  <si>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</si>
  <si>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</si>
  <si>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</si>
  <si>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</si>
  <si>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</si>
  <si>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</si>
  <si>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</si>
  <si>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</si>
  <si>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</si>
  <si>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</si>
  <si>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</si>
  <si>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</si>
  <si>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</si>
  <si>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</si>
  <si>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</si>
  <si>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</si>
  <si>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</si>
  <si>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</si>
  <si>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</si>
  <si>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</si>
  <si>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</si>
  <si>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</si>
  <si>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</si>
  <si>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</si>
  <si>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</si>
  <si>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</si>
  <si>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</si>
  <si>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</si>
  <si>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</si>
  <si>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</si>
  <si>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</si>
  <si>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</si>
  <si>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</si>
  <si>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</si>
  <si>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</si>
  <si>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</si>
  <si>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</si>
  <si>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</si>
  <si>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</si>
  <si>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</si>
  <si>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</si>
  <si>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</si>
  <si>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</si>
  <si>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</si>
  <si>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</si>
  <si>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</si>
  <si>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</si>
  <si>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</si>
  <si>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</si>
  <si>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</si>
  <si>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</si>
  <si>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</si>
  <si>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</si>
  <si>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</si>
  <si>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</si>
  <si>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</si>
  <si>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</si>
  <si>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</si>
  <si>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</si>
  <si>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</si>
  <si>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</si>
  <si>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</si>
  <si>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</si>
  <si>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</si>
  <si>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</si>
  <si>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</si>
  <si>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</si>
  <si>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</si>
  <si>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</si>
  <si>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</si>
  <si>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</si>
  <si>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</si>
  <si>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</si>
  <si>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</si>
  <si>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20215001050000151</t>
  </si>
  <si>
    <t>Дотации бюджетам муниципальных районов на выравнивание бюджетной обеспеченности</t>
  </si>
  <si>
    <t>20220000000000151</t>
  </si>
  <si>
    <t>Субсидии бюджетам бюджетной системы Российской Федерации (межбюджетные субсидии)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</si>
  <si>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</si>
  <si>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</si>
  <si>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</si>
  <si>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</si>
  <si>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20225467000000151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</si>
  <si>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</si>
  <si>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</si>
  <si>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</si>
  <si>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20229999000000151</t>
  </si>
  <si>
    <t>Прочие субсидии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</si>
  <si>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</si>
  <si>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</si>
  <si>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</si>
  <si>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</si>
  <si>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20230024000000151</t>
  </si>
  <si>
    <t>Субвенции местным бюджетам на выполнение передаваемых полномочий субъектов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</si>
  <si>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</si>
  <si>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</si>
  <si>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20235082000000151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</si>
  <si>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</si>
  <si>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</si>
  <si>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</si>
  <si>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</si>
  <si>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</si>
  <si>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</si>
  <si>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</si>
  <si>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20235134000000151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</si>
  <si>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</si>
  <si>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</si>
  <si>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</si>
  <si>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20235543000000151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</si>
  <si>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</si>
  <si>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20235543050000151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</si>
  <si>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</si>
  <si>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20235930000000151</t>
  </si>
  <si>
    <t>Субвенции бюджетам на государственную регистрацию актов гражданского состояния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</si>
  <si>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</si>
  <si>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</si>
  <si>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20239999000000151</t>
  </si>
  <si>
    <t>Прочие субвенции</t>
  </si>
  <si>
    <t>20239999050000151</t>
  </si>
  <si>
    <t>Прочие субвенции бюджетам муниципальных районов</t>
  </si>
  <si>
    <t>20240000000000151</t>
  </si>
  <si>
    <t>Иные межбюджетные трансферты</t>
  </si>
  <si>
    <t>20240014000000151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</si>
  <si>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</si>
  <si>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</si>
  <si>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</si>
  <si>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20249999000000151</t>
  </si>
  <si>
    <t>Прочие межбюджетные трансферты, передаваемые бюджетам</t>
  </si>
  <si>
    <t>20249999050000151</t>
  </si>
  <si>
    <t>Прочие межбюджетные трансферты, передаваемые бюджетам муниципальных районов</t>
  </si>
  <si>
    <t>20700000000000000</t>
  </si>
  <si>
    <t>ПРОЧИЕ БЕЗВОЗМЕЗДНЫЕ ПОСТУПЛЕНИЯ</t>
  </si>
  <si>
    <t>20705000050000180</t>
  </si>
  <si>
    <t>Прочие безвозмездные поступления в бюджеты муниципальных районов</t>
  </si>
  <si>
    <t>20705020050000180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</si>
  <si>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</si>
  <si>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20705030050000180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</si>
  <si>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</si>
  <si>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</si>
  <si>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21800000000000180</t>
  </si>
  <si>
    <t>Доходы бюджетов бюджетной системы Российской Федерации от возврата организациями остатков субсидий прошлых лет</t>
  </si>
  <si>
    <t>21805000050000180</t>
  </si>
  <si>
    <t>Доходы бюджетов муниципальных районов от возврата организациями остатков субсидий прошлых лет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</si>
  <si>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</si>
  <si>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</si>
  <si>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</si>
  <si>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</si>
  <si>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</si>
  <si>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</si>
  <si>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21925018050000151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</si>
  <si>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</si>
  <si>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</si>
  <si>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</si>
  <si>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</t>
  </si>
  <si>
    <t xml:space="preserve">Уточненный план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</si>
  <si>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</si>
  <si>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</si>
  <si>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Единая субвенция на выполнение отдельных государственных полномочий в сфере образования</t>
  </si>
  <si>
    <t>Субвенции на мероприятия по организации оздоровления и отдыха детей</t>
  </si>
  <si>
    <t xml:space="preserve"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 </t>
  </si>
  <si>
    <t>Субвенции на предоставление мер социальной поддержки
отдельным категориям граждан, работающим в государственных
и муниципальных организациях Пермского края и проживающим
в сельской местности и поселках городского типа (рабочих
поселках), по оплате жилого помещения и коммунальных услуг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</si>
  <si>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</si>
  <si>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Субвенции на составление протоколов об административных правонарушениях </t>
  </si>
  <si>
    <t>Субвенции на осуществление полномочий по созданию и организации деятельности административных комиссий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</si>
  <si>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</si>
  <si>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образование комиссий по делам несовершеннолетних и защите их прав и организацию их деятельности</t>
  </si>
  <si>
    <t xml:space="preserve">Субвенции на администрирование отдельных государственных полномочий по поддержке сельскохозяйственного производства </t>
  </si>
  <si>
    <t xml:space="preserve"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 </t>
  </si>
  <si>
    <t xml:space="preserve"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</si>
  <si>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 xml:space="preserve">Субвенции на поддержку достижения целевых показателей региональных программ развития агропромышленного комплекса 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</si>
  <si>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</si>
  <si>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 xml:space="preserve"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 </t>
  </si>
  <si>
    <t>Иные межбюджетные трансферты на обеспечение жильем молодых семей (предоставление социальных выплат молодым семьям в размере 10 % расчетной (средней) стоимости жилья)</t>
  </si>
  <si>
    <t>(рублей)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</si>
  <si>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</si>
  <si>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Код </t>
  </si>
  <si>
    <t>ИТОГО</t>
  </si>
  <si>
    <t>Утвержден-ный план на 2018 год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</si>
  <si>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</si>
  <si>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</si>
  <si>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20225555000000151</t>
  </si>
  <si>
    <t>20225555050000151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</si>
  <si>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</si>
  <si>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</si>
  <si>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20225567000000151</t>
  </si>
  <si>
    <t>20225567050000151</t>
  </si>
  <si>
    <t>Субсидии бюджетам на реализацию мероприятий по устойчивому развитию сельских территорий</t>
  </si>
  <si>
    <t>Субсидии бюджетам муниципальных районов на реализацию мероприятий по устойчивому развитию сельских территорий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</si>
  <si>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</si>
  <si>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</si>
  <si>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</si>
  <si>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Субсидии на софинансирование проектов инициативного бюджетирования</t>
  </si>
  <si>
    <t>Субсидии на 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</si>
  <si>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Субвенции на осуществление государственных полномочий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 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</si>
  <si>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</si>
  <si>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</si>
  <si>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11625050010000140</t>
  </si>
  <si>
    <t>Денежные взыскания (штрафы) за нарушение законодательства в области охраны окружающей среды</t>
  </si>
  <si>
    <t>11635000000000140</t>
  </si>
  <si>
    <t>11635030050000140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</si>
  <si>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</si>
  <si>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</si>
  <si>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Субсидии на поддержку муниципальных программ формирования современной городской среды</t>
  </si>
  <si>
    <t>Субсидии на поддержку государственных программ субъектов Россий ской Федерации и муниципальных программ формирования современной городской среды (для перечисления в мсетные бюджеты 0503-Благоустройство)</t>
  </si>
  <si>
    <t>Субвенция на поддержку достижения целевых показателей региональных программ развития агропромышленного комплекса</t>
  </si>
  <si>
    <t>Субвенция на содействие достижению целевых показателей региональных программ развития агропромышленного комплекса</t>
  </si>
  <si>
    <t>Обеспечение условий для развития физической культуры и массового спорта</t>
  </si>
  <si>
    <t>Информация по исполнению доходов бюджета Уинского района на 01.01.2019 года</t>
  </si>
  <si>
    <t>Исполнено за          2018 год</t>
  </si>
  <si>
    <t xml:space="preserve">% выпол-нения уточнен-ного плана на 01.01.2019 </t>
  </si>
  <si>
    <t>Денежные взыскания (штрафы) за правонарушения в области дорожного движения</t>
  </si>
  <si>
    <t>11630000010000140</t>
  </si>
  <si>
    <t>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</si>
  <si>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мунципальных нужд</t>
  </si>
  <si>
    <t>20215002050000151</t>
  </si>
  <si>
    <t>Дотации бюджетам муниципальных районов на поддержку мер по обеспечению сбалансированности бюджетов</t>
  </si>
  <si>
    <t>Стимулирование педагогических работников по результатам обучения школьников</t>
  </si>
  <si>
    <t>Единовременная премия обучающимся, награжденным знаком отличия Пермского края "Гордость Пермского края"</t>
  </si>
  <si>
    <t>Материально-техническое обеспечение выборов в представительный орган вновь образованного муниципального образования</t>
  </si>
  <si>
    <t>11402052050000440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</si>
  <si>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</si>
  <si>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на 2018 год </t>
  </si>
  <si>
    <t xml:space="preserve">на 01.01.2019  </t>
  </si>
  <si>
    <t xml:space="preserve">к решению Земского Собрания  </t>
  </si>
  <si>
    <t>Приложение 1</t>
  </si>
  <si>
    <t>Уинского муниципального района Пермского края</t>
  </si>
  <si>
    <t>от        2019 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</si>
</sst>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166" fontId="1" fillId="2" borderId="1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6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3"/>
  <sheetViews>
    <sheetView showGridLines="0" tabSelected="1" workbookViewId="0">
      <selection activeCell="K15" sqref="K15"/>
    </sheetView>
  </sheetViews>
  <sheetFormatPr defaultColWidth="9.109375" defaultRowHeight="12.75" customHeight="1" outlineLevelRow="4" x14ac:dyDescent="0.25"/>
  <cols>
    <col min="1" max="1" width="17" style="5" customWidth="1"/>
    <col min="2" max="2" width="29.44140625" style="5" customWidth="1"/>
    <col min="3" max="3" width="14.33203125" style="5" customWidth="1"/>
    <col min="4" max="4" width="13.5546875" style="5" customWidth="1"/>
    <col min="5" max="5" width="14.6640625" style="5" customWidth="1"/>
    <col min="6" max="6" width="13.109375" style="5" customWidth="1"/>
    <col min="7" max="7" width="9.44140625" style="5" customWidth="1"/>
    <col min="8" max="10" width="9.109375" style="5" customWidth="1"/>
    <col min="11" max="16384" width="9.109375" style="5"/>
  </cols>
  <sheetData>
    <row r="1" spans="1:10" ht="13.2" x14ac:dyDescent="0.25">
      <c r="A1" s="4"/>
      <c r="B1" s="4"/>
      <c r="C1" s="4"/>
      <c r="D1" s="28" t="s">
        <v>319</v>
      </c>
      <c r="E1" s="28"/>
      <c r="F1" s="28"/>
      <c r="G1" s="28"/>
      <c r="H1" s="4"/>
      <c r="I1" s="4"/>
      <c r="J1" s="4"/>
    </row>
    <row r="2" spans="1:10" ht="13.2" x14ac:dyDescent="0.25">
      <c r="A2" s="6"/>
      <c r="B2" s="7"/>
      <c r="C2" s="7"/>
      <c r="D2" s="28" t="s">
        <v>318</v>
      </c>
      <c r="E2" s="28"/>
      <c r="F2" s="28"/>
      <c r="G2" s="28"/>
      <c r="H2" s="7"/>
      <c r="I2" s="7"/>
      <c r="J2" s="7"/>
    </row>
    <row r="3" spans="1:10" ht="13.2" x14ac:dyDescent="0.25">
      <c r="A3" s="8"/>
      <c r="B3" s="8"/>
      <c r="C3" s="8"/>
      <c r="D3" s="28" t="s">
        <v>320</v>
      </c>
      <c r="E3" s="28"/>
      <c r="F3" s="28"/>
      <c r="G3" s="28"/>
      <c r="H3" s="9"/>
      <c r="I3" s="7"/>
      <c r="J3" s="7"/>
    </row>
    <row r="4" spans="1:10" ht="13.2" x14ac:dyDescent="0.25">
      <c r="A4" s="10"/>
      <c r="B4" s="10"/>
      <c r="C4" s="10"/>
      <c r="D4" s="29" t="s">
        <v>321</v>
      </c>
      <c r="E4" s="29"/>
      <c r="F4" s="29"/>
      <c r="G4" s="29"/>
      <c r="H4" s="10"/>
      <c r="I4" s="10"/>
      <c r="J4" s="10"/>
    </row>
    <row r="5" spans="1:10" ht="13.2" x14ac:dyDescent="0.25">
      <c r="A5" s="10"/>
      <c r="B5" s="10"/>
      <c r="C5" s="10"/>
      <c r="D5" s="21"/>
      <c r="E5" s="1"/>
      <c r="F5" s="1"/>
    </row>
    <row r="6" spans="1:10" ht="13.2" x14ac:dyDescent="0.25">
      <c r="A6" s="31"/>
      <c r="B6" s="31"/>
      <c r="C6" s="31"/>
      <c r="D6" s="31"/>
      <c r="E6" s="31"/>
      <c r="F6" s="31"/>
    </row>
    <row r="7" spans="1:10" ht="12.75" customHeight="1" x14ac:dyDescent="0.3">
      <c r="A7" s="32" t="s">
        <v>302</v>
      </c>
      <c r="B7" s="32"/>
      <c r="C7" s="32"/>
      <c r="D7" s="32"/>
      <c r="E7" s="32"/>
      <c r="F7" s="32"/>
      <c r="G7" s="32"/>
    </row>
    <row r="8" spans="1:10" ht="13.2" x14ac:dyDescent="0.25">
      <c r="A8" s="4"/>
      <c r="B8" s="4"/>
      <c r="C8" s="4"/>
      <c r="D8" s="4"/>
      <c r="E8" s="4"/>
      <c r="F8" s="4"/>
      <c r="G8" s="4" t="s">
        <v>268</v>
      </c>
      <c r="H8" s="4"/>
      <c r="I8" s="4"/>
      <c r="J8" s="4"/>
    </row>
    <row r="9" spans="1:10" ht="13.2" x14ac:dyDescent="0.25">
      <c r="A9" s="33" t="s">
        <v>270</v>
      </c>
      <c r="B9" s="30" t="s">
        <v>269</v>
      </c>
      <c r="C9" s="30" t="s">
        <v>272</v>
      </c>
      <c r="D9" s="30" t="s">
        <v>249</v>
      </c>
      <c r="E9" s="30"/>
      <c r="F9" s="30" t="s">
        <v>303</v>
      </c>
      <c r="G9" s="30" t="s">
        <v>304</v>
      </c>
    </row>
    <row r="10" spans="1:10" ht="66" customHeight="1" x14ac:dyDescent="0.25">
      <c r="A10" s="33"/>
      <c r="B10" s="30"/>
      <c r="C10" s="30"/>
      <c r="D10" s="20" t="s">
        <v>316</v>
      </c>
      <c r="E10" s="20" t="s">
        <v>317</v>
      </c>
      <c r="F10" s="30"/>
      <c r="G10" s="30"/>
    </row>
    <row r="11" spans="1:10" ht="13.2" x14ac:dyDescent="0.25">
      <c r="A11" s="3" t="s">
        <v>248</v>
      </c>
      <c r="B11" s="2">
        <v>2</v>
      </c>
      <c r="C11" s="2">
        <v>3</v>
      </c>
      <c r="D11" s="20">
        <v>4</v>
      </c>
      <c r="E11" s="2">
        <v>5</v>
      </c>
      <c r="F11" s="2">
        <v>6</v>
      </c>
      <c r="G11" s="2">
        <v>7</v>
      </c>
    </row>
    <row r="12" spans="1:10" ht="13.2" x14ac:dyDescent="0.25">
      <c r="A12" s="11"/>
      <c r="B12" s="12" t="s">
        <v>271</v>
      </c>
      <c r="C12" s="13">
        <f t="shared" ref="C12:E12" si="0">C13+C101</f>
        <v>322176423.73000002</v>
      </c>
      <c r="D12" s="13">
        <f t="shared" si="0"/>
        <v>416850128.19000006</v>
      </c>
      <c r="E12" s="13">
        <f t="shared" si="0"/>
        <v>416847128.19000006</v>
      </c>
      <c r="F12" s="13">
        <f>F13+F101</f>
        <v>412089108.06999993</v>
      </c>
      <c r="G12" s="14">
        <f>F12/E12*100</f>
        <v>98.858569533473812</v>
      </c>
    </row>
    <row r="13" spans="1:10" ht="26.4" x14ac:dyDescent="0.25">
      <c r="A13" s="15" t="s">
        <v>0</v>
      </c>
      <c r="B13" s="16" t="s">
        <v>1</v>
      </c>
      <c r="C13" s="17">
        <f t="shared" ref="C13:E13" si="1">C14+C20+C26+C31+C35+C38+C54+C59+C68+C78+C96</f>
        <v>49475000</v>
      </c>
      <c r="D13" s="17">
        <f t="shared" si="1"/>
        <v>66033811.719999999</v>
      </c>
      <c r="E13" s="17">
        <f t="shared" si="1"/>
        <v>66033811.719999999</v>
      </c>
      <c r="F13" s="17">
        <f>F14+F20+F26+F31+F35+F38+F54+F59+F68+F78+F96</f>
        <v>67331244.75999999</v>
      </c>
      <c r="G13" s="14">
        <f t="shared" ref="G13:G75" si="2">F13/E13*100</f>
        <v>101.96480107115644</v>
      </c>
    </row>
    <row r="14" spans="1:10" ht="18" customHeight="1" outlineLevel="1" x14ac:dyDescent="0.25">
      <c r="A14" s="15" t="s">
        <v>2</v>
      </c>
      <c r="B14" s="16" t="s">
        <v>3</v>
      </c>
      <c r="C14" s="17">
        <f t="shared" ref="C14:E14" si="3">C15</f>
        <v>13210000</v>
      </c>
      <c r="D14" s="17">
        <f t="shared" si="3"/>
        <v>17469823</v>
      </c>
      <c r="E14" s="17">
        <f t="shared" si="3"/>
        <v>17469823</v>
      </c>
      <c r="F14" s="17">
        <f>F15</f>
        <v>18323013.039999999</v>
      </c>
      <c r="G14" s="14">
        <f t="shared" si="2"/>
        <v>104.88379327025808</v>
      </c>
    </row>
    <row r="15" spans="1:10" ht="26.4" outlineLevel="2" x14ac:dyDescent="0.25">
      <c r="A15" s="15" t="s">
        <v>4</v>
      </c>
      <c r="B15" s="16" t="s">
        <v>5</v>
      </c>
      <c r="C15" s="17">
        <f t="shared" ref="C15:E15" si="4">C16+C17+C18+C19</f>
        <v>13210000</v>
      </c>
      <c r="D15" s="17">
        <f t="shared" si="4"/>
        <v>17469823</v>
      </c>
      <c r="E15" s="17">
        <f t="shared" si="4"/>
        <v>17469823</v>
      </c>
      <c r="F15" s="17">
        <f>F16+F17+F18+F19</f>
        <v>18323013.039999999</v>
      </c>
      <c r="G15" s="14">
        <f t="shared" si="2"/>
        <v>104.88379327025808</v>
      </c>
    </row>
    <row r="16" spans="1:10" ht="121.5" customHeight="1" outlineLevel="3" x14ac:dyDescent="0.25">
      <c r="A16" s="15" t="s">
        <v>6</v>
      </c>
      <c r="B16" s="16" t="s">
        <v>7</v>
      </c>
      <c r="C16" s="17">
        <v>13088000</v>
      </c>
      <c r="D16" s="17">
        <v>17307518</v>
      </c>
      <c r="E16" s="17">
        <v>17307518</v>
      </c>
      <c r="F16" s="17">
        <v>18166492.199999999</v>
      </c>
      <c r="G16" s="14">
        <f t="shared" si="2"/>
        <v>104.96301202749001</v>
      </c>
    </row>
    <row r="17" spans="1:7" ht="186" customHeight="1" outlineLevel="3" x14ac:dyDescent="0.25">
      <c r="A17" s="15" t="s">
        <v>8</v>
      </c>
      <c r="B17" s="18" t="s">
        <v>9</v>
      </c>
      <c r="C17" s="17">
        <v>40000</v>
      </c>
      <c r="D17" s="17">
        <v>10000</v>
      </c>
      <c r="E17" s="17">
        <v>10000</v>
      </c>
      <c r="F17" s="17">
        <v>3358.21</v>
      </c>
      <c r="G17" s="14">
        <f t="shared" si="2"/>
        <v>33.582099999999997</v>
      </c>
    </row>
    <row r="18" spans="1:7" ht="66" outlineLevel="3" x14ac:dyDescent="0.25">
      <c r="A18" s="15" t="s">
        <v>10</v>
      </c>
      <c r="B18" s="16" t="s">
        <v>11</v>
      </c>
      <c r="C18" s="17">
        <v>79000</v>
      </c>
      <c r="D18" s="17">
        <v>149305</v>
      </c>
      <c r="E18" s="17">
        <v>149305</v>
      </c>
      <c r="F18" s="17">
        <v>151702.63</v>
      </c>
      <c r="G18" s="14">
        <f t="shared" si="2"/>
        <v>101.60586048692275</v>
      </c>
    </row>
    <row r="19" spans="1:7" ht="145.19999999999999" outlineLevel="3" x14ac:dyDescent="0.25">
      <c r="A19" s="15" t="s">
        <v>12</v>
      </c>
      <c r="B19" s="18" t="s">
        <v>13</v>
      </c>
      <c r="C19" s="17">
        <v>3000</v>
      </c>
      <c r="D19" s="17">
        <v>3000</v>
      </c>
      <c r="E19" s="17">
        <v>3000</v>
      </c>
      <c r="F19" s="17">
        <v>1460</v>
      </c>
      <c r="G19" s="14">
        <f t="shared" si="2"/>
        <v>48.666666666666671</v>
      </c>
    </row>
    <row r="20" spans="1:7" ht="56.25" customHeight="1" outlineLevel="1" x14ac:dyDescent="0.25">
      <c r="A20" s="15" t="s">
        <v>14</v>
      </c>
      <c r="B20" s="16" t="s">
        <v>15</v>
      </c>
      <c r="C20" s="17">
        <f t="shared" ref="C20:E20" si="5">C21</f>
        <v>3565100</v>
      </c>
      <c r="D20" s="17">
        <f t="shared" si="5"/>
        <v>3565100</v>
      </c>
      <c r="E20" s="17">
        <f t="shared" si="5"/>
        <v>3565100</v>
      </c>
      <c r="F20" s="17">
        <f>F21</f>
        <v>3470115.1799999997</v>
      </c>
      <c r="G20" s="14">
        <f t="shared" si="2"/>
        <v>97.335703907323762</v>
      </c>
    </row>
    <row r="21" spans="1:7" ht="39.6" outlineLevel="2" x14ac:dyDescent="0.25">
      <c r="A21" s="15" t="s">
        <v>16</v>
      </c>
      <c r="B21" s="16" t="s">
        <v>17</v>
      </c>
      <c r="C21" s="17">
        <f t="shared" ref="C21:E21" si="6">C22+C23+C24+C25</f>
        <v>3565100</v>
      </c>
      <c r="D21" s="17">
        <f t="shared" si="6"/>
        <v>3565100</v>
      </c>
      <c r="E21" s="17">
        <f t="shared" si="6"/>
        <v>3565100</v>
      </c>
      <c r="F21" s="17">
        <f>F22+F23+F24+F25</f>
        <v>3470115.1799999997</v>
      </c>
      <c r="G21" s="14">
        <f t="shared" si="2"/>
        <v>97.335703907323762</v>
      </c>
    </row>
    <row r="22" spans="1:7" ht="111.75" customHeight="1" outlineLevel="3" x14ac:dyDescent="0.25">
      <c r="A22" s="15" t="s">
        <v>18</v>
      </c>
      <c r="B22" s="16" t="s">
        <v>19</v>
      </c>
      <c r="C22" s="17">
        <v>1347100</v>
      </c>
      <c r="D22" s="17">
        <v>1347100</v>
      </c>
      <c r="E22" s="17">
        <v>1347100</v>
      </c>
      <c r="F22" s="17">
        <v>1546162.95</v>
      </c>
      <c r="G22" s="14">
        <f t="shared" si="2"/>
        <v>114.77714720510725</v>
      </c>
    </row>
    <row r="23" spans="1:7" ht="145.19999999999999" outlineLevel="3" x14ac:dyDescent="0.25">
      <c r="A23" s="15" t="s">
        <v>20</v>
      </c>
      <c r="B23" s="18" t="s">
        <v>21</v>
      </c>
      <c r="C23" s="17">
        <v>12400</v>
      </c>
      <c r="D23" s="17">
        <v>12400</v>
      </c>
      <c r="E23" s="17">
        <v>12400</v>
      </c>
      <c r="F23" s="17">
        <v>14890.6</v>
      </c>
      <c r="G23" s="14">
        <f t="shared" si="2"/>
        <v>120.08548387096774</v>
      </c>
    </row>
    <row r="24" spans="1:7" ht="118.8" outlineLevel="3" x14ac:dyDescent="0.25">
      <c r="A24" s="15" t="s">
        <v>22</v>
      </c>
      <c r="B24" s="16" t="s">
        <v>23</v>
      </c>
      <c r="C24" s="17">
        <v>2205600</v>
      </c>
      <c r="D24" s="17">
        <v>2205600</v>
      </c>
      <c r="E24" s="17">
        <v>2205600</v>
      </c>
      <c r="F24" s="17">
        <v>2255489.79</v>
      </c>
      <c r="G24" s="14">
        <f t="shared" si="2"/>
        <v>102.2619600108814</v>
      </c>
    </row>
    <row r="25" spans="1:7" ht="105.6" outlineLevel="3" x14ac:dyDescent="0.25">
      <c r="A25" s="15" t="s">
        <v>24</v>
      </c>
      <c r="B25" s="16" t="s">
        <v>25</v>
      </c>
      <c r="C25" s="17">
        <v>0</v>
      </c>
      <c r="D25" s="17">
        <v>0</v>
      </c>
      <c r="E25" s="17">
        <v>0</v>
      </c>
      <c r="F25" s="17">
        <v>-346428.15999999997</v>
      </c>
      <c r="G25" s="14">
        <v>0</v>
      </c>
    </row>
    <row r="26" spans="1:7" ht="26.4" outlineLevel="1" x14ac:dyDescent="0.25">
      <c r="A26" s="15" t="s">
        <v>26</v>
      </c>
      <c r="B26" s="16" t="s">
        <v>27</v>
      </c>
      <c r="C26" s="17">
        <f t="shared" ref="C26:D26" si="7">C27+C29</f>
        <v>3255000</v>
      </c>
      <c r="D26" s="17">
        <f t="shared" si="7"/>
        <v>2985500</v>
      </c>
      <c r="E26" s="17">
        <f>E27+E29</f>
        <v>2985500</v>
      </c>
      <c r="F26" s="17">
        <f>F27+F29</f>
        <v>2957261.99</v>
      </c>
      <c r="G26" s="14">
        <f t="shared" si="2"/>
        <v>99.054161446993817</v>
      </c>
    </row>
    <row r="27" spans="1:7" ht="26.4" outlineLevel="2" x14ac:dyDescent="0.25">
      <c r="A27" s="15" t="s">
        <v>28</v>
      </c>
      <c r="B27" s="16" t="s">
        <v>29</v>
      </c>
      <c r="C27" s="17">
        <f t="shared" ref="C27:E27" si="8">C28</f>
        <v>3255000</v>
      </c>
      <c r="D27" s="17">
        <f t="shared" si="8"/>
        <v>2955000</v>
      </c>
      <c r="E27" s="17">
        <f t="shared" si="8"/>
        <v>2955000</v>
      </c>
      <c r="F27" s="17">
        <f>F28</f>
        <v>2926747.89</v>
      </c>
      <c r="G27" s="14">
        <f t="shared" si="2"/>
        <v>99.043921827411168</v>
      </c>
    </row>
    <row r="28" spans="1:7" ht="26.4" outlineLevel="3" x14ac:dyDescent="0.25">
      <c r="A28" s="15" t="s">
        <v>30</v>
      </c>
      <c r="B28" s="16" t="s">
        <v>29</v>
      </c>
      <c r="C28" s="17">
        <v>3255000</v>
      </c>
      <c r="D28" s="17">
        <v>2955000</v>
      </c>
      <c r="E28" s="17">
        <v>2955000</v>
      </c>
      <c r="F28" s="17">
        <v>2926747.89</v>
      </c>
      <c r="G28" s="14">
        <f t="shared" si="2"/>
        <v>99.043921827411168</v>
      </c>
    </row>
    <row r="29" spans="1:7" ht="39.6" outlineLevel="2" x14ac:dyDescent="0.25">
      <c r="A29" s="15" t="s">
        <v>31</v>
      </c>
      <c r="B29" s="16" t="s">
        <v>32</v>
      </c>
      <c r="C29" s="17">
        <f t="shared" ref="C29:E29" si="9">C30</f>
        <v>0</v>
      </c>
      <c r="D29" s="17">
        <f t="shared" si="9"/>
        <v>30500</v>
      </c>
      <c r="E29" s="17">
        <f t="shared" si="9"/>
        <v>30500</v>
      </c>
      <c r="F29" s="17">
        <f>F30</f>
        <v>30514.1</v>
      </c>
      <c r="G29" s="14">
        <f t="shared" si="2"/>
        <v>100.04622950819673</v>
      </c>
    </row>
    <row r="30" spans="1:7" ht="63" customHeight="1" outlineLevel="3" x14ac:dyDescent="0.25">
      <c r="A30" s="15" t="s">
        <v>33</v>
      </c>
      <c r="B30" s="16" t="s">
        <v>273</v>
      </c>
      <c r="C30" s="17">
        <v>0</v>
      </c>
      <c r="D30" s="17">
        <v>30500</v>
      </c>
      <c r="E30" s="17">
        <v>30500</v>
      </c>
      <c r="F30" s="17">
        <v>30514.1</v>
      </c>
      <c r="G30" s="14">
        <f t="shared" si="2"/>
        <v>100.04622950819673</v>
      </c>
    </row>
    <row r="31" spans="1:7" ht="26.4" outlineLevel="1" x14ac:dyDescent="0.25">
      <c r="A31" s="15" t="s">
        <v>34</v>
      </c>
      <c r="B31" s="16" t="s">
        <v>35</v>
      </c>
      <c r="C31" s="17">
        <f t="shared" ref="C31:E31" si="10">C32</f>
        <v>5350500</v>
      </c>
      <c r="D31" s="17">
        <f t="shared" si="10"/>
        <v>5465500</v>
      </c>
      <c r="E31" s="17">
        <f t="shared" si="10"/>
        <v>5465500</v>
      </c>
      <c r="F31" s="17">
        <f>F32</f>
        <v>5647024.8900000006</v>
      </c>
      <c r="G31" s="14">
        <f t="shared" si="2"/>
        <v>103.32128606714848</v>
      </c>
    </row>
    <row r="32" spans="1:7" ht="26.4" outlineLevel="2" x14ac:dyDescent="0.25">
      <c r="A32" s="15" t="s">
        <v>36</v>
      </c>
      <c r="B32" s="16" t="s">
        <v>37</v>
      </c>
      <c r="C32" s="17">
        <f t="shared" ref="C32:E32" si="11">C33+C34</f>
        <v>5350500</v>
      </c>
      <c r="D32" s="17">
        <f t="shared" si="11"/>
        <v>5465500</v>
      </c>
      <c r="E32" s="17">
        <f t="shared" si="11"/>
        <v>5465500</v>
      </c>
      <c r="F32" s="17">
        <f>F33+F34</f>
        <v>5647024.8900000006</v>
      </c>
      <c r="G32" s="14">
        <f t="shared" si="2"/>
        <v>103.32128606714848</v>
      </c>
    </row>
    <row r="33" spans="1:7" ht="15.75" customHeight="1" outlineLevel="3" x14ac:dyDescent="0.25">
      <c r="A33" s="15" t="s">
        <v>38</v>
      </c>
      <c r="B33" s="16" t="s">
        <v>39</v>
      </c>
      <c r="C33" s="17">
        <v>654500</v>
      </c>
      <c r="D33" s="17">
        <v>1211200</v>
      </c>
      <c r="E33" s="17">
        <v>1211200</v>
      </c>
      <c r="F33" s="17">
        <v>1252682.6599999999</v>
      </c>
      <c r="G33" s="14">
        <f t="shared" si="2"/>
        <v>103.42492239101718</v>
      </c>
    </row>
    <row r="34" spans="1:7" ht="18.75" customHeight="1" outlineLevel="3" x14ac:dyDescent="0.25">
      <c r="A34" s="15" t="s">
        <v>40</v>
      </c>
      <c r="B34" s="16" t="s">
        <v>41</v>
      </c>
      <c r="C34" s="17">
        <v>4696000</v>
      </c>
      <c r="D34" s="17">
        <v>4254300</v>
      </c>
      <c r="E34" s="17">
        <v>4254300</v>
      </c>
      <c r="F34" s="17">
        <v>4394342.2300000004</v>
      </c>
      <c r="G34" s="14">
        <f t="shared" si="2"/>
        <v>103.29178078649836</v>
      </c>
    </row>
    <row r="35" spans="1:7" ht="18" customHeight="1" outlineLevel="1" x14ac:dyDescent="0.25">
      <c r="A35" s="15" t="s">
        <v>42</v>
      </c>
      <c r="B35" s="16" t="s">
        <v>43</v>
      </c>
      <c r="C35" s="17">
        <f t="shared" ref="C35:E35" si="12">C36</f>
        <v>479000</v>
      </c>
      <c r="D35" s="17">
        <f t="shared" si="12"/>
        <v>550300</v>
      </c>
      <c r="E35" s="17">
        <f t="shared" si="12"/>
        <v>550300</v>
      </c>
      <c r="F35" s="17">
        <f>F36</f>
        <v>563028.47999999998</v>
      </c>
      <c r="G35" s="14">
        <f t="shared" si="2"/>
        <v>102.31300745048155</v>
      </c>
    </row>
    <row r="36" spans="1:7" ht="52.8" outlineLevel="2" x14ac:dyDescent="0.25">
      <c r="A36" s="15" t="s">
        <v>44</v>
      </c>
      <c r="B36" s="16" t="s">
        <v>45</v>
      </c>
      <c r="C36" s="17">
        <f t="shared" ref="C36:E36" si="13">C37</f>
        <v>479000</v>
      </c>
      <c r="D36" s="17">
        <f t="shared" si="13"/>
        <v>550300</v>
      </c>
      <c r="E36" s="17">
        <f t="shared" si="13"/>
        <v>550300</v>
      </c>
      <c r="F36" s="17">
        <f>F37</f>
        <v>563028.47999999998</v>
      </c>
      <c r="G36" s="14">
        <f t="shared" si="2"/>
        <v>102.31300745048155</v>
      </c>
    </row>
    <row r="37" spans="1:7" ht="79.2" outlineLevel="3" x14ac:dyDescent="0.25">
      <c r="A37" s="15" t="s">
        <v>46</v>
      </c>
      <c r="B37" s="16" t="s">
        <v>47</v>
      </c>
      <c r="C37" s="17">
        <v>479000</v>
      </c>
      <c r="D37" s="17">
        <v>550300</v>
      </c>
      <c r="E37" s="17">
        <v>550300</v>
      </c>
      <c r="F37" s="17">
        <v>563028.47999999998</v>
      </c>
      <c r="G37" s="14">
        <f t="shared" si="2"/>
        <v>102.31300745048155</v>
      </c>
    </row>
    <row r="38" spans="1:7" ht="79.2" outlineLevel="1" x14ac:dyDescent="0.25">
      <c r="A38" s="15" t="s">
        <v>48</v>
      </c>
      <c r="B38" s="16" t="s">
        <v>49</v>
      </c>
      <c r="C38" s="17">
        <f t="shared" ref="C38:E38" si="14">C39+C48+C51</f>
        <v>16939000</v>
      </c>
      <c r="D38" s="17">
        <f t="shared" si="14"/>
        <v>19750962</v>
      </c>
      <c r="E38" s="17">
        <f t="shared" si="14"/>
        <v>19750962</v>
      </c>
      <c r="F38" s="17">
        <f>F39+F48+F51</f>
        <v>19799778.469999999</v>
      </c>
      <c r="G38" s="14">
        <f t="shared" si="2"/>
        <v>100.24715996111986</v>
      </c>
    </row>
    <row r="39" spans="1:7" ht="144.75" customHeight="1" outlineLevel="2" x14ac:dyDescent="0.25">
      <c r="A39" s="15" t="s">
        <v>50</v>
      </c>
      <c r="B39" s="18" t="s">
        <v>51</v>
      </c>
      <c r="C39" s="17">
        <f t="shared" ref="C39:E39" si="15">C40+C42+C44+C46</f>
        <v>16846200</v>
      </c>
      <c r="D39" s="17">
        <f t="shared" si="15"/>
        <v>19657532</v>
      </c>
      <c r="E39" s="17">
        <f t="shared" si="15"/>
        <v>19657532</v>
      </c>
      <c r="F39" s="17">
        <f>F40+F42+F44+F46</f>
        <v>19705395.91</v>
      </c>
      <c r="G39" s="14">
        <f t="shared" si="2"/>
        <v>100.24348890796668</v>
      </c>
    </row>
    <row r="40" spans="1:7" ht="111" customHeight="1" outlineLevel="3" x14ac:dyDescent="0.25">
      <c r="A40" s="15" t="s">
        <v>52</v>
      </c>
      <c r="B40" s="16" t="s">
        <v>53</v>
      </c>
      <c r="C40" s="17">
        <f t="shared" ref="C40:E40" si="16">C41</f>
        <v>16100000</v>
      </c>
      <c r="D40" s="17">
        <f t="shared" si="16"/>
        <v>18908100</v>
      </c>
      <c r="E40" s="17">
        <f t="shared" si="16"/>
        <v>18908100</v>
      </c>
      <c r="F40" s="17">
        <f>F41</f>
        <v>19007177.449999999</v>
      </c>
      <c r="G40" s="14">
        <f t="shared" si="2"/>
        <v>100.52399474299374</v>
      </c>
    </row>
    <row r="41" spans="1:7" ht="161.25" customHeight="1" outlineLevel="4" x14ac:dyDescent="0.25">
      <c r="A41" s="15" t="s">
        <v>54</v>
      </c>
      <c r="B41" s="18" t="s">
        <v>55</v>
      </c>
      <c r="C41" s="17">
        <v>16100000</v>
      </c>
      <c r="D41" s="17">
        <v>18908100</v>
      </c>
      <c r="E41" s="17">
        <v>18908100</v>
      </c>
      <c r="F41" s="17">
        <v>19007177.449999999</v>
      </c>
      <c r="G41" s="14">
        <f t="shared" si="2"/>
        <v>100.52399474299374</v>
      </c>
    </row>
    <row r="42" spans="1:7" ht="134.25" customHeight="1" outlineLevel="3" x14ac:dyDescent="0.25">
      <c r="A42" s="15" t="s">
        <v>56</v>
      </c>
      <c r="B42" s="18" t="s">
        <v>57</v>
      </c>
      <c r="C42" s="17">
        <f t="shared" ref="C42:E42" si="17">C43</f>
        <v>15400</v>
      </c>
      <c r="D42" s="17">
        <f t="shared" si="17"/>
        <v>18632</v>
      </c>
      <c r="E42" s="17">
        <f t="shared" si="17"/>
        <v>18632</v>
      </c>
      <c r="F42" s="17">
        <f>F43</f>
        <v>18631.47</v>
      </c>
      <c r="G42" s="14">
        <f t="shared" si="2"/>
        <v>99.997155431515679</v>
      </c>
    </row>
    <row r="43" spans="1:7" ht="122.25" customHeight="1" outlineLevel="4" x14ac:dyDescent="0.25">
      <c r="A43" s="15" t="s">
        <v>58</v>
      </c>
      <c r="B43" s="16" t="s">
        <v>59</v>
      </c>
      <c r="C43" s="17">
        <v>15400</v>
      </c>
      <c r="D43" s="17">
        <v>18632</v>
      </c>
      <c r="E43" s="17">
        <v>18632</v>
      </c>
      <c r="F43" s="17">
        <v>18631.47</v>
      </c>
      <c r="G43" s="14">
        <f t="shared" si="2"/>
        <v>99.997155431515679</v>
      </c>
    </row>
    <row r="44" spans="1:7" ht="135" customHeight="1" outlineLevel="3" x14ac:dyDescent="0.25">
      <c r="A44" s="15" t="s">
        <v>60</v>
      </c>
      <c r="B44" s="18" t="s">
        <v>61</v>
      </c>
      <c r="C44" s="17">
        <f t="shared" ref="C44:E44" si="18">C45</f>
        <v>78600</v>
      </c>
      <c r="D44" s="17">
        <f t="shared" si="18"/>
        <v>78600</v>
      </c>
      <c r="E44" s="17">
        <f t="shared" si="18"/>
        <v>78600</v>
      </c>
      <c r="F44" s="17">
        <f>F45</f>
        <v>75490.28</v>
      </c>
      <c r="G44" s="14">
        <f t="shared" si="2"/>
        <v>96.043613231552158</v>
      </c>
    </row>
    <row r="45" spans="1:7" ht="118.8" outlineLevel="4" x14ac:dyDescent="0.25">
      <c r="A45" s="15" t="s">
        <v>62</v>
      </c>
      <c r="B45" s="16" t="s">
        <v>63</v>
      </c>
      <c r="C45" s="17">
        <v>78600</v>
      </c>
      <c r="D45" s="17">
        <v>78600</v>
      </c>
      <c r="E45" s="17">
        <v>78600</v>
      </c>
      <c r="F45" s="17">
        <v>75490.28</v>
      </c>
      <c r="G45" s="14">
        <f t="shared" si="2"/>
        <v>96.043613231552158</v>
      </c>
    </row>
    <row r="46" spans="1:7" ht="66" outlineLevel="3" x14ac:dyDescent="0.25">
      <c r="A46" s="15" t="s">
        <v>64</v>
      </c>
      <c r="B46" s="16" t="s">
        <v>65</v>
      </c>
      <c r="C46" s="17">
        <f t="shared" ref="C46:E46" si="19">C47</f>
        <v>652200</v>
      </c>
      <c r="D46" s="17">
        <f t="shared" si="19"/>
        <v>652200</v>
      </c>
      <c r="E46" s="17">
        <f t="shared" si="19"/>
        <v>652200</v>
      </c>
      <c r="F46" s="17">
        <f>F47</f>
        <v>604096.71</v>
      </c>
      <c r="G46" s="14">
        <f t="shared" si="2"/>
        <v>92.624457221711125</v>
      </c>
    </row>
    <row r="47" spans="1:7" ht="52.8" outlineLevel="4" x14ac:dyDescent="0.25">
      <c r="A47" s="15" t="s">
        <v>66</v>
      </c>
      <c r="B47" s="16" t="s">
        <v>67</v>
      </c>
      <c r="C47" s="17">
        <v>652200</v>
      </c>
      <c r="D47" s="17">
        <v>652200</v>
      </c>
      <c r="E47" s="17">
        <v>652200</v>
      </c>
      <c r="F47" s="17">
        <v>604096.71</v>
      </c>
      <c r="G47" s="14">
        <f t="shared" si="2"/>
        <v>92.624457221711125</v>
      </c>
    </row>
    <row r="48" spans="1:7" ht="39.6" outlineLevel="2" x14ac:dyDescent="0.25">
      <c r="A48" s="15" t="s">
        <v>68</v>
      </c>
      <c r="B48" s="16" t="s">
        <v>69</v>
      </c>
      <c r="C48" s="17">
        <f t="shared" ref="C48:E48" si="20">C49</f>
        <v>10000</v>
      </c>
      <c r="D48" s="17">
        <f t="shared" si="20"/>
        <v>10630</v>
      </c>
      <c r="E48" s="17">
        <f t="shared" si="20"/>
        <v>10630</v>
      </c>
      <c r="F48" s="17">
        <f>F49</f>
        <v>10630</v>
      </c>
      <c r="G48" s="14">
        <f t="shared" si="2"/>
        <v>100</v>
      </c>
    </row>
    <row r="49" spans="1:7" ht="84.75" customHeight="1" outlineLevel="3" x14ac:dyDescent="0.25">
      <c r="A49" s="15" t="s">
        <v>70</v>
      </c>
      <c r="B49" s="16" t="s">
        <v>71</v>
      </c>
      <c r="C49" s="17">
        <f t="shared" ref="C49:E49" si="21">C50</f>
        <v>10000</v>
      </c>
      <c r="D49" s="17">
        <f t="shared" si="21"/>
        <v>10630</v>
      </c>
      <c r="E49" s="17">
        <f t="shared" si="21"/>
        <v>10630</v>
      </c>
      <c r="F49" s="17">
        <f>F50</f>
        <v>10630</v>
      </c>
      <c r="G49" s="14">
        <f t="shared" si="2"/>
        <v>100</v>
      </c>
    </row>
    <row r="50" spans="1:7" ht="92.4" outlineLevel="4" x14ac:dyDescent="0.25">
      <c r="A50" s="15" t="s">
        <v>72</v>
      </c>
      <c r="B50" s="16" t="s">
        <v>73</v>
      </c>
      <c r="C50" s="17">
        <v>10000</v>
      </c>
      <c r="D50" s="17">
        <v>10630</v>
      </c>
      <c r="E50" s="17">
        <v>10630</v>
      </c>
      <c r="F50" s="17">
        <v>10630</v>
      </c>
      <c r="G50" s="14">
        <f t="shared" si="2"/>
        <v>100</v>
      </c>
    </row>
    <row r="51" spans="1:7" ht="124.5" customHeight="1" outlineLevel="2" x14ac:dyDescent="0.25">
      <c r="A51" s="15" t="s">
        <v>74</v>
      </c>
      <c r="B51" s="18" t="s">
        <v>75</v>
      </c>
      <c r="C51" s="17">
        <f t="shared" ref="C51:E51" si="22">C52</f>
        <v>82800</v>
      </c>
      <c r="D51" s="17">
        <f t="shared" si="22"/>
        <v>82800</v>
      </c>
      <c r="E51" s="17">
        <f t="shared" si="22"/>
        <v>82800</v>
      </c>
      <c r="F51" s="17">
        <f>F52</f>
        <v>83752.56</v>
      </c>
      <c r="G51" s="14">
        <f t="shared" si="2"/>
        <v>101.1504347826087</v>
      </c>
    </row>
    <row r="52" spans="1:7" ht="132" outlineLevel="3" x14ac:dyDescent="0.25">
      <c r="A52" s="15" t="s">
        <v>76</v>
      </c>
      <c r="B52" s="18" t="s">
        <v>77</v>
      </c>
      <c r="C52" s="17">
        <f t="shared" ref="C52:E52" si="23">C53</f>
        <v>82800</v>
      </c>
      <c r="D52" s="17">
        <f t="shared" si="23"/>
        <v>82800</v>
      </c>
      <c r="E52" s="17">
        <f t="shared" si="23"/>
        <v>82800</v>
      </c>
      <c r="F52" s="17">
        <f>F53</f>
        <v>83752.56</v>
      </c>
      <c r="G52" s="14">
        <f t="shared" si="2"/>
        <v>101.1504347826087</v>
      </c>
    </row>
    <row r="53" spans="1:7" ht="135" customHeight="1" outlineLevel="4" x14ac:dyDescent="0.25">
      <c r="A53" s="15" t="s">
        <v>78</v>
      </c>
      <c r="B53" s="16" t="s">
        <v>79</v>
      </c>
      <c r="C53" s="17">
        <v>82800</v>
      </c>
      <c r="D53" s="17">
        <v>82800</v>
      </c>
      <c r="E53" s="17">
        <v>82800</v>
      </c>
      <c r="F53" s="17">
        <v>83752.56</v>
      </c>
      <c r="G53" s="14">
        <f t="shared" si="2"/>
        <v>101.1504347826087</v>
      </c>
    </row>
    <row r="54" spans="1:7" ht="26.4" outlineLevel="1" x14ac:dyDescent="0.25">
      <c r="A54" s="15" t="s">
        <v>80</v>
      </c>
      <c r="B54" s="16" t="s">
        <v>81</v>
      </c>
      <c r="C54" s="17">
        <f t="shared" ref="C54:E54" si="24">C55</f>
        <v>20800</v>
      </c>
      <c r="D54" s="17">
        <f t="shared" si="24"/>
        <v>36249</v>
      </c>
      <c r="E54" s="17">
        <f t="shared" si="24"/>
        <v>36249</v>
      </c>
      <c r="F54" s="17">
        <f>F55</f>
        <v>36248.86</v>
      </c>
      <c r="G54" s="14">
        <f t="shared" si="2"/>
        <v>99.999613782449174</v>
      </c>
    </row>
    <row r="55" spans="1:7" ht="26.4" outlineLevel="2" x14ac:dyDescent="0.25">
      <c r="A55" s="15" t="s">
        <v>82</v>
      </c>
      <c r="B55" s="16" t="s">
        <v>83</v>
      </c>
      <c r="C55" s="17">
        <f t="shared" ref="C55:E55" si="25">C56+C57+C58</f>
        <v>20800</v>
      </c>
      <c r="D55" s="17">
        <f t="shared" si="25"/>
        <v>36249</v>
      </c>
      <c r="E55" s="17">
        <f t="shared" si="25"/>
        <v>36249</v>
      </c>
      <c r="F55" s="17">
        <f>F56+F57+F58</f>
        <v>36248.86</v>
      </c>
      <c r="G55" s="14">
        <f t="shared" si="2"/>
        <v>99.999613782449174</v>
      </c>
    </row>
    <row r="56" spans="1:7" ht="39.6" outlineLevel="3" x14ac:dyDescent="0.25">
      <c r="A56" s="15" t="s">
        <v>84</v>
      </c>
      <c r="B56" s="16" t="s">
        <v>274</v>
      </c>
      <c r="C56" s="17">
        <v>12000</v>
      </c>
      <c r="D56" s="17">
        <v>35731</v>
      </c>
      <c r="E56" s="17">
        <v>35731</v>
      </c>
      <c r="F56" s="17">
        <v>37233.300000000003</v>
      </c>
      <c r="G56" s="14">
        <f t="shared" si="2"/>
        <v>104.20447230696035</v>
      </c>
    </row>
    <row r="57" spans="1:7" ht="26.4" outlineLevel="3" x14ac:dyDescent="0.25">
      <c r="A57" s="15" t="s">
        <v>85</v>
      </c>
      <c r="B57" s="16" t="s">
        <v>86</v>
      </c>
      <c r="C57" s="17">
        <v>8800</v>
      </c>
      <c r="D57" s="17">
        <v>0</v>
      </c>
      <c r="E57" s="17">
        <v>0</v>
      </c>
      <c r="F57" s="17">
        <v>-1501.98</v>
      </c>
      <c r="G57" s="14">
        <v>0</v>
      </c>
    </row>
    <row r="58" spans="1:7" ht="69" customHeight="1" outlineLevel="3" x14ac:dyDescent="0.25">
      <c r="A58" s="15" t="s">
        <v>87</v>
      </c>
      <c r="B58" s="16" t="s">
        <v>88</v>
      </c>
      <c r="C58" s="17">
        <v>0</v>
      </c>
      <c r="D58" s="17">
        <v>518</v>
      </c>
      <c r="E58" s="17">
        <v>518</v>
      </c>
      <c r="F58" s="17">
        <v>517.54</v>
      </c>
      <c r="G58" s="14">
        <f t="shared" si="2"/>
        <v>99.91119691119691</v>
      </c>
    </row>
    <row r="59" spans="1:7" ht="53.25" customHeight="1" outlineLevel="1" x14ac:dyDescent="0.25">
      <c r="A59" s="15" t="s">
        <v>89</v>
      </c>
      <c r="B59" s="16" t="s">
        <v>90</v>
      </c>
      <c r="C59" s="17">
        <f t="shared" ref="C59:E59" si="26">C60+C63</f>
        <v>5932200</v>
      </c>
      <c r="D59" s="17">
        <f t="shared" si="26"/>
        <v>8090098.7199999997</v>
      </c>
      <c r="E59" s="17">
        <f t="shared" si="26"/>
        <v>8090098.7199999997</v>
      </c>
      <c r="F59" s="17">
        <f>F60+F63</f>
        <v>8331551.129999999</v>
      </c>
      <c r="G59" s="14">
        <f t="shared" si="2"/>
        <v>102.9845421960438</v>
      </c>
    </row>
    <row r="60" spans="1:7" ht="26.4" outlineLevel="2" x14ac:dyDescent="0.25">
      <c r="A60" s="15" t="s">
        <v>91</v>
      </c>
      <c r="B60" s="16" t="s">
        <v>92</v>
      </c>
      <c r="C60" s="17">
        <f t="shared" ref="C60:E60" si="27">C61</f>
        <v>5370500</v>
      </c>
      <c r="D60" s="17">
        <f t="shared" si="27"/>
        <v>5509101.7199999997</v>
      </c>
      <c r="E60" s="17">
        <f t="shared" si="27"/>
        <v>5509101.7199999997</v>
      </c>
      <c r="F60" s="17">
        <f>F61</f>
        <v>5639037.8099999996</v>
      </c>
      <c r="G60" s="14">
        <f t="shared" si="2"/>
        <v>102.3585712626849</v>
      </c>
    </row>
    <row r="61" spans="1:7" ht="26.4" outlineLevel="3" x14ac:dyDescent="0.25">
      <c r="A61" s="15" t="s">
        <v>93</v>
      </c>
      <c r="B61" s="16" t="s">
        <v>94</v>
      </c>
      <c r="C61" s="17">
        <f t="shared" ref="C61:E61" si="28">C62</f>
        <v>5370500</v>
      </c>
      <c r="D61" s="17">
        <f t="shared" si="28"/>
        <v>5509101.7199999997</v>
      </c>
      <c r="E61" s="17">
        <f t="shared" si="28"/>
        <v>5509101.7199999997</v>
      </c>
      <c r="F61" s="17">
        <f>F62</f>
        <v>5639037.8099999996</v>
      </c>
      <c r="G61" s="14">
        <f t="shared" si="2"/>
        <v>102.3585712626849</v>
      </c>
    </row>
    <row r="62" spans="1:7" ht="52.8" outlineLevel="4" x14ac:dyDescent="0.25">
      <c r="A62" s="15" t="s">
        <v>95</v>
      </c>
      <c r="B62" s="16" t="s">
        <v>96</v>
      </c>
      <c r="C62" s="17">
        <v>5370500</v>
      </c>
      <c r="D62" s="17">
        <v>5509101.7199999997</v>
      </c>
      <c r="E62" s="17">
        <v>5509101.7199999997</v>
      </c>
      <c r="F62" s="17">
        <v>5639037.8099999996</v>
      </c>
      <c r="G62" s="14">
        <f t="shared" si="2"/>
        <v>102.3585712626849</v>
      </c>
    </row>
    <row r="63" spans="1:7" ht="26.4" outlineLevel="2" x14ac:dyDescent="0.25">
      <c r="A63" s="15" t="s">
        <v>97</v>
      </c>
      <c r="B63" s="16" t="s">
        <v>98</v>
      </c>
      <c r="C63" s="17">
        <f t="shared" ref="C63:E63" si="29">C64+C66</f>
        <v>561700</v>
      </c>
      <c r="D63" s="17">
        <f t="shared" si="29"/>
        <v>2580997</v>
      </c>
      <c r="E63" s="17">
        <f t="shared" si="29"/>
        <v>2580997</v>
      </c>
      <c r="F63" s="17">
        <f>F64+F66</f>
        <v>2692513.32</v>
      </c>
      <c r="G63" s="14">
        <f t="shared" si="2"/>
        <v>104.32066833088143</v>
      </c>
    </row>
    <row r="64" spans="1:7" ht="39.6" outlineLevel="3" x14ac:dyDescent="0.25">
      <c r="A64" s="15" t="s">
        <v>99</v>
      </c>
      <c r="B64" s="16" t="s">
        <v>100</v>
      </c>
      <c r="C64" s="17">
        <f t="shared" ref="C64:E64" si="30">C65</f>
        <v>561700</v>
      </c>
      <c r="D64" s="17">
        <f t="shared" si="30"/>
        <v>523500</v>
      </c>
      <c r="E64" s="17">
        <f t="shared" si="30"/>
        <v>523500</v>
      </c>
      <c r="F64" s="17">
        <f>F65</f>
        <v>524741.31000000006</v>
      </c>
      <c r="G64" s="14">
        <f t="shared" si="2"/>
        <v>100.23711747851003</v>
      </c>
    </row>
    <row r="65" spans="1:7" ht="52.8" outlineLevel="4" x14ac:dyDescent="0.25">
      <c r="A65" s="15" t="s">
        <v>101</v>
      </c>
      <c r="B65" s="16" t="s">
        <v>102</v>
      </c>
      <c r="C65" s="17">
        <v>561700</v>
      </c>
      <c r="D65" s="17">
        <v>523500</v>
      </c>
      <c r="E65" s="17">
        <v>523500</v>
      </c>
      <c r="F65" s="17">
        <v>524741.31000000006</v>
      </c>
      <c r="G65" s="14">
        <f t="shared" si="2"/>
        <v>100.23711747851003</v>
      </c>
    </row>
    <row r="66" spans="1:7" ht="26.4" outlineLevel="3" x14ac:dyDescent="0.25">
      <c r="A66" s="15" t="s">
        <v>103</v>
      </c>
      <c r="B66" s="16" t="s">
        <v>104</v>
      </c>
      <c r="C66" s="17">
        <f t="shared" ref="C66:E66" si="31">C67</f>
        <v>0</v>
      </c>
      <c r="D66" s="17">
        <f t="shared" si="31"/>
        <v>2057497</v>
      </c>
      <c r="E66" s="17">
        <f t="shared" si="31"/>
        <v>2057497</v>
      </c>
      <c r="F66" s="17">
        <f>F67</f>
        <v>2167772.0099999998</v>
      </c>
      <c r="G66" s="14">
        <f t="shared" si="2"/>
        <v>105.35966808214057</v>
      </c>
    </row>
    <row r="67" spans="1:7" ht="39.6" outlineLevel="4" x14ac:dyDescent="0.25">
      <c r="A67" s="15" t="s">
        <v>105</v>
      </c>
      <c r="B67" s="16" t="s">
        <v>106</v>
      </c>
      <c r="C67" s="17">
        <v>0</v>
      </c>
      <c r="D67" s="17">
        <v>2057497</v>
      </c>
      <c r="E67" s="17">
        <v>2057497</v>
      </c>
      <c r="F67" s="17">
        <v>2167772.0099999998</v>
      </c>
      <c r="G67" s="14">
        <f t="shared" si="2"/>
        <v>105.35966808214057</v>
      </c>
    </row>
    <row r="68" spans="1:7" ht="39.6" outlineLevel="1" x14ac:dyDescent="0.25">
      <c r="A68" s="15" t="s">
        <v>107</v>
      </c>
      <c r="B68" s="16" t="s">
        <v>108</v>
      </c>
      <c r="C68" s="17">
        <f t="shared" ref="C68:E68" si="32">C69+C73</f>
        <v>200400</v>
      </c>
      <c r="D68" s="17">
        <f t="shared" si="32"/>
        <v>2382600</v>
      </c>
      <c r="E68" s="17">
        <f t="shared" si="32"/>
        <v>2382600</v>
      </c>
      <c r="F68" s="17">
        <f>F69+F73</f>
        <v>2364988.2000000002</v>
      </c>
      <c r="G68" s="14">
        <f t="shared" si="2"/>
        <v>99.260815915386559</v>
      </c>
    </row>
    <row r="69" spans="1:7" ht="132" outlineLevel="2" x14ac:dyDescent="0.25">
      <c r="A69" s="15" t="s">
        <v>109</v>
      </c>
      <c r="B69" s="18" t="s">
        <v>110</v>
      </c>
      <c r="C69" s="17">
        <f t="shared" ref="C69:E69" si="33">C70</f>
        <v>180000</v>
      </c>
      <c r="D69" s="17">
        <f t="shared" si="33"/>
        <v>2264000</v>
      </c>
      <c r="E69" s="17">
        <f t="shared" si="33"/>
        <v>2264000</v>
      </c>
      <c r="F69" s="17">
        <f>F70</f>
        <v>2245046.87</v>
      </c>
      <c r="G69" s="14">
        <f t="shared" si="2"/>
        <v>99.162847614840999</v>
      </c>
    </row>
    <row r="70" spans="1:7" ht="158.4" outlineLevel="3" x14ac:dyDescent="0.25">
      <c r="A70" s="15" t="s">
        <v>111</v>
      </c>
      <c r="B70" s="18" t="s">
        <v>112</v>
      </c>
      <c r="C70" s="17">
        <f t="shared" ref="C70:E70" si="34">C71</f>
        <v>180000</v>
      </c>
      <c r="D70" s="17">
        <f t="shared" si="34"/>
        <v>2264000</v>
      </c>
      <c r="E70" s="17">
        <f t="shared" si="34"/>
        <v>2264000</v>
      </c>
      <c r="F70" s="17">
        <f>F71+F72</f>
        <v>2245046.87</v>
      </c>
      <c r="G70" s="14">
        <f t="shared" si="2"/>
        <v>99.162847614840999</v>
      </c>
    </row>
    <row r="71" spans="1:7" ht="162" customHeight="1" outlineLevel="4" x14ac:dyDescent="0.25">
      <c r="A71" s="15" t="s">
        <v>113</v>
      </c>
      <c r="B71" s="18" t="s">
        <v>114</v>
      </c>
      <c r="C71" s="17">
        <v>180000</v>
      </c>
      <c r="D71" s="17">
        <v>2264000</v>
      </c>
      <c r="E71" s="17">
        <v>2264000</v>
      </c>
      <c r="F71" s="17">
        <v>2243096.87</v>
      </c>
      <c r="G71" s="14">
        <f t="shared" si="2"/>
        <v>99.076716872791522</v>
      </c>
    </row>
    <row r="72" spans="1:7" ht="162" customHeight="1" outlineLevel="4" x14ac:dyDescent="0.25">
      <c r="A72" s="15" t="s">
        <v>314</v>
      </c>
      <c r="B72" s="22" t="s">
        <v>315</v>
      </c>
      <c r="C72" s="17">
        <v>0</v>
      </c>
      <c r="D72" s="17">
        <v>0</v>
      </c>
      <c r="E72" s="17">
        <v>0</v>
      </c>
      <c r="F72" s="17">
        <v>1950</v>
      </c>
      <c r="G72" s="14">
        <v>0</v>
      </c>
    </row>
    <row r="73" spans="1:7" ht="56.25" customHeight="1" outlineLevel="2" x14ac:dyDescent="0.25">
      <c r="A73" s="15" t="s">
        <v>115</v>
      </c>
      <c r="B73" s="16" t="s">
        <v>116</v>
      </c>
      <c r="C73" s="17">
        <f t="shared" ref="C73:E73" si="35">C74+C76</f>
        <v>20400</v>
      </c>
      <c r="D73" s="17">
        <f t="shared" si="35"/>
        <v>118600</v>
      </c>
      <c r="E73" s="17">
        <f t="shared" si="35"/>
        <v>118600</v>
      </c>
      <c r="F73" s="17">
        <f>F74+F76</f>
        <v>119941.33</v>
      </c>
      <c r="G73" s="14">
        <f t="shared" si="2"/>
        <v>101.13096964586848</v>
      </c>
    </row>
    <row r="74" spans="1:7" ht="59.25" customHeight="1" outlineLevel="3" x14ac:dyDescent="0.25">
      <c r="A74" s="15" t="s">
        <v>117</v>
      </c>
      <c r="B74" s="16" t="s">
        <v>118</v>
      </c>
      <c r="C74" s="17">
        <f t="shared" ref="C74:E74" si="36">C75</f>
        <v>7700</v>
      </c>
      <c r="D74" s="17">
        <f t="shared" si="36"/>
        <v>118600</v>
      </c>
      <c r="E74" s="17">
        <f t="shared" si="36"/>
        <v>118600</v>
      </c>
      <c r="F74" s="17">
        <f>F75</f>
        <v>119941.33</v>
      </c>
      <c r="G74" s="14">
        <f t="shared" si="2"/>
        <v>101.13096964586848</v>
      </c>
    </row>
    <row r="75" spans="1:7" ht="105.6" outlineLevel="4" x14ac:dyDescent="0.25">
      <c r="A75" s="15" t="s">
        <v>119</v>
      </c>
      <c r="B75" s="16" t="s">
        <v>120</v>
      </c>
      <c r="C75" s="17">
        <v>7700</v>
      </c>
      <c r="D75" s="17">
        <v>118600</v>
      </c>
      <c r="E75" s="17">
        <v>118600</v>
      </c>
      <c r="F75" s="17">
        <v>119941.33</v>
      </c>
      <c r="G75" s="14">
        <f t="shared" si="2"/>
        <v>101.13096964586848</v>
      </c>
    </row>
    <row r="76" spans="1:7" ht="83.25" customHeight="1" outlineLevel="3" x14ac:dyDescent="0.25">
      <c r="A76" s="15" t="s">
        <v>121</v>
      </c>
      <c r="B76" s="16" t="s">
        <v>122</v>
      </c>
      <c r="C76" s="17">
        <f t="shared" ref="C76:E76" si="37">C77</f>
        <v>12700</v>
      </c>
      <c r="D76" s="17">
        <f t="shared" si="37"/>
        <v>0</v>
      </c>
      <c r="E76" s="17">
        <f t="shared" si="37"/>
        <v>0</v>
      </c>
      <c r="F76" s="17">
        <f>F77</f>
        <v>0</v>
      </c>
      <c r="G76" s="14">
        <v>0</v>
      </c>
    </row>
    <row r="77" spans="1:7" ht="96" customHeight="1" outlineLevel="4" x14ac:dyDescent="0.25">
      <c r="A77" s="15" t="s">
        <v>123</v>
      </c>
      <c r="B77" s="16" t="s">
        <v>124</v>
      </c>
      <c r="C77" s="17">
        <v>12700</v>
      </c>
      <c r="D77" s="17">
        <v>0</v>
      </c>
      <c r="E77" s="17">
        <v>0</v>
      </c>
      <c r="F77" s="17">
        <v>0</v>
      </c>
      <c r="G77" s="14">
        <v>0</v>
      </c>
    </row>
    <row r="78" spans="1:7" s="23" customFormat="1" ht="26.4" outlineLevel="1" x14ac:dyDescent="0.25">
      <c r="A78" s="24" t="s">
        <v>125</v>
      </c>
      <c r="B78" s="25" t="s">
        <v>126</v>
      </c>
      <c r="C78" s="26">
        <f>C79+C82+C84+C88+C93+C94+C91</f>
        <v>523000</v>
      </c>
      <c r="D78" s="26">
        <f>D79+D82+D84+D88+D93+D94+D91+D89+D90</f>
        <v>1495100</v>
      </c>
      <c r="E78" s="26">
        <f t="shared" ref="E78:F78" si="38">E79+E82+E84+E88+E93+E94+E91+E89+E90</f>
        <v>1495100</v>
      </c>
      <c r="F78" s="26">
        <f t="shared" si="38"/>
        <v>1594502.4400000002</v>
      </c>
      <c r="G78" s="27">
        <f t="shared" ref="G78:G139" si="39">F78/E78*100</f>
        <v>106.64854792321586</v>
      </c>
    </row>
    <row r="79" spans="1:7" ht="39.6" outlineLevel="2" x14ac:dyDescent="0.25">
      <c r="A79" s="15" t="s">
        <v>127</v>
      </c>
      <c r="B79" s="16" t="s">
        <v>128</v>
      </c>
      <c r="C79" s="17">
        <f t="shared" ref="C79:E79" si="40">C80+C81</f>
        <v>21000</v>
      </c>
      <c r="D79" s="17">
        <f t="shared" si="40"/>
        <v>6650</v>
      </c>
      <c r="E79" s="17">
        <f t="shared" si="40"/>
        <v>6650</v>
      </c>
      <c r="F79" s="17">
        <f>F80+F81</f>
        <v>6650</v>
      </c>
      <c r="G79" s="14">
        <f t="shared" si="39"/>
        <v>100</v>
      </c>
    </row>
    <row r="80" spans="1:7" ht="118.8" outlineLevel="3" x14ac:dyDescent="0.25">
      <c r="A80" s="15" t="s">
        <v>129</v>
      </c>
      <c r="B80" s="18" t="s">
        <v>130</v>
      </c>
      <c r="C80" s="17">
        <v>21000</v>
      </c>
      <c r="D80" s="17">
        <v>2400</v>
      </c>
      <c r="E80" s="17">
        <v>2400</v>
      </c>
      <c r="F80" s="17">
        <v>2400</v>
      </c>
      <c r="G80" s="14">
        <f t="shared" si="39"/>
        <v>100</v>
      </c>
    </row>
    <row r="81" spans="1:7" ht="92.4" outlineLevel="3" x14ac:dyDescent="0.25">
      <c r="A81" s="15" t="s">
        <v>131</v>
      </c>
      <c r="B81" s="16" t="s">
        <v>132</v>
      </c>
      <c r="C81" s="17">
        <v>0</v>
      </c>
      <c r="D81" s="17">
        <v>4250</v>
      </c>
      <c r="E81" s="17">
        <v>4250</v>
      </c>
      <c r="F81" s="17">
        <v>4250</v>
      </c>
      <c r="G81" s="14">
        <f t="shared" si="39"/>
        <v>100</v>
      </c>
    </row>
    <row r="82" spans="1:7" ht="92.4" outlineLevel="2" x14ac:dyDescent="0.25">
      <c r="A82" s="15" t="s">
        <v>133</v>
      </c>
      <c r="B82" s="16" t="s">
        <v>134</v>
      </c>
      <c r="C82" s="17">
        <f t="shared" ref="C82:E82" si="41">C83</f>
        <v>115000</v>
      </c>
      <c r="D82" s="17">
        <f t="shared" si="41"/>
        <v>172300</v>
      </c>
      <c r="E82" s="17">
        <f t="shared" si="41"/>
        <v>172300</v>
      </c>
      <c r="F82" s="17">
        <f>F83</f>
        <v>177255.16</v>
      </c>
      <c r="G82" s="14">
        <f t="shared" si="39"/>
        <v>102.87589088798607</v>
      </c>
    </row>
    <row r="83" spans="1:7" ht="96.75" customHeight="1" outlineLevel="3" x14ac:dyDescent="0.25">
      <c r="A83" s="15" t="s">
        <v>135</v>
      </c>
      <c r="B83" s="16" t="s">
        <v>136</v>
      </c>
      <c r="C83" s="17">
        <v>115000</v>
      </c>
      <c r="D83" s="17">
        <v>172300</v>
      </c>
      <c r="E83" s="17">
        <v>172300</v>
      </c>
      <c r="F83" s="17">
        <v>177255.16</v>
      </c>
      <c r="G83" s="14">
        <f t="shared" si="39"/>
        <v>102.87589088798607</v>
      </c>
    </row>
    <row r="84" spans="1:7" ht="184.8" outlineLevel="2" x14ac:dyDescent="0.25">
      <c r="A84" s="15" t="s">
        <v>137</v>
      </c>
      <c r="B84" s="18" t="s">
        <v>138</v>
      </c>
      <c r="C84" s="17">
        <f>C85+C87+C86</f>
        <v>73000</v>
      </c>
      <c r="D84" s="17">
        <f t="shared" ref="D84:F84" si="42">D85+D87+D86</f>
        <v>15008</v>
      </c>
      <c r="E84" s="17">
        <f t="shared" si="42"/>
        <v>15008</v>
      </c>
      <c r="F84" s="17">
        <f t="shared" si="42"/>
        <v>15007.57</v>
      </c>
      <c r="G84" s="14">
        <f t="shared" si="39"/>
        <v>99.997134861407247</v>
      </c>
    </row>
    <row r="85" spans="1:7" ht="52.8" outlineLevel="3" x14ac:dyDescent="0.25">
      <c r="A85" s="15" t="s">
        <v>139</v>
      </c>
      <c r="B85" s="16" t="s">
        <v>140</v>
      </c>
      <c r="C85" s="17">
        <v>31000</v>
      </c>
      <c r="D85" s="17">
        <v>15000</v>
      </c>
      <c r="E85" s="17">
        <v>15000</v>
      </c>
      <c r="F85" s="17">
        <v>15000</v>
      </c>
      <c r="G85" s="14">
        <f t="shared" si="39"/>
        <v>100</v>
      </c>
    </row>
    <row r="86" spans="1:7" ht="52.8" outlineLevel="3" x14ac:dyDescent="0.25">
      <c r="A86" s="15" t="s">
        <v>291</v>
      </c>
      <c r="B86" s="16" t="s">
        <v>292</v>
      </c>
      <c r="C86" s="17">
        <v>0</v>
      </c>
      <c r="D86" s="17">
        <v>8</v>
      </c>
      <c r="E86" s="17">
        <v>8</v>
      </c>
      <c r="F86" s="17">
        <v>7.57</v>
      </c>
      <c r="G86" s="14">
        <f t="shared" si="39"/>
        <v>94.625</v>
      </c>
    </row>
    <row r="87" spans="1:7" ht="39.6" outlineLevel="3" x14ac:dyDescent="0.25">
      <c r="A87" s="15" t="s">
        <v>141</v>
      </c>
      <c r="B87" s="16" t="s">
        <v>142</v>
      </c>
      <c r="C87" s="17">
        <v>42000</v>
      </c>
      <c r="D87" s="17">
        <v>0</v>
      </c>
      <c r="E87" s="17">
        <v>0</v>
      </c>
      <c r="F87" s="17">
        <v>0</v>
      </c>
      <c r="G87" s="14">
        <v>0</v>
      </c>
    </row>
    <row r="88" spans="1:7" ht="92.4" outlineLevel="2" x14ac:dyDescent="0.25">
      <c r="A88" s="15" t="s">
        <v>143</v>
      </c>
      <c r="B88" s="16" t="s">
        <v>144</v>
      </c>
      <c r="C88" s="17">
        <v>0</v>
      </c>
      <c r="D88" s="17">
        <v>2380</v>
      </c>
      <c r="E88" s="17">
        <v>2380</v>
      </c>
      <c r="F88" s="17">
        <v>2882.24</v>
      </c>
      <c r="G88" s="14">
        <f t="shared" si="39"/>
        <v>121.10252100840336</v>
      </c>
    </row>
    <row r="89" spans="1:7" s="23" customFormat="1" ht="39.6" outlineLevel="2" x14ac:dyDescent="0.25">
      <c r="A89" s="24" t="s">
        <v>306</v>
      </c>
      <c r="B89" s="25" t="s">
        <v>305</v>
      </c>
      <c r="C89" s="26"/>
      <c r="D89" s="26">
        <v>419</v>
      </c>
      <c r="E89" s="26">
        <v>419</v>
      </c>
      <c r="F89" s="26">
        <v>419.01</v>
      </c>
      <c r="G89" s="27">
        <f t="shared" si="39"/>
        <v>100.00238663484487</v>
      </c>
    </row>
    <row r="90" spans="1:7" ht="92.4" outlineLevel="2" x14ac:dyDescent="0.25">
      <c r="A90" s="15" t="s">
        <v>307</v>
      </c>
      <c r="B90" s="16" t="s">
        <v>308</v>
      </c>
      <c r="C90" s="17"/>
      <c r="D90" s="17">
        <v>5007</v>
      </c>
      <c r="E90" s="17">
        <v>5007</v>
      </c>
      <c r="F90" s="17">
        <v>5007.0200000000004</v>
      </c>
      <c r="G90" s="14">
        <f t="shared" si="39"/>
        <v>100.00039944078291</v>
      </c>
    </row>
    <row r="91" spans="1:7" ht="39.6" outlineLevel="2" x14ac:dyDescent="0.25">
      <c r="A91" s="15" t="s">
        <v>293</v>
      </c>
      <c r="B91" s="16" t="s">
        <v>295</v>
      </c>
      <c r="C91" s="17">
        <f>C92</f>
        <v>0</v>
      </c>
      <c r="D91" s="17">
        <f t="shared" ref="D91:F91" si="43">D92</f>
        <v>252950</v>
      </c>
      <c r="E91" s="17">
        <f t="shared" si="43"/>
        <v>252950</v>
      </c>
      <c r="F91" s="17">
        <f t="shared" si="43"/>
        <v>252948.37</v>
      </c>
      <c r="G91" s="14">
        <f t="shared" si="39"/>
        <v>99.999355603874278</v>
      </c>
    </row>
    <row r="92" spans="1:7" ht="52.8" outlineLevel="2" x14ac:dyDescent="0.25">
      <c r="A92" s="15" t="s">
        <v>294</v>
      </c>
      <c r="B92" s="16" t="s">
        <v>296</v>
      </c>
      <c r="C92" s="17">
        <v>0</v>
      </c>
      <c r="D92" s="17">
        <v>252950</v>
      </c>
      <c r="E92" s="17">
        <v>252950</v>
      </c>
      <c r="F92" s="17">
        <v>252948.37</v>
      </c>
      <c r="G92" s="14">
        <f t="shared" si="39"/>
        <v>99.999355603874278</v>
      </c>
    </row>
    <row r="93" spans="1:7" ht="118.8" outlineLevel="2" x14ac:dyDescent="0.25">
      <c r="A93" s="15" t="s">
        <v>145</v>
      </c>
      <c r="B93" s="16" t="s">
        <v>146</v>
      </c>
      <c r="C93" s="17">
        <v>105000</v>
      </c>
      <c r="D93" s="17">
        <v>37030</v>
      </c>
      <c r="E93" s="17">
        <v>37030</v>
      </c>
      <c r="F93" s="17">
        <v>38627.24</v>
      </c>
      <c r="G93" s="14">
        <f t="shared" si="39"/>
        <v>104.31336753983256</v>
      </c>
    </row>
    <row r="94" spans="1:7" ht="39.6" outlineLevel="2" x14ac:dyDescent="0.25">
      <c r="A94" s="15" t="s">
        <v>147</v>
      </c>
      <c r="B94" s="16" t="s">
        <v>148</v>
      </c>
      <c r="C94" s="17">
        <f t="shared" ref="C94:E94" si="44">C95</f>
        <v>209000</v>
      </c>
      <c r="D94" s="17">
        <f t="shared" si="44"/>
        <v>1003356</v>
      </c>
      <c r="E94" s="17">
        <f t="shared" si="44"/>
        <v>1003356</v>
      </c>
      <c r="F94" s="17">
        <f>F95</f>
        <v>1095705.83</v>
      </c>
      <c r="G94" s="14">
        <f t="shared" si="39"/>
        <v>109.20409406033353</v>
      </c>
    </row>
    <row r="95" spans="1:7" ht="66" outlineLevel="3" x14ac:dyDescent="0.25">
      <c r="A95" s="15" t="s">
        <v>149</v>
      </c>
      <c r="B95" s="16" t="s">
        <v>150</v>
      </c>
      <c r="C95" s="17">
        <v>209000</v>
      </c>
      <c r="D95" s="17">
        <v>1003356</v>
      </c>
      <c r="E95" s="17">
        <v>1003356</v>
      </c>
      <c r="F95" s="17">
        <v>1095705.83</v>
      </c>
      <c r="G95" s="14">
        <f t="shared" si="39"/>
        <v>109.20409406033353</v>
      </c>
    </row>
    <row r="96" spans="1:7" ht="26.4" outlineLevel="1" x14ac:dyDescent="0.25">
      <c r="A96" s="15" t="s">
        <v>151</v>
      </c>
      <c r="B96" s="16" t="s">
        <v>152</v>
      </c>
      <c r="C96" s="17">
        <f t="shared" ref="C96:E96" si="45">C97+C99</f>
        <v>0</v>
      </c>
      <c r="D96" s="17">
        <f t="shared" si="45"/>
        <v>4242579</v>
      </c>
      <c r="E96" s="17">
        <f t="shared" si="45"/>
        <v>4242579</v>
      </c>
      <c r="F96" s="17">
        <f>F97+F99</f>
        <v>4243732.08</v>
      </c>
      <c r="G96" s="14">
        <f t="shared" si="39"/>
        <v>100.02717875141511</v>
      </c>
    </row>
    <row r="97" spans="1:7" ht="26.4" outlineLevel="2" x14ac:dyDescent="0.25">
      <c r="A97" s="15" t="s">
        <v>153</v>
      </c>
      <c r="B97" s="16" t="s">
        <v>154</v>
      </c>
      <c r="C97" s="17">
        <v>0</v>
      </c>
      <c r="D97" s="17">
        <f t="shared" ref="D97:E97" si="46">D98</f>
        <v>0</v>
      </c>
      <c r="E97" s="17">
        <f t="shared" si="46"/>
        <v>0</v>
      </c>
      <c r="F97" s="17">
        <f>F98</f>
        <v>1152.92</v>
      </c>
      <c r="G97" s="14">
        <v>0</v>
      </c>
    </row>
    <row r="98" spans="1:7" ht="39.6" outlineLevel="3" x14ac:dyDescent="0.25">
      <c r="A98" s="15" t="s">
        <v>155</v>
      </c>
      <c r="B98" s="16" t="s">
        <v>156</v>
      </c>
      <c r="C98" s="17">
        <v>0</v>
      </c>
      <c r="D98" s="17">
        <v>0</v>
      </c>
      <c r="E98" s="17">
        <v>0</v>
      </c>
      <c r="F98" s="17">
        <v>1152.92</v>
      </c>
      <c r="G98" s="14">
        <v>0</v>
      </c>
    </row>
    <row r="99" spans="1:7" ht="26.4" outlineLevel="2" x14ac:dyDescent="0.25">
      <c r="A99" s="15" t="s">
        <v>157</v>
      </c>
      <c r="B99" s="16" t="s">
        <v>158</v>
      </c>
      <c r="C99" s="17">
        <f t="shared" ref="C99:E99" si="47">C100</f>
        <v>0</v>
      </c>
      <c r="D99" s="17">
        <f t="shared" si="47"/>
        <v>4242579</v>
      </c>
      <c r="E99" s="17">
        <f t="shared" si="47"/>
        <v>4242579</v>
      </c>
      <c r="F99" s="17">
        <f>F100</f>
        <v>4242579.16</v>
      </c>
      <c r="G99" s="14">
        <f t="shared" si="39"/>
        <v>100.00000377129101</v>
      </c>
    </row>
    <row r="100" spans="1:7" ht="26.4" outlineLevel="3" x14ac:dyDescent="0.25">
      <c r="A100" s="15" t="s">
        <v>159</v>
      </c>
      <c r="B100" s="16" t="s">
        <v>160</v>
      </c>
      <c r="C100" s="17">
        <v>0</v>
      </c>
      <c r="D100" s="17">
        <v>4242579</v>
      </c>
      <c r="E100" s="17">
        <v>4242579</v>
      </c>
      <c r="F100" s="17">
        <v>4242579.16</v>
      </c>
      <c r="G100" s="14">
        <f t="shared" si="39"/>
        <v>100.00000377129101</v>
      </c>
    </row>
    <row r="101" spans="1:7" ht="26.4" x14ac:dyDescent="0.25">
      <c r="A101" s="15" t="s">
        <v>161</v>
      </c>
      <c r="B101" s="16" t="s">
        <v>162</v>
      </c>
      <c r="C101" s="17">
        <f>C102+C172+C176+C180</f>
        <v>272701423.73000002</v>
      </c>
      <c r="D101" s="17">
        <f t="shared" ref="D101:F101" si="48">D102+D172+D176+D180</f>
        <v>350816316.47000003</v>
      </c>
      <c r="E101" s="17">
        <f t="shared" si="48"/>
        <v>350813316.47000003</v>
      </c>
      <c r="F101" s="17">
        <f t="shared" si="48"/>
        <v>344757863.30999994</v>
      </c>
      <c r="G101" s="14">
        <f t="shared" si="39"/>
        <v>98.273881612895408</v>
      </c>
    </row>
    <row r="102" spans="1:7" ht="67.5" customHeight="1" outlineLevel="1" x14ac:dyDescent="0.25">
      <c r="A102" s="15" t="s">
        <v>163</v>
      </c>
      <c r="B102" s="16" t="s">
        <v>164</v>
      </c>
      <c r="C102" s="17">
        <f t="shared" ref="C102:E102" si="49">C103+C107+C127+C162</f>
        <v>272701423.73000002</v>
      </c>
      <c r="D102" s="17">
        <f t="shared" si="49"/>
        <v>350432598.47000003</v>
      </c>
      <c r="E102" s="17">
        <f t="shared" si="49"/>
        <v>350429598.47000003</v>
      </c>
      <c r="F102" s="17">
        <f>F103+F107+F127+F162</f>
        <v>348132515.13999999</v>
      </c>
      <c r="G102" s="14">
        <f t="shared" si="39"/>
        <v>99.344495059769699</v>
      </c>
    </row>
    <row r="103" spans="1:7" ht="26.4" outlineLevel="2" x14ac:dyDescent="0.25">
      <c r="A103" s="15" t="s">
        <v>165</v>
      </c>
      <c r="B103" s="16" t="s">
        <v>166</v>
      </c>
      <c r="C103" s="17">
        <f>C104+C106</f>
        <v>104110700</v>
      </c>
      <c r="D103" s="17">
        <f t="shared" ref="D103:F103" si="50">D104+D106</f>
        <v>104750700</v>
      </c>
      <c r="E103" s="17">
        <f t="shared" si="50"/>
        <v>104750700</v>
      </c>
      <c r="F103" s="17">
        <f t="shared" si="50"/>
        <v>104749100</v>
      </c>
      <c r="G103" s="14">
        <f t="shared" si="39"/>
        <v>99.998472563906489</v>
      </c>
    </row>
    <row r="104" spans="1:7" ht="26.4" outlineLevel="3" x14ac:dyDescent="0.25">
      <c r="A104" s="15" t="s">
        <v>167</v>
      </c>
      <c r="B104" s="16" t="s">
        <v>168</v>
      </c>
      <c r="C104" s="17">
        <f t="shared" ref="C104:E104" si="51">C105</f>
        <v>104110700</v>
      </c>
      <c r="D104" s="17">
        <f t="shared" si="51"/>
        <v>104110700</v>
      </c>
      <c r="E104" s="17">
        <f t="shared" si="51"/>
        <v>104110700</v>
      </c>
      <c r="F104" s="17">
        <f>F105</f>
        <v>104109100</v>
      </c>
      <c r="G104" s="14">
        <f t="shared" si="39"/>
        <v>99.998463174294287</v>
      </c>
    </row>
    <row r="105" spans="1:7" ht="39.6" outlineLevel="4" x14ac:dyDescent="0.25">
      <c r="A105" s="15" t="s">
        <v>169</v>
      </c>
      <c r="B105" s="16" t="s">
        <v>170</v>
      </c>
      <c r="C105" s="17">
        <v>104110700</v>
      </c>
      <c r="D105" s="17">
        <v>104110700</v>
      </c>
      <c r="E105" s="17">
        <v>104110700</v>
      </c>
      <c r="F105" s="17">
        <v>104109100</v>
      </c>
      <c r="G105" s="14">
        <f t="shared" si="39"/>
        <v>99.998463174294287</v>
      </c>
    </row>
    <row r="106" spans="1:7" ht="52.8" outlineLevel="4" x14ac:dyDescent="0.25">
      <c r="A106" s="15" t="s">
        <v>309</v>
      </c>
      <c r="B106" s="16" t="s">
        <v>310</v>
      </c>
      <c r="C106" s="17">
        <v>0</v>
      </c>
      <c r="D106" s="17">
        <v>640000</v>
      </c>
      <c r="E106" s="17">
        <v>640000</v>
      </c>
      <c r="F106" s="17">
        <v>640000</v>
      </c>
      <c r="G106" s="14">
        <f t="shared" si="39"/>
        <v>100</v>
      </c>
    </row>
    <row r="107" spans="1:7" ht="39.6" outlineLevel="2" x14ac:dyDescent="0.25">
      <c r="A107" s="15" t="s">
        <v>171</v>
      </c>
      <c r="B107" s="16" t="s">
        <v>172</v>
      </c>
      <c r="C107" s="17">
        <f>C108+C112+C120</f>
        <v>7611600</v>
      </c>
      <c r="D107" s="17">
        <f>D108+D112+D120+D114+D118</f>
        <v>58928007.82</v>
      </c>
      <c r="E107" s="17">
        <f t="shared" ref="E107:F107" si="52">E108+E112+E120+E114+E118</f>
        <v>58928007.82</v>
      </c>
      <c r="F107" s="17">
        <f t="shared" si="52"/>
        <v>57545781.579999991</v>
      </c>
      <c r="G107" s="14">
        <f t="shared" si="39"/>
        <v>97.654381522243</v>
      </c>
    </row>
    <row r="108" spans="1:7" ht="69.75" customHeight="1" outlineLevel="3" x14ac:dyDescent="0.25">
      <c r="A108" s="15" t="s">
        <v>173</v>
      </c>
      <c r="B108" s="16" t="s">
        <v>174</v>
      </c>
      <c r="C108" s="17">
        <f t="shared" ref="C108:E108" si="53">C109</f>
        <v>0</v>
      </c>
      <c r="D108" s="17">
        <f t="shared" si="53"/>
        <v>12885581.77</v>
      </c>
      <c r="E108" s="17">
        <f t="shared" si="53"/>
        <v>12885581.77</v>
      </c>
      <c r="F108" s="17">
        <f>F109</f>
        <v>11504325.629999999</v>
      </c>
      <c r="G108" s="14">
        <f t="shared" si="39"/>
        <v>89.280607079644497</v>
      </c>
    </row>
    <row r="109" spans="1:7" ht="71.25" customHeight="1" outlineLevel="4" x14ac:dyDescent="0.25">
      <c r="A109" s="15" t="s">
        <v>175</v>
      </c>
      <c r="B109" s="16" t="s">
        <v>176</v>
      </c>
      <c r="C109" s="17">
        <f t="shared" ref="C109:E109" si="54">C110+C111</f>
        <v>0</v>
      </c>
      <c r="D109" s="17">
        <f t="shared" si="54"/>
        <v>12885581.77</v>
      </c>
      <c r="E109" s="17">
        <f t="shared" si="54"/>
        <v>12885581.77</v>
      </c>
      <c r="F109" s="17">
        <f>F110+F111</f>
        <v>11504325.629999999</v>
      </c>
      <c r="G109" s="14">
        <f t="shared" si="39"/>
        <v>89.280607079644497</v>
      </c>
    </row>
    <row r="110" spans="1:7" ht="150" customHeight="1" outlineLevel="4" x14ac:dyDescent="0.25">
      <c r="A110" s="15"/>
      <c r="B110" s="19" t="s">
        <v>250</v>
      </c>
      <c r="C110" s="17">
        <v>0</v>
      </c>
      <c r="D110" s="17">
        <v>4505981.7699999996</v>
      </c>
      <c r="E110" s="17">
        <v>4505981.7699999996</v>
      </c>
      <c r="F110" s="17">
        <v>3124725.63</v>
      </c>
      <c r="G110" s="14">
        <f t="shared" si="39"/>
        <v>69.346166706750807</v>
      </c>
    </row>
    <row r="111" spans="1:7" ht="98.25" customHeight="1" outlineLevel="4" x14ac:dyDescent="0.25">
      <c r="A111" s="15"/>
      <c r="B111" s="16" t="s">
        <v>251</v>
      </c>
      <c r="C111" s="17">
        <v>0</v>
      </c>
      <c r="D111" s="17">
        <v>8379600</v>
      </c>
      <c r="E111" s="17">
        <v>8379600</v>
      </c>
      <c r="F111" s="17">
        <v>8379600</v>
      </c>
      <c r="G111" s="14">
        <f t="shared" si="39"/>
        <v>100</v>
      </c>
    </row>
    <row r="112" spans="1:7" ht="79.2" outlineLevel="3" x14ac:dyDescent="0.25">
      <c r="A112" s="15" t="s">
        <v>177</v>
      </c>
      <c r="B112" s="16" t="s">
        <v>178</v>
      </c>
      <c r="C112" s="17">
        <f t="shared" ref="C112:E112" si="55">C113</f>
        <v>0</v>
      </c>
      <c r="D112" s="17">
        <f t="shared" si="55"/>
        <v>1000000</v>
      </c>
      <c r="E112" s="17">
        <f t="shared" si="55"/>
        <v>1000000</v>
      </c>
      <c r="F112" s="17">
        <f>F113</f>
        <v>1000000</v>
      </c>
      <c r="G112" s="14">
        <f t="shared" si="39"/>
        <v>100</v>
      </c>
    </row>
    <row r="113" spans="1:7" ht="96" customHeight="1" outlineLevel="4" x14ac:dyDescent="0.25">
      <c r="A113" s="15" t="s">
        <v>179</v>
      </c>
      <c r="B113" s="16" t="s">
        <v>180</v>
      </c>
      <c r="C113" s="17">
        <v>0</v>
      </c>
      <c r="D113" s="17">
        <v>1000000</v>
      </c>
      <c r="E113" s="17">
        <v>1000000</v>
      </c>
      <c r="F113" s="17">
        <v>1000000</v>
      </c>
      <c r="G113" s="14">
        <f t="shared" si="39"/>
        <v>100</v>
      </c>
    </row>
    <row r="114" spans="1:7" ht="81.75" customHeight="1" outlineLevel="4" x14ac:dyDescent="0.25">
      <c r="A114" s="15" t="s">
        <v>275</v>
      </c>
      <c r="B114" s="16" t="s">
        <v>277</v>
      </c>
      <c r="C114" s="17">
        <v>0</v>
      </c>
      <c r="D114" s="17">
        <f>D115</f>
        <v>3279630.9</v>
      </c>
      <c r="E114" s="17">
        <f t="shared" ref="E114:F114" si="56">E115</f>
        <v>3279630.9</v>
      </c>
      <c r="F114" s="17">
        <f t="shared" si="56"/>
        <v>3279630.9</v>
      </c>
      <c r="G114" s="14">
        <f t="shared" si="39"/>
        <v>100</v>
      </c>
    </row>
    <row r="115" spans="1:7" ht="96" customHeight="1" outlineLevel="4" x14ac:dyDescent="0.25">
      <c r="A115" s="15" t="s">
        <v>276</v>
      </c>
      <c r="B115" s="16" t="s">
        <v>278</v>
      </c>
      <c r="C115" s="17">
        <v>0</v>
      </c>
      <c r="D115" s="17">
        <f>D116+D117</f>
        <v>3279630.9</v>
      </c>
      <c r="E115" s="17">
        <f t="shared" ref="E115:F115" si="57">E116+E117</f>
        <v>3279630.9</v>
      </c>
      <c r="F115" s="17">
        <f t="shared" si="57"/>
        <v>3279630.9</v>
      </c>
      <c r="G115" s="14">
        <f t="shared" si="39"/>
        <v>100</v>
      </c>
    </row>
    <row r="116" spans="1:7" ht="60" customHeight="1" outlineLevel="4" x14ac:dyDescent="0.25">
      <c r="A116" s="15"/>
      <c r="B116" s="16" t="s">
        <v>297</v>
      </c>
      <c r="C116" s="17">
        <v>0</v>
      </c>
      <c r="D116" s="17">
        <v>702497.88</v>
      </c>
      <c r="E116" s="17">
        <v>702497.88</v>
      </c>
      <c r="F116" s="17">
        <v>702497.88</v>
      </c>
      <c r="G116" s="14">
        <f t="shared" si="39"/>
        <v>100</v>
      </c>
    </row>
    <row r="117" spans="1:7" ht="116.25" customHeight="1" outlineLevel="4" x14ac:dyDescent="0.25">
      <c r="A117" s="15"/>
      <c r="B117" s="16" t="s">
        <v>298</v>
      </c>
      <c r="C117" s="17">
        <v>0</v>
      </c>
      <c r="D117" s="17">
        <v>2577133.02</v>
      </c>
      <c r="E117" s="17">
        <v>2577133.02</v>
      </c>
      <c r="F117" s="17">
        <v>2577133.02</v>
      </c>
      <c r="G117" s="14">
        <f t="shared" si="39"/>
        <v>100</v>
      </c>
    </row>
    <row r="118" spans="1:7" ht="57" customHeight="1" outlineLevel="4" x14ac:dyDescent="0.25">
      <c r="A118" s="15" t="s">
        <v>279</v>
      </c>
      <c r="B118" s="16" t="s">
        <v>281</v>
      </c>
      <c r="C118" s="17">
        <v>0</v>
      </c>
      <c r="D118" s="17">
        <f>D119</f>
        <v>1161095.78</v>
      </c>
      <c r="E118" s="17">
        <f t="shared" ref="E118:F118" si="58">E119</f>
        <v>1161095.78</v>
      </c>
      <c r="F118" s="17">
        <f t="shared" si="58"/>
        <v>1161095.78</v>
      </c>
      <c r="G118" s="14">
        <f t="shared" si="39"/>
        <v>100</v>
      </c>
    </row>
    <row r="119" spans="1:7" ht="73.5" customHeight="1" outlineLevel="4" x14ac:dyDescent="0.25">
      <c r="A119" s="15" t="s">
        <v>280</v>
      </c>
      <c r="B119" s="16" t="s">
        <v>282</v>
      </c>
      <c r="C119" s="17">
        <v>0</v>
      </c>
      <c r="D119" s="17">
        <v>1161095.78</v>
      </c>
      <c r="E119" s="17">
        <v>1161095.78</v>
      </c>
      <c r="F119" s="17">
        <v>1161095.78</v>
      </c>
      <c r="G119" s="14">
        <f t="shared" si="39"/>
        <v>100</v>
      </c>
    </row>
    <row r="120" spans="1:7" ht="26.4" outlineLevel="3" x14ac:dyDescent="0.25">
      <c r="A120" s="15" t="s">
        <v>181</v>
      </c>
      <c r="B120" s="16" t="s">
        <v>182</v>
      </c>
      <c r="C120" s="17">
        <f t="shared" ref="C120:D120" si="59">C121</f>
        <v>7611600</v>
      </c>
      <c r="D120" s="17">
        <f t="shared" si="59"/>
        <v>40601699.369999997</v>
      </c>
      <c r="E120" s="17">
        <f>E121</f>
        <v>40601699.369999997</v>
      </c>
      <c r="F120" s="17">
        <f>F121</f>
        <v>40600729.269999996</v>
      </c>
      <c r="G120" s="14">
        <f t="shared" si="39"/>
        <v>99.997610691140878</v>
      </c>
    </row>
    <row r="121" spans="1:7" ht="32.25" customHeight="1" outlineLevel="4" x14ac:dyDescent="0.25">
      <c r="A121" s="15" t="s">
        <v>183</v>
      </c>
      <c r="B121" s="16" t="s">
        <v>184</v>
      </c>
      <c r="C121" s="17">
        <f t="shared" ref="C121" si="60">C122+C123+C124+C125</f>
        <v>7611600</v>
      </c>
      <c r="D121" s="17">
        <f>D122+D123+D124+D125+D126</f>
        <v>40601699.369999997</v>
      </c>
      <c r="E121" s="17">
        <f>E122+E123+E124+E125+E126</f>
        <v>40601699.369999997</v>
      </c>
      <c r="F121" s="17">
        <f>F122+F123+F124+F125+F126</f>
        <v>40600729.269999996</v>
      </c>
      <c r="G121" s="14">
        <f t="shared" si="39"/>
        <v>99.997610691140878</v>
      </c>
    </row>
    <row r="122" spans="1:7" ht="71.25" customHeight="1" outlineLevel="4" x14ac:dyDescent="0.25">
      <c r="A122" s="15"/>
      <c r="B122" s="16" t="s">
        <v>283</v>
      </c>
      <c r="C122" s="17">
        <v>95500</v>
      </c>
      <c r="D122" s="17">
        <v>95500</v>
      </c>
      <c r="E122" s="17">
        <v>95500</v>
      </c>
      <c r="F122" s="17">
        <v>95500</v>
      </c>
      <c r="G122" s="14">
        <f t="shared" si="39"/>
        <v>100</v>
      </c>
    </row>
    <row r="123" spans="1:7" ht="96" customHeight="1" outlineLevel="4" x14ac:dyDescent="0.25">
      <c r="A123" s="15"/>
      <c r="B123" s="16" t="s">
        <v>284</v>
      </c>
      <c r="C123" s="17">
        <v>7516100</v>
      </c>
      <c r="D123" s="17">
        <v>2696622.37</v>
      </c>
      <c r="E123" s="17">
        <v>2696622.37</v>
      </c>
      <c r="F123" s="17">
        <v>2696622.37</v>
      </c>
      <c r="G123" s="14">
        <f t="shared" si="39"/>
        <v>100</v>
      </c>
    </row>
    <row r="124" spans="1:7" ht="96" customHeight="1" outlineLevel="4" x14ac:dyDescent="0.25">
      <c r="A124" s="15"/>
      <c r="B124" s="16" t="s">
        <v>285</v>
      </c>
      <c r="C124" s="17">
        <v>0</v>
      </c>
      <c r="D124" s="17">
        <v>34416000</v>
      </c>
      <c r="E124" s="17">
        <v>34416000</v>
      </c>
      <c r="F124" s="17">
        <v>34415029.899999999</v>
      </c>
      <c r="G124" s="14">
        <f t="shared" si="39"/>
        <v>99.997181252905619</v>
      </c>
    </row>
    <row r="125" spans="1:7" ht="39.6" outlineLevel="4" x14ac:dyDescent="0.25">
      <c r="A125" s="15"/>
      <c r="B125" s="16" t="s">
        <v>286</v>
      </c>
      <c r="C125" s="17">
        <v>0</v>
      </c>
      <c r="D125" s="17">
        <v>1893577</v>
      </c>
      <c r="E125" s="17">
        <v>1893577</v>
      </c>
      <c r="F125" s="17">
        <v>1893577</v>
      </c>
      <c r="G125" s="14">
        <f t="shared" si="39"/>
        <v>100</v>
      </c>
    </row>
    <row r="126" spans="1:7" ht="93.75" customHeight="1" outlineLevel="4" x14ac:dyDescent="0.25">
      <c r="A126" s="15"/>
      <c r="B126" s="16" t="s">
        <v>287</v>
      </c>
      <c r="C126" s="17">
        <v>0</v>
      </c>
      <c r="D126" s="17">
        <v>1500000</v>
      </c>
      <c r="E126" s="17">
        <v>1500000</v>
      </c>
      <c r="F126" s="17">
        <v>1500000</v>
      </c>
      <c r="G126" s="14">
        <f t="shared" si="39"/>
        <v>100</v>
      </c>
    </row>
    <row r="127" spans="1:7" ht="26.4" outlineLevel="2" x14ac:dyDescent="0.25">
      <c r="A127" s="15" t="s">
        <v>185</v>
      </c>
      <c r="B127" s="16" t="s">
        <v>186</v>
      </c>
      <c r="C127" s="17">
        <f t="shared" ref="C127:E127" si="61">C128+C146+C148+C150+C152+C156+C158</f>
        <v>156872000</v>
      </c>
      <c r="D127" s="17">
        <f t="shared" si="61"/>
        <v>173245322.92000002</v>
      </c>
      <c r="E127" s="17">
        <f t="shared" si="61"/>
        <v>173245322.92000002</v>
      </c>
      <c r="F127" s="17">
        <f>F128+F146+F148+F150+F152+F156+F158</f>
        <v>172702478.82999998</v>
      </c>
      <c r="G127" s="14">
        <f t="shared" si="39"/>
        <v>99.686661618997533</v>
      </c>
    </row>
    <row r="128" spans="1:7" ht="54.75" customHeight="1" outlineLevel="3" x14ac:dyDescent="0.25">
      <c r="A128" s="15" t="s">
        <v>187</v>
      </c>
      <c r="B128" s="16" t="s">
        <v>188</v>
      </c>
      <c r="C128" s="17">
        <f t="shared" ref="C128:E128" si="62">C129</f>
        <v>152936300</v>
      </c>
      <c r="D128" s="17">
        <f t="shared" si="62"/>
        <v>158162500</v>
      </c>
      <c r="E128" s="17">
        <f t="shared" si="62"/>
        <v>158162500</v>
      </c>
      <c r="F128" s="17">
        <f>F129</f>
        <v>157738600</v>
      </c>
      <c r="G128" s="14">
        <f t="shared" si="39"/>
        <v>99.731984509602469</v>
      </c>
    </row>
    <row r="129" spans="1:7" ht="69" customHeight="1" outlineLevel="4" x14ac:dyDescent="0.25">
      <c r="A129" s="15" t="s">
        <v>189</v>
      </c>
      <c r="B129" s="16" t="s">
        <v>190</v>
      </c>
      <c r="C129" s="17">
        <f>C130+C131+C132+C133+C134+C135+C136+C137+C138+C139+C140+C141+C142+C143+C145+C144</f>
        <v>152936300</v>
      </c>
      <c r="D129" s="17">
        <f t="shared" ref="D129:F129" si="63">D130+D131+D132+D133+D134+D135+D136+D137+D138+D139+D140+D141+D142+D143+D145</f>
        <v>158162500</v>
      </c>
      <c r="E129" s="17">
        <f t="shared" si="63"/>
        <v>158162500</v>
      </c>
      <c r="F129" s="17">
        <f t="shared" si="63"/>
        <v>157738600</v>
      </c>
      <c r="G129" s="14">
        <f t="shared" si="39"/>
        <v>99.731984509602469</v>
      </c>
    </row>
    <row r="130" spans="1:7" ht="44.25" customHeight="1" outlineLevel="4" x14ac:dyDescent="0.25">
      <c r="A130" s="15"/>
      <c r="B130" s="16" t="s">
        <v>252</v>
      </c>
      <c r="C130" s="17">
        <v>134514700</v>
      </c>
      <c r="D130" s="17">
        <v>149445100</v>
      </c>
      <c r="E130" s="17">
        <v>149445100</v>
      </c>
      <c r="F130" s="17">
        <v>149021200</v>
      </c>
      <c r="G130" s="14">
        <f t="shared" si="39"/>
        <v>99.716350686640112</v>
      </c>
    </row>
    <row r="131" spans="1:7" ht="110.25" customHeight="1" outlineLevel="4" x14ac:dyDescent="0.25">
      <c r="A131" s="15"/>
      <c r="B131" s="19" t="s">
        <v>263</v>
      </c>
      <c r="C131" s="17">
        <v>600</v>
      </c>
      <c r="D131" s="17">
        <v>600</v>
      </c>
      <c r="E131" s="17">
        <v>600</v>
      </c>
      <c r="F131" s="17">
        <v>600</v>
      </c>
      <c r="G131" s="14">
        <f t="shared" si="39"/>
        <v>100</v>
      </c>
    </row>
    <row r="132" spans="1:7" ht="105.6" outlineLevel="4" x14ac:dyDescent="0.25">
      <c r="A132" s="15"/>
      <c r="B132" s="19" t="s">
        <v>259</v>
      </c>
      <c r="C132" s="17">
        <v>109700</v>
      </c>
      <c r="D132" s="17">
        <v>109700</v>
      </c>
      <c r="E132" s="17">
        <v>109700</v>
      </c>
      <c r="F132" s="17">
        <v>109700</v>
      </c>
      <c r="G132" s="14">
        <f t="shared" si="39"/>
        <v>100</v>
      </c>
    </row>
    <row r="133" spans="1:7" ht="153.75" customHeight="1" outlineLevel="4" x14ac:dyDescent="0.25">
      <c r="A133" s="15"/>
      <c r="B133" s="19" t="s">
        <v>254</v>
      </c>
      <c r="C133" s="17">
        <v>4638600</v>
      </c>
      <c r="D133" s="17">
        <v>4990800</v>
      </c>
      <c r="E133" s="17">
        <v>4990800</v>
      </c>
      <c r="F133" s="17">
        <v>4990800</v>
      </c>
      <c r="G133" s="14">
        <f t="shared" si="39"/>
        <v>100</v>
      </c>
    </row>
    <row r="134" spans="1:7" ht="132" outlineLevel="4" x14ac:dyDescent="0.25">
      <c r="A134" s="15"/>
      <c r="B134" s="19" t="s">
        <v>255</v>
      </c>
      <c r="C134" s="17">
        <v>261100</v>
      </c>
      <c r="D134" s="17">
        <v>261100</v>
      </c>
      <c r="E134" s="17">
        <v>261100</v>
      </c>
      <c r="F134" s="17">
        <v>261100</v>
      </c>
      <c r="G134" s="14">
        <f t="shared" si="39"/>
        <v>100</v>
      </c>
    </row>
    <row r="135" spans="1:7" ht="39.6" outlineLevel="4" x14ac:dyDescent="0.25">
      <c r="A135" s="15"/>
      <c r="B135" s="16" t="s">
        <v>257</v>
      </c>
      <c r="C135" s="17">
        <v>2100</v>
      </c>
      <c r="D135" s="17">
        <v>2100</v>
      </c>
      <c r="E135" s="17">
        <v>2100</v>
      </c>
      <c r="F135" s="17">
        <v>2100</v>
      </c>
      <c r="G135" s="14">
        <f t="shared" si="39"/>
        <v>100</v>
      </c>
    </row>
    <row r="136" spans="1:7" ht="81.75" customHeight="1" outlineLevel="4" x14ac:dyDescent="0.25">
      <c r="A136" s="15"/>
      <c r="B136" s="16" t="s">
        <v>256</v>
      </c>
      <c r="C136" s="17">
        <v>181500</v>
      </c>
      <c r="D136" s="17">
        <v>181500</v>
      </c>
      <c r="E136" s="17">
        <v>181500</v>
      </c>
      <c r="F136" s="17">
        <v>181500</v>
      </c>
      <c r="G136" s="14">
        <f t="shared" si="39"/>
        <v>100</v>
      </c>
    </row>
    <row r="137" spans="1:7" ht="72" customHeight="1" outlineLevel="4" x14ac:dyDescent="0.25">
      <c r="A137" s="15"/>
      <c r="B137" s="16" t="s">
        <v>261</v>
      </c>
      <c r="C137" s="17">
        <v>502200</v>
      </c>
      <c r="D137" s="17">
        <v>502200</v>
      </c>
      <c r="E137" s="17">
        <v>502200</v>
      </c>
      <c r="F137" s="17">
        <v>502200</v>
      </c>
      <c r="G137" s="14">
        <f t="shared" si="39"/>
        <v>100</v>
      </c>
    </row>
    <row r="138" spans="1:7" ht="100.5" customHeight="1" outlineLevel="4" x14ac:dyDescent="0.25">
      <c r="A138" s="15"/>
      <c r="B138" s="19" t="s">
        <v>262</v>
      </c>
      <c r="C138" s="17">
        <v>9400</v>
      </c>
      <c r="D138" s="17">
        <v>9400</v>
      </c>
      <c r="E138" s="17">
        <v>9400</v>
      </c>
      <c r="F138" s="17">
        <v>9400</v>
      </c>
      <c r="G138" s="14">
        <f t="shared" si="39"/>
        <v>100</v>
      </c>
    </row>
    <row r="139" spans="1:7" ht="71.25" customHeight="1" outlineLevel="4" x14ac:dyDescent="0.25">
      <c r="A139" s="15"/>
      <c r="B139" s="16" t="s">
        <v>260</v>
      </c>
      <c r="C139" s="17">
        <v>755200</v>
      </c>
      <c r="D139" s="17">
        <v>755200</v>
      </c>
      <c r="E139" s="17">
        <v>755200</v>
      </c>
      <c r="F139" s="17">
        <v>755200</v>
      </c>
      <c r="G139" s="14">
        <f t="shared" si="39"/>
        <v>100</v>
      </c>
    </row>
    <row r="140" spans="1:7" ht="84.75" customHeight="1" outlineLevel="4" x14ac:dyDescent="0.25">
      <c r="A140" s="15"/>
      <c r="B140" s="16" t="s">
        <v>265</v>
      </c>
      <c r="C140" s="17">
        <v>800</v>
      </c>
      <c r="D140" s="17">
        <v>0</v>
      </c>
      <c r="E140" s="17">
        <v>0</v>
      </c>
      <c r="F140" s="17">
        <v>0</v>
      </c>
      <c r="G140" s="14">
        <v>0</v>
      </c>
    </row>
    <row r="141" spans="1:7" ht="42.75" customHeight="1" outlineLevel="4" x14ac:dyDescent="0.25">
      <c r="A141" s="15"/>
      <c r="B141" s="16" t="s">
        <v>253</v>
      </c>
      <c r="C141" s="17">
        <v>1850300</v>
      </c>
      <c r="D141" s="17">
        <v>1850300</v>
      </c>
      <c r="E141" s="17">
        <v>1850300</v>
      </c>
      <c r="F141" s="17">
        <v>1850300</v>
      </c>
      <c r="G141" s="14">
        <f t="shared" ref="G141:G175" si="64">F141/E141*100</f>
        <v>100</v>
      </c>
    </row>
    <row r="142" spans="1:7" ht="57" customHeight="1" outlineLevel="4" x14ac:dyDescent="0.25">
      <c r="A142" s="15"/>
      <c r="B142" s="16" t="s">
        <v>258</v>
      </c>
      <c r="C142" s="17">
        <v>43700</v>
      </c>
      <c r="D142" s="17">
        <v>43700</v>
      </c>
      <c r="E142" s="17">
        <v>43700</v>
      </c>
      <c r="F142" s="17">
        <v>43700</v>
      </c>
      <c r="G142" s="14">
        <f t="shared" si="64"/>
        <v>100</v>
      </c>
    </row>
    <row r="143" spans="1:7" ht="58.5" customHeight="1" outlineLevel="4" x14ac:dyDescent="0.25">
      <c r="A143" s="15"/>
      <c r="B143" s="16" t="s">
        <v>264</v>
      </c>
      <c r="C143" s="17">
        <v>54000</v>
      </c>
      <c r="D143" s="17">
        <v>0</v>
      </c>
      <c r="E143" s="17">
        <v>0</v>
      </c>
      <c r="F143" s="17">
        <v>0</v>
      </c>
      <c r="G143" s="14">
        <v>0</v>
      </c>
    </row>
    <row r="144" spans="1:7" ht="136.5" customHeight="1" outlineLevel="4" x14ac:dyDescent="0.25">
      <c r="A144" s="15"/>
      <c r="B144" s="19" t="s">
        <v>289</v>
      </c>
      <c r="C144" s="17">
        <v>10012400</v>
      </c>
      <c r="D144" s="17">
        <v>0</v>
      </c>
      <c r="E144" s="17">
        <v>0</v>
      </c>
      <c r="F144" s="17">
        <v>0</v>
      </c>
      <c r="G144" s="14">
        <v>0</v>
      </c>
    </row>
    <row r="145" spans="1:7" ht="105" customHeight="1" outlineLevel="4" x14ac:dyDescent="0.25">
      <c r="A145" s="15"/>
      <c r="B145" s="16" t="s">
        <v>288</v>
      </c>
      <c r="C145" s="17">
        <v>0</v>
      </c>
      <c r="D145" s="17">
        <v>10800</v>
      </c>
      <c r="E145" s="17">
        <v>10800</v>
      </c>
      <c r="F145" s="17">
        <v>10800</v>
      </c>
      <c r="G145" s="14">
        <f t="shared" si="64"/>
        <v>100</v>
      </c>
    </row>
    <row r="146" spans="1:7" ht="118.8" outlineLevel="3" x14ac:dyDescent="0.25">
      <c r="A146" s="15" t="s">
        <v>191</v>
      </c>
      <c r="B146" s="16" t="s">
        <v>192</v>
      </c>
      <c r="C146" s="17">
        <f t="shared" ref="C146:E146" si="65">C147</f>
        <v>0</v>
      </c>
      <c r="D146" s="17">
        <f t="shared" si="65"/>
        <v>10012368.960000001</v>
      </c>
      <c r="E146" s="17">
        <f t="shared" si="65"/>
        <v>10012368.960000001</v>
      </c>
      <c r="F146" s="17">
        <f>F147</f>
        <v>10012368.960000001</v>
      </c>
      <c r="G146" s="14">
        <f t="shared" si="64"/>
        <v>100</v>
      </c>
    </row>
    <row r="147" spans="1:7" ht="118.8" outlineLevel="4" x14ac:dyDescent="0.25">
      <c r="A147" s="15" t="s">
        <v>193</v>
      </c>
      <c r="B147" s="16" t="s">
        <v>194</v>
      </c>
      <c r="C147" s="17">
        <v>0</v>
      </c>
      <c r="D147" s="17">
        <v>10012368.960000001</v>
      </c>
      <c r="E147" s="17">
        <v>10012368.960000001</v>
      </c>
      <c r="F147" s="17">
        <v>10012368.960000001</v>
      </c>
      <c r="G147" s="14">
        <f t="shared" si="64"/>
        <v>100</v>
      </c>
    </row>
    <row r="148" spans="1:7" ht="96.75" customHeight="1" outlineLevel="3" x14ac:dyDescent="0.25">
      <c r="A148" s="15" t="s">
        <v>195</v>
      </c>
      <c r="B148" s="16" t="s">
        <v>196</v>
      </c>
      <c r="C148" s="17">
        <f t="shared" ref="C148:E148" si="66">C149</f>
        <v>4700</v>
      </c>
      <c r="D148" s="17">
        <f t="shared" si="66"/>
        <v>4700</v>
      </c>
      <c r="E148" s="17">
        <f t="shared" si="66"/>
        <v>4700</v>
      </c>
      <c r="F148" s="17">
        <f>F149</f>
        <v>4700</v>
      </c>
      <c r="G148" s="14">
        <f t="shared" si="64"/>
        <v>100</v>
      </c>
    </row>
    <row r="149" spans="1:7" ht="111" customHeight="1" outlineLevel="4" x14ac:dyDescent="0.25">
      <c r="A149" s="15" t="s">
        <v>197</v>
      </c>
      <c r="B149" s="16" t="s">
        <v>198</v>
      </c>
      <c r="C149" s="17">
        <v>4700</v>
      </c>
      <c r="D149" s="17">
        <v>4700</v>
      </c>
      <c r="E149" s="17">
        <v>4700</v>
      </c>
      <c r="F149" s="17">
        <v>4700</v>
      </c>
      <c r="G149" s="14">
        <f t="shared" si="64"/>
        <v>100</v>
      </c>
    </row>
    <row r="150" spans="1:7" ht="163.5" customHeight="1" outlineLevel="3" x14ac:dyDescent="0.25">
      <c r="A150" s="15" t="s">
        <v>199</v>
      </c>
      <c r="B150" s="18" t="s">
        <v>200</v>
      </c>
      <c r="C150" s="17">
        <f t="shared" ref="C150:E150" si="67">C151</f>
        <v>2603200</v>
      </c>
      <c r="D150" s="17">
        <f t="shared" si="67"/>
        <v>2603160</v>
      </c>
      <c r="E150" s="17">
        <f t="shared" si="67"/>
        <v>2603160</v>
      </c>
      <c r="F150" s="17">
        <f>F151</f>
        <v>2603160</v>
      </c>
      <c r="G150" s="14">
        <f t="shared" si="64"/>
        <v>100</v>
      </c>
    </row>
    <row r="151" spans="1:7" ht="177.75" customHeight="1" outlineLevel="4" x14ac:dyDescent="0.25">
      <c r="A151" s="15" t="s">
        <v>201</v>
      </c>
      <c r="B151" s="18" t="s">
        <v>202</v>
      </c>
      <c r="C151" s="17">
        <v>2603200</v>
      </c>
      <c r="D151" s="17">
        <v>2603160</v>
      </c>
      <c r="E151" s="17">
        <v>2603160</v>
      </c>
      <c r="F151" s="17">
        <v>2603160</v>
      </c>
      <c r="G151" s="14">
        <f t="shared" si="64"/>
        <v>100</v>
      </c>
    </row>
    <row r="152" spans="1:7" ht="87" customHeight="1" outlineLevel="3" x14ac:dyDescent="0.25">
      <c r="A152" s="15" t="s">
        <v>203</v>
      </c>
      <c r="B152" s="16" t="s">
        <v>204</v>
      </c>
      <c r="C152" s="17">
        <f t="shared" ref="C152:E152" si="68">C153</f>
        <v>0</v>
      </c>
      <c r="D152" s="17">
        <f t="shared" si="68"/>
        <v>54830</v>
      </c>
      <c r="E152" s="17">
        <f t="shared" si="68"/>
        <v>54830</v>
      </c>
      <c r="F152" s="17">
        <f>F153</f>
        <v>7709.48</v>
      </c>
      <c r="G152" s="14">
        <f t="shared" si="64"/>
        <v>14.060696698887471</v>
      </c>
    </row>
    <row r="153" spans="1:7" ht="84.75" customHeight="1" outlineLevel="4" x14ac:dyDescent="0.25">
      <c r="A153" s="15" t="s">
        <v>205</v>
      </c>
      <c r="B153" s="16" t="s">
        <v>206</v>
      </c>
      <c r="C153" s="17">
        <v>0</v>
      </c>
      <c r="D153" s="17">
        <f>D154+D155</f>
        <v>54830</v>
      </c>
      <c r="E153" s="17">
        <f t="shared" ref="E153" si="69">E154+E155</f>
        <v>54830</v>
      </c>
      <c r="F153" s="17">
        <f>F154+F155</f>
        <v>7709.48</v>
      </c>
      <c r="G153" s="14">
        <f t="shared" si="64"/>
        <v>14.060696698887471</v>
      </c>
    </row>
    <row r="154" spans="1:7" ht="53.25" customHeight="1" outlineLevel="4" x14ac:dyDescent="0.25">
      <c r="A154" s="15"/>
      <c r="B154" s="16" t="s">
        <v>299</v>
      </c>
      <c r="C154" s="17">
        <v>0</v>
      </c>
      <c r="D154" s="17">
        <v>800</v>
      </c>
      <c r="E154" s="17">
        <v>800</v>
      </c>
      <c r="F154" s="17">
        <v>800</v>
      </c>
      <c r="G154" s="14">
        <f t="shared" si="64"/>
        <v>100</v>
      </c>
    </row>
    <row r="155" spans="1:7" ht="54.75" customHeight="1" outlineLevel="4" x14ac:dyDescent="0.25">
      <c r="A155" s="15"/>
      <c r="B155" s="16" t="s">
        <v>300</v>
      </c>
      <c r="C155" s="17">
        <v>0</v>
      </c>
      <c r="D155" s="17">
        <v>54030</v>
      </c>
      <c r="E155" s="17">
        <v>54030</v>
      </c>
      <c r="F155" s="17">
        <v>6909.48</v>
      </c>
      <c r="G155" s="14">
        <f t="shared" si="64"/>
        <v>12.788228761799001</v>
      </c>
    </row>
    <row r="156" spans="1:7" ht="44.25" customHeight="1" outlineLevel="3" x14ac:dyDescent="0.25">
      <c r="A156" s="15" t="s">
        <v>207</v>
      </c>
      <c r="B156" s="16" t="s">
        <v>208</v>
      </c>
      <c r="C156" s="17">
        <f t="shared" ref="C156:E156" si="70">C157</f>
        <v>1238600</v>
      </c>
      <c r="D156" s="17">
        <f t="shared" si="70"/>
        <v>1238600</v>
      </c>
      <c r="E156" s="17">
        <f t="shared" si="70"/>
        <v>1238600</v>
      </c>
      <c r="F156" s="17">
        <f>F157</f>
        <v>1238600</v>
      </c>
      <c r="G156" s="14">
        <f t="shared" si="64"/>
        <v>100</v>
      </c>
    </row>
    <row r="157" spans="1:7" ht="61.5" customHeight="1" outlineLevel="4" x14ac:dyDescent="0.25">
      <c r="A157" s="15" t="s">
        <v>209</v>
      </c>
      <c r="B157" s="16" t="s">
        <v>210</v>
      </c>
      <c r="C157" s="17">
        <v>1238600</v>
      </c>
      <c r="D157" s="17">
        <v>1238600</v>
      </c>
      <c r="E157" s="17">
        <v>1238600</v>
      </c>
      <c r="F157" s="17">
        <v>1238600</v>
      </c>
      <c r="G157" s="14">
        <f t="shared" si="64"/>
        <v>100</v>
      </c>
    </row>
    <row r="158" spans="1:7" ht="26.4" outlineLevel="3" x14ac:dyDescent="0.25">
      <c r="A158" s="15" t="s">
        <v>211</v>
      </c>
      <c r="B158" s="16" t="s">
        <v>212</v>
      </c>
      <c r="C158" s="17">
        <f t="shared" ref="C158:E158" si="71">C159</f>
        <v>89200</v>
      </c>
      <c r="D158" s="17">
        <f t="shared" si="71"/>
        <v>1169163.96</v>
      </c>
      <c r="E158" s="17">
        <f t="shared" si="71"/>
        <v>1169163.96</v>
      </c>
      <c r="F158" s="17">
        <f>F159</f>
        <v>1097340.3899999999</v>
      </c>
      <c r="G158" s="14">
        <f t="shared" si="64"/>
        <v>93.85684365433228</v>
      </c>
    </row>
    <row r="159" spans="1:7" ht="26.4" outlineLevel="4" x14ac:dyDescent="0.25">
      <c r="A159" s="15" t="s">
        <v>213</v>
      </c>
      <c r="B159" s="16" t="s">
        <v>214</v>
      </c>
      <c r="C159" s="17">
        <f t="shared" ref="C159" si="72">C160</f>
        <v>89200</v>
      </c>
      <c r="D159" s="17">
        <f>D160+D161</f>
        <v>1169163.96</v>
      </c>
      <c r="E159" s="17">
        <f t="shared" ref="E159:F159" si="73">E160+E161</f>
        <v>1169163.96</v>
      </c>
      <c r="F159" s="17">
        <f t="shared" si="73"/>
        <v>1097340.3899999999</v>
      </c>
      <c r="G159" s="14">
        <f t="shared" si="64"/>
        <v>93.85684365433228</v>
      </c>
    </row>
    <row r="160" spans="1:7" ht="66" outlineLevel="4" x14ac:dyDescent="0.25">
      <c r="A160" s="15"/>
      <c r="B160" s="16" t="s">
        <v>266</v>
      </c>
      <c r="C160" s="17">
        <v>89200</v>
      </c>
      <c r="D160" s="17">
        <v>89175.96</v>
      </c>
      <c r="E160" s="17">
        <v>89175.96</v>
      </c>
      <c r="F160" s="17">
        <v>17352.39</v>
      </c>
      <c r="G160" s="14">
        <f t="shared" si="64"/>
        <v>19.458596240511454</v>
      </c>
    </row>
    <row r="161" spans="1:7" ht="80.25" customHeight="1" outlineLevel="4" x14ac:dyDescent="0.25">
      <c r="A161" s="15"/>
      <c r="B161" s="16" t="s">
        <v>290</v>
      </c>
      <c r="C161" s="17">
        <v>0</v>
      </c>
      <c r="D161" s="17">
        <v>1079988</v>
      </c>
      <c r="E161" s="17">
        <v>1079988</v>
      </c>
      <c r="F161" s="17">
        <v>1079988</v>
      </c>
      <c r="G161" s="14">
        <f t="shared" si="64"/>
        <v>100</v>
      </c>
    </row>
    <row r="162" spans="1:7" ht="26.4" outlineLevel="2" x14ac:dyDescent="0.25">
      <c r="A162" s="15" t="s">
        <v>215</v>
      </c>
      <c r="B162" s="16" t="s">
        <v>216</v>
      </c>
      <c r="C162" s="17">
        <f t="shared" ref="C162:E162" si="74">C163+C165</f>
        <v>4107123.73</v>
      </c>
      <c r="D162" s="17">
        <f t="shared" si="74"/>
        <v>13508567.73</v>
      </c>
      <c r="E162" s="17">
        <f t="shared" si="74"/>
        <v>13505567.73</v>
      </c>
      <c r="F162" s="17">
        <f>F163+F165</f>
        <v>13135154.73</v>
      </c>
      <c r="G162" s="14">
        <f t="shared" si="64"/>
        <v>97.257331143679366</v>
      </c>
    </row>
    <row r="163" spans="1:7" ht="96.75" customHeight="1" outlineLevel="3" x14ac:dyDescent="0.25">
      <c r="A163" s="15" t="s">
        <v>217</v>
      </c>
      <c r="B163" s="16" t="s">
        <v>218</v>
      </c>
      <c r="C163" s="17">
        <f t="shared" ref="C163:E163" si="75">C164</f>
        <v>4107123.73</v>
      </c>
      <c r="D163" s="17">
        <f t="shared" si="75"/>
        <v>10961178.93</v>
      </c>
      <c r="E163" s="17">
        <f t="shared" si="75"/>
        <v>10958178.93</v>
      </c>
      <c r="F163" s="17">
        <f>F164</f>
        <v>10958178.93</v>
      </c>
      <c r="G163" s="14">
        <f t="shared" si="64"/>
        <v>100</v>
      </c>
    </row>
    <row r="164" spans="1:7" ht="111" customHeight="1" outlineLevel="4" x14ac:dyDescent="0.25">
      <c r="A164" s="15" t="s">
        <v>219</v>
      </c>
      <c r="B164" s="16" t="s">
        <v>220</v>
      </c>
      <c r="C164" s="17">
        <v>4107123.73</v>
      </c>
      <c r="D164" s="17">
        <v>10961178.93</v>
      </c>
      <c r="E164" s="17">
        <v>10958178.93</v>
      </c>
      <c r="F164" s="17">
        <v>10958178.93</v>
      </c>
      <c r="G164" s="14">
        <f t="shared" si="64"/>
        <v>100</v>
      </c>
    </row>
    <row r="165" spans="1:7" ht="43.5" customHeight="1" outlineLevel="3" x14ac:dyDescent="0.25">
      <c r="A165" s="15" t="s">
        <v>221</v>
      </c>
      <c r="B165" s="16" t="s">
        <v>222</v>
      </c>
      <c r="C165" s="17">
        <f t="shared" ref="C165:E165" si="76">C166</f>
        <v>0</v>
      </c>
      <c r="D165" s="17">
        <f t="shared" si="76"/>
        <v>2547388.7999999998</v>
      </c>
      <c r="E165" s="17">
        <f t="shared" si="76"/>
        <v>2547388.7999999998</v>
      </c>
      <c r="F165" s="17">
        <f>F166</f>
        <v>2176975.7999999998</v>
      </c>
      <c r="G165" s="14">
        <f t="shared" si="64"/>
        <v>85.459110128771869</v>
      </c>
    </row>
    <row r="166" spans="1:7" ht="39.6" outlineLevel="4" x14ac:dyDescent="0.25">
      <c r="A166" s="15" t="s">
        <v>223</v>
      </c>
      <c r="B166" s="16" t="s">
        <v>224</v>
      </c>
      <c r="C166" s="17">
        <f t="shared" ref="C166" si="77">C167</f>
        <v>0</v>
      </c>
      <c r="D166" s="17">
        <f>D167+D168+D169+D170+D171</f>
        <v>2547388.7999999998</v>
      </c>
      <c r="E166" s="17">
        <f t="shared" ref="E166:F166" si="78">E167+E168+E169+E170+E171</f>
        <v>2547388.7999999998</v>
      </c>
      <c r="F166" s="17">
        <f t="shared" si="78"/>
        <v>2176975.7999999998</v>
      </c>
      <c r="G166" s="14">
        <f t="shared" si="64"/>
        <v>85.459110128771869</v>
      </c>
    </row>
    <row r="167" spans="1:7" ht="83.25" customHeight="1" outlineLevel="4" x14ac:dyDescent="0.25">
      <c r="A167" s="15"/>
      <c r="B167" s="16" t="s">
        <v>267</v>
      </c>
      <c r="C167" s="17">
        <v>0</v>
      </c>
      <c r="D167" s="17">
        <v>2268802</v>
      </c>
      <c r="E167" s="17">
        <v>2268802</v>
      </c>
      <c r="F167" s="17">
        <v>1898389</v>
      </c>
      <c r="G167" s="14">
        <f t="shared" si="64"/>
        <v>83.673630400537377</v>
      </c>
    </row>
    <row r="168" spans="1:7" ht="46.5" customHeight="1" outlineLevel="4" x14ac:dyDescent="0.25">
      <c r="A168" s="15"/>
      <c r="B168" s="16" t="s">
        <v>301</v>
      </c>
      <c r="C168" s="17">
        <v>0</v>
      </c>
      <c r="D168" s="17">
        <v>174376.8</v>
      </c>
      <c r="E168" s="17">
        <v>174376.8</v>
      </c>
      <c r="F168" s="17">
        <v>174376.8</v>
      </c>
      <c r="G168" s="14">
        <f t="shared" si="64"/>
        <v>100</v>
      </c>
    </row>
    <row r="169" spans="1:7" ht="46.5" customHeight="1" outlineLevel="4" x14ac:dyDescent="0.25">
      <c r="A169" s="15"/>
      <c r="B169" s="16" t="s">
        <v>311</v>
      </c>
      <c r="C169" s="17">
        <v>0</v>
      </c>
      <c r="D169" s="17">
        <v>9225</v>
      </c>
      <c r="E169" s="17">
        <v>9225</v>
      </c>
      <c r="F169" s="17">
        <v>9225</v>
      </c>
      <c r="G169" s="14">
        <f t="shared" si="64"/>
        <v>100</v>
      </c>
    </row>
    <row r="170" spans="1:7" ht="54" customHeight="1" outlineLevel="4" x14ac:dyDescent="0.25">
      <c r="A170" s="15"/>
      <c r="B170" s="16" t="s">
        <v>312</v>
      </c>
      <c r="C170" s="17">
        <v>0</v>
      </c>
      <c r="D170" s="17">
        <v>5000</v>
      </c>
      <c r="E170" s="17">
        <v>5000</v>
      </c>
      <c r="F170" s="17">
        <v>5000</v>
      </c>
      <c r="G170" s="14">
        <f t="shared" si="64"/>
        <v>100</v>
      </c>
    </row>
    <row r="171" spans="1:7" ht="46.5" customHeight="1" outlineLevel="4" x14ac:dyDescent="0.25">
      <c r="A171" s="15"/>
      <c r="B171" s="16" t="s">
        <v>313</v>
      </c>
      <c r="C171" s="17">
        <v>0</v>
      </c>
      <c r="D171" s="17">
        <v>89985</v>
      </c>
      <c r="E171" s="17">
        <v>89985</v>
      </c>
      <c r="F171" s="17">
        <v>89985</v>
      </c>
      <c r="G171" s="14">
        <f t="shared" si="64"/>
        <v>100</v>
      </c>
    </row>
    <row r="172" spans="1:7" ht="26.4" outlineLevel="1" x14ac:dyDescent="0.25">
      <c r="A172" s="15" t="s">
        <v>225</v>
      </c>
      <c r="B172" s="16" t="s">
        <v>226</v>
      </c>
      <c r="C172" s="17">
        <f t="shared" ref="C172:E172" si="79">C173</f>
        <v>0</v>
      </c>
      <c r="D172" s="17">
        <f t="shared" si="79"/>
        <v>383718</v>
      </c>
      <c r="E172" s="17">
        <f t="shared" si="79"/>
        <v>383718</v>
      </c>
      <c r="F172" s="17">
        <f>F173</f>
        <v>383718</v>
      </c>
      <c r="G172" s="14">
        <f t="shared" si="64"/>
        <v>100</v>
      </c>
    </row>
    <row r="173" spans="1:7" ht="39.6" outlineLevel="2" x14ac:dyDescent="0.25">
      <c r="A173" s="15" t="s">
        <v>227</v>
      </c>
      <c r="B173" s="16" t="s">
        <v>228</v>
      </c>
      <c r="C173" s="17">
        <f t="shared" ref="C173:E173" si="80">C174+C175</f>
        <v>0</v>
      </c>
      <c r="D173" s="17">
        <f t="shared" si="80"/>
        <v>383718</v>
      </c>
      <c r="E173" s="17">
        <f t="shared" si="80"/>
        <v>383718</v>
      </c>
      <c r="F173" s="17">
        <f>F174+F175</f>
        <v>383718</v>
      </c>
      <c r="G173" s="14">
        <f t="shared" si="64"/>
        <v>100</v>
      </c>
    </row>
    <row r="174" spans="1:7" ht="67.5" customHeight="1" outlineLevel="3" x14ac:dyDescent="0.25">
      <c r="A174" s="15" t="s">
        <v>229</v>
      </c>
      <c r="B174" s="16" t="s">
        <v>230</v>
      </c>
      <c r="C174" s="17">
        <v>0</v>
      </c>
      <c r="D174" s="17">
        <v>118040</v>
      </c>
      <c r="E174" s="17">
        <v>118040</v>
      </c>
      <c r="F174" s="17">
        <v>118040</v>
      </c>
      <c r="G174" s="14">
        <f t="shared" si="64"/>
        <v>100</v>
      </c>
    </row>
    <row r="175" spans="1:7" ht="39.6" outlineLevel="3" x14ac:dyDescent="0.25">
      <c r="A175" s="15" t="s">
        <v>231</v>
      </c>
      <c r="B175" s="16" t="s">
        <v>228</v>
      </c>
      <c r="C175" s="17">
        <v>0</v>
      </c>
      <c r="D175" s="17">
        <v>265678</v>
      </c>
      <c r="E175" s="17">
        <v>265678</v>
      </c>
      <c r="F175" s="17">
        <v>265678</v>
      </c>
      <c r="G175" s="14">
        <f t="shared" si="64"/>
        <v>100</v>
      </c>
    </row>
    <row r="176" spans="1:7" ht="164.25" customHeight="1" outlineLevel="1" x14ac:dyDescent="0.25">
      <c r="A176" s="15" t="s">
        <v>232</v>
      </c>
      <c r="B176" s="16" t="s">
        <v>233</v>
      </c>
      <c r="C176" s="17">
        <f t="shared" ref="C176:E176" si="81">C177</f>
        <v>0</v>
      </c>
      <c r="D176" s="17">
        <f t="shared" si="81"/>
        <v>0</v>
      </c>
      <c r="E176" s="17">
        <f t="shared" si="81"/>
        <v>0</v>
      </c>
      <c r="F176" s="17">
        <f>F177</f>
        <v>310018.90000000002</v>
      </c>
      <c r="G176" s="14">
        <v>0</v>
      </c>
    </row>
    <row r="177" spans="1:7" ht="56.25" customHeight="1" outlineLevel="2" x14ac:dyDescent="0.25">
      <c r="A177" s="15" t="s">
        <v>234</v>
      </c>
      <c r="B177" s="16" t="s">
        <v>235</v>
      </c>
      <c r="C177" s="17">
        <f t="shared" ref="C177:E177" si="82">C178</f>
        <v>0</v>
      </c>
      <c r="D177" s="17">
        <f t="shared" si="82"/>
        <v>0</v>
      </c>
      <c r="E177" s="17">
        <f t="shared" si="82"/>
        <v>0</v>
      </c>
      <c r="F177" s="17">
        <f>F178</f>
        <v>310018.90000000002</v>
      </c>
      <c r="G177" s="14">
        <v>0</v>
      </c>
    </row>
    <row r="178" spans="1:7" ht="39.6" outlineLevel="3" x14ac:dyDescent="0.25">
      <c r="A178" s="15" t="s">
        <v>236</v>
      </c>
      <c r="B178" s="16" t="s">
        <v>237</v>
      </c>
      <c r="C178" s="17">
        <f t="shared" ref="C178:E178" si="83">C179</f>
        <v>0</v>
      </c>
      <c r="D178" s="17">
        <f t="shared" si="83"/>
        <v>0</v>
      </c>
      <c r="E178" s="17">
        <f t="shared" si="83"/>
        <v>0</v>
      </c>
      <c r="F178" s="17">
        <f>F179</f>
        <v>310018.90000000002</v>
      </c>
      <c r="G178" s="14">
        <v>0</v>
      </c>
    </row>
    <row r="179" spans="1:7" ht="57" customHeight="1" outlineLevel="4" x14ac:dyDescent="0.25">
      <c r="A179" s="15" t="s">
        <v>238</v>
      </c>
      <c r="B179" s="16" t="s">
        <v>239</v>
      </c>
      <c r="C179" s="17">
        <v>0</v>
      </c>
      <c r="D179" s="17">
        <v>0</v>
      </c>
      <c r="E179" s="17">
        <v>0</v>
      </c>
      <c r="F179" s="17">
        <v>310018.90000000002</v>
      </c>
      <c r="G179" s="14">
        <v>0</v>
      </c>
    </row>
    <row r="180" spans="1:7" ht="84.75" customHeight="1" outlineLevel="1" x14ac:dyDescent="0.25">
      <c r="A180" s="15" t="s">
        <v>240</v>
      </c>
      <c r="B180" s="16" t="s">
        <v>241</v>
      </c>
      <c r="C180" s="17">
        <f t="shared" ref="C180:E180" si="84">C181</f>
        <v>0</v>
      </c>
      <c r="D180" s="17">
        <f t="shared" si="84"/>
        <v>0</v>
      </c>
      <c r="E180" s="17">
        <f t="shared" si="84"/>
        <v>0</v>
      </c>
      <c r="F180" s="17">
        <f>F181</f>
        <v>-4068388.73</v>
      </c>
      <c r="G180" s="14">
        <v>0</v>
      </c>
    </row>
    <row r="181" spans="1:7" ht="66" outlineLevel="2" x14ac:dyDescent="0.25">
      <c r="A181" s="15" t="s">
        <v>242</v>
      </c>
      <c r="B181" s="16" t="s">
        <v>243</v>
      </c>
      <c r="C181" s="17">
        <f t="shared" ref="C181:E181" si="85">C182+C183</f>
        <v>0</v>
      </c>
      <c r="D181" s="17">
        <f t="shared" si="85"/>
        <v>0</v>
      </c>
      <c r="E181" s="17">
        <f t="shared" si="85"/>
        <v>0</v>
      </c>
      <c r="F181" s="17">
        <f>F182+F183</f>
        <v>-4068388.73</v>
      </c>
      <c r="G181" s="14">
        <v>0</v>
      </c>
    </row>
    <row r="182" spans="1:7" ht="92.4" outlineLevel="3" x14ac:dyDescent="0.25">
      <c r="A182" s="15" t="s">
        <v>244</v>
      </c>
      <c r="B182" s="16" t="s">
        <v>245</v>
      </c>
      <c r="C182" s="17">
        <v>0</v>
      </c>
      <c r="D182" s="17">
        <v>0</v>
      </c>
      <c r="E182" s="17">
        <v>0</v>
      </c>
      <c r="F182" s="17">
        <v>-0.26</v>
      </c>
      <c r="G182" s="14">
        <v>0</v>
      </c>
    </row>
    <row r="183" spans="1:7" ht="66" outlineLevel="3" x14ac:dyDescent="0.25">
      <c r="A183" s="15" t="s">
        <v>246</v>
      </c>
      <c r="B183" s="16" t="s">
        <v>247</v>
      </c>
      <c r="C183" s="17">
        <v>0</v>
      </c>
      <c r="D183" s="17">
        <v>0</v>
      </c>
      <c r="E183" s="17">
        <v>0</v>
      </c>
      <c r="F183" s="17">
        <v>-4068388.47</v>
      </c>
      <c r="G183" s="14">
        <v>0</v>
      </c>
    </row>
  </sheetData>
  <mergeCells count="12">
    <mergeCell ref="D1:G1"/>
    <mergeCell ref="D2:G2"/>
    <mergeCell ref="D3:G3"/>
    <mergeCell ref="D4:G4"/>
    <mergeCell ref="G9:G10"/>
    <mergeCell ref="A6:F6"/>
    <mergeCell ref="A7:G7"/>
    <mergeCell ref="A9:A10"/>
    <mergeCell ref="B9:B10"/>
    <mergeCell ref="C9:C10"/>
    <mergeCell ref="D9:E9"/>
    <mergeCell ref="F9:F10"/>
  </mergeCells>
  <pageMargins left="0.78740157480314965" right="0.35433070866141736" top="0.39370078740157483" bottom="0.39370078740157483" header="0" footer="0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rep:2.44.0.119</dc:description>
  <cp:lastModifiedBy>Уразбаева Марина Витальевна</cp:lastModifiedBy>
  <cp:lastPrinted>2019-03-29T10:24:36Z</cp:lastPrinted>
  <dcterms:created xsi:type="dcterms:W3CDTF">2018-04-18T04:59:50Z</dcterms:created>
  <dcterms:modified xsi:type="dcterms:W3CDTF">2019-04-29T04:46:10Z</dcterms:modified>
</cp:coreProperties>
</file>