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ДЧБ!$H$178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E12" i="1"/>
  <c r="E102"/>
  <c r="E103"/>
  <c r="E126"/>
  <c r="E127"/>
  <c r="G141"/>
  <c r="D128" l="1"/>
  <c r="E128"/>
  <c r="F128"/>
  <c r="C128"/>
  <c r="D117"/>
  <c r="E117"/>
  <c r="F117"/>
  <c r="C117"/>
  <c r="G118" l="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8"/>
  <c r="G49"/>
  <c r="G50"/>
  <c r="G51"/>
  <c r="G55"/>
  <c r="G56"/>
  <c r="G57"/>
  <c r="G58"/>
  <c r="G59"/>
  <c r="G60"/>
  <c r="G61"/>
  <c r="G62"/>
  <c r="G63"/>
  <c r="G64"/>
  <c r="G65"/>
  <c r="G66"/>
  <c r="G67"/>
  <c r="G68"/>
  <c r="G69"/>
  <c r="G70"/>
  <c r="G82"/>
  <c r="G95"/>
  <c r="G96"/>
  <c r="G102"/>
  <c r="G103"/>
  <c r="G104"/>
  <c r="G105"/>
  <c r="G106"/>
  <c r="G107"/>
  <c r="G116"/>
  <c r="G117"/>
  <c r="G126"/>
  <c r="G127"/>
  <c r="G128"/>
  <c r="G129"/>
  <c r="G130"/>
  <c r="G131"/>
  <c r="G133"/>
  <c r="G134"/>
  <c r="G135"/>
  <c r="G136"/>
  <c r="G137"/>
  <c r="G138"/>
  <c r="G140"/>
  <c r="G143"/>
  <c r="G144"/>
  <c r="G145"/>
  <c r="G148"/>
  <c r="G149"/>
  <c r="G150"/>
  <c r="G151"/>
  <c r="G152"/>
  <c r="G154"/>
  <c r="G155"/>
  <c r="G156"/>
  <c r="G162"/>
  <c r="G163"/>
  <c r="G164"/>
  <c r="G165"/>
  <c r="G12"/>
</calcChain>
</file>

<file path=xl/sharedStrings.xml><?xml version="1.0" encoding="utf-8"?>
<sst xmlns="http://schemas.openxmlformats.org/spreadsheetml/2006/main" count="309" uniqueCount="307">
  <si>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</si>
  <si>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</si>
  <si>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</si>
  <si>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</si>
  <si>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</si>
  <si>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</si>
  <si>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</si>
  <si>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</si>
  <si>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</si>
  <si>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</si>
  <si>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</si>
  <si>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</si>
  <si>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</si>
  <si>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</si>
  <si>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</si>
  <si>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</si>
  <si>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</si>
  <si>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</si>
  <si>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</si>
  <si>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</si>
  <si>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</si>
  <si>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</si>
  <si>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</si>
  <si>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</si>
  <si>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</si>
  <si>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</si>
  <si>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</si>
  <si>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</si>
  <si>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</si>
  <si>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</si>
  <si>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</si>
  <si>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</si>
  <si>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</si>
  <si>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</si>
  <si>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</si>
  <si>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</si>
  <si>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</si>
  <si>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</si>
  <si>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</si>
  <si>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</si>
  <si>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</si>
  <si>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</si>
  <si>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</si>
  <si>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</si>
  <si>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</si>
  <si>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</si>
  <si>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</si>
  <si>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</si>
  <si>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</si>
  <si>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</si>
  <si>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</si>
  <si>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</si>
  <si>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</si>
  <si>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</si>
  <si>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</si>
  <si>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</si>
  <si>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</si>
  <si>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</si>
  <si>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</si>
  <si>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</si>
  <si>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</si>
  <si>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</si>
  <si>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</si>
  <si>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</si>
  <si>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</si>
  <si>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</si>
  <si>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</si>
  <si>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</si>
  <si>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</si>
  <si>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</si>
  <si>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</si>
  <si>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</si>
  <si>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</si>
  <si>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</si>
  <si>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</si>
  <si>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</si>
  <si>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</si>
  <si>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</si>
  <si>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</si>
  <si>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</si>
  <si>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</si>
  <si>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</si>
  <si>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</si>
  <si>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</si>
  <si>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</si>
  <si>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</si>
  <si>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</si>
  <si>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</si>
  <si>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</si>
  <si>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</si>
  <si>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</si>
  <si>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</si>
  <si>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</si>
  <si>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</si>
  <si>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</si>
  <si>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</si>
  <si>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</si>
  <si>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</si>
  <si>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</si>
  <si>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</si>
  <si>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</si>
  <si>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</si>
  <si>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</si>
  <si>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</si>
  <si>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</si>
  <si>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</si>
  <si>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</si>
  <si>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</si>
  <si>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</si>
  <si>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</si>
  <si>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</si>
  <si>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</si>
  <si>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</si>
  <si>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</si>
  <si>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</si>
  <si>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</si>
  <si>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</si>
  <si>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</si>
  <si>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</si>
  <si>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</si>
  <si>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</si>
  <si>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</si>
  <si>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</si>
  <si>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</si>
  <si>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</si>
  <si>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</si>
  <si>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</si>
  <si>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</si>
  <si>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</si>
  <si>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</si>
  <si>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</si>
  <si>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</si>
  <si>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</si>
  <si>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</si>
  <si>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</si>
  <si>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</si>
  <si>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</si>
  <si>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</si>
  <si>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</si>
  <si>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</si>
  <si>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</si>
  <si>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</si>
  <si>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</si>
  <si>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</si>
  <si>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</si>
  <si>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</si>
  <si>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</si>
  <si>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</si>
  <si>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</si>
  <si>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</si>
  <si>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</si>
  <si>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</si>
  <si>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</si>
  <si>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</si>
  <si>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</si>
  <si>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</si>
  <si>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</si>
  <si>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</si>
  <si>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</si>
  <si>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</si>
  <si>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</si>
  <si>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</si>
  <si>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</si>
  <si>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</si>
  <si>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</si>
  <si>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</si>
  <si>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</si>
  <si>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</si>
  <si>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</si>
  <si>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</si>
  <si>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</si>
  <si>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</si>
  <si>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</si>
  <si>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</si>
  <si>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</si>
  <si>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</si>
  <si>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</si>
  <si>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</si>
  <si>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</si>
  <si>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</si>
  <si>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</si>
  <si>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</si>
  <si>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</si>
  <si>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</si>
  <si>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</si>
  <si>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</si>
  <si>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20215001050000150</t>
  </si>
  <si>
    <t>Дотации бюджетам муниципальных районов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</si>
  <si>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</si>
  <si>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</si>
  <si>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20220077000000150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</si>
  <si>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</si>
  <si>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</si>
  <si>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</si>
  <si>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</si>
  <si>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</si>
  <si>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</si>
  <si>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</si>
  <si>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</si>
  <si>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</si>
  <si>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20225555050000150</t>
  </si>
  <si>
    <t>Субсидии бюджетам муниципальных районов на реализацию программ формирования современной городской среды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</si>
  <si>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</si>
  <si>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</si>
  <si>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</si>
  <si>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</si>
  <si>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</si>
  <si>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</si>
  <si>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</si>
  <si>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</si>
  <si>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</si>
  <si>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</si>
  <si>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</si>
  <si>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</si>
  <si>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</si>
  <si>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</si>
  <si>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</si>
  <si>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</si>
  <si>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</si>
  <si>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</si>
  <si>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20235930000000150</t>
  </si>
  <si>
    <t>Субвенции бюджетам на государственную регистрацию актов гражданского состояния</t>
  </si>
  <si>
    <t>20235930050000150</t>
  </si>
  <si>
    <t>Субвенции бюджетам муниципальных районов на государственную регистрацию актов гражданского состояния</t>
  </si>
  <si>
    <t>20239999000000150</t>
  </si>
  <si>
    <t>Прочие субвенции</t>
  </si>
  <si>
    <t>20239999050000150</t>
  </si>
  <si>
    <t>Прочие субвенции бюджетам муниципальных районов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</si>
  <si>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</si>
  <si>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</si>
  <si>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</si>
  <si>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</si>
  <si>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</si>
  <si>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</si>
  <si>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</si>
  <si>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</si>
  <si>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</si>
  <si>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</si>
  <si>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</si>
  <si>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</si>
  <si>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</si>
  <si>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</si>
  <si>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20705020050000150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</si>
  <si>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</si>
  <si>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</si>
  <si>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</si>
  <si>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</si>
  <si>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</si>
  <si>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</si>
  <si>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</si>
  <si>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</si>
  <si>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21805000050000150</t>
  </si>
  <si>
    <t>Доходы бюджетов муниципальных районов от возврата организациями остатков субсидий прошлых лет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</si>
  <si>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</si>
  <si>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</si>
  <si>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</si>
  <si>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</si>
  <si>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</si>
  <si>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</si>
  <si>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</si>
  <si>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</si>
  <si>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 1</t>
  </si>
  <si>
    <t>к постановлению администрации</t>
  </si>
  <si>
    <t>Уинского муниципального района</t>
  </si>
  <si>
    <t>Пермского края</t>
  </si>
  <si>
    <t>(рублей)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</si>
  <si>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</si>
  <si>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</si>
  <si>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Уточненный план </t>
  </si>
  <si>
    <t>1</t>
  </si>
  <si>
    <t>Информация по исполнению доходов бюджета Уинского района за 1 квартал 2019 года</t>
  </si>
  <si>
    <t>Утвержден-ный план на 2019 год</t>
  </si>
  <si>
    <t>на 2019 год</t>
  </si>
  <si>
    <t xml:space="preserve">на 01.04.2019 </t>
  </si>
  <si>
    <t>Исполнено за  1 квартал                2019 года</t>
  </si>
  <si>
    <t xml:space="preserve">% выпол-нения уточнен-ного плана на 01.04.2019 </t>
  </si>
  <si>
    <t>Субсидии на строительство (реконструкцию) ГТС муниципальной собственности, реконструкцию бесхозяйных ГТС</t>
  </si>
  <si>
    <t>Субсидии на газификацию жилого фонда с.Уинское. Распределительные газопроводы 7-я очередь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</si>
  <si>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</si>
  <si>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</si>
  <si>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софинансирование проектов инициативного бюджетирования</t>
  </si>
  <si>
    <t>Субсидии на проектирование, строительство (реконструкцию), капитальный ремонт и ремонт местных дорог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</si>
  <si>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</si>
  <si>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</si>
  <si>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</si>
  <si>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</si>
  <si>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</si>
  <si>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</si>
  <si>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</si>
  <si>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</si>
  <si>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</si>
  <si>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</si>
  <si>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</si>
  <si>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</si>
  <si>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</si>
  <si>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</si>
  <si>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</si>
  <si>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</si>
  <si>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</si>
  <si>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</si>
  <si>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</si>
  <si>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</si>
  <si>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</si>
  <si>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</si>
  <si>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</si>
  <si>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</si>
  <si>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от 26.04.2019 № 150-259-01-03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</si>
</sst>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3"/>
  <sheetViews>
    <sheetView showGridLines="0" tabSelected="1" workbookViewId="0">
      <selection activeCell="E10" sqref="E10"/>
    </sheetView>
  </sheetViews>
  <sheetFormatPr defaultRowHeight="12.75" customHeight="1" outlineLevelRow="7"/>
  <cols>
    <col min="1" max="1" width="15.42578125" style="2" customWidth="1"/>
    <col min="2" max="2" width="24.28515625" style="2" customWidth="1"/>
    <col min="3" max="3" width="11.5703125" style="2" customWidth="1"/>
    <col min="4" max="4" width="11.85546875" style="2" customWidth="1"/>
    <col min="5" max="5" width="11" style="2" customWidth="1"/>
    <col min="6" max="6" width="11.28515625" style="2" customWidth="1"/>
    <col min="7" max="7" width="10.7109375" style="2" customWidth="1"/>
    <col min="8" max="8" width="11.28515625" style="2" customWidth="1"/>
    <col min="9" max="16384" width="9.140625" style="2"/>
  </cols>
  <sheetData>
    <row r="1" spans="1:8">
      <c r="A1" s="9"/>
      <c r="B1" s="9"/>
      <c r="C1" s="9"/>
      <c r="D1" s="9"/>
      <c r="E1" s="8" t="s">
        <v>261</v>
      </c>
      <c r="F1" s="8"/>
      <c r="G1" s="9"/>
      <c r="H1" s="1"/>
    </row>
    <row r="2" spans="1:8">
      <c r="A2" s="10"/>
      <c r="B2" s="11"/>
      <c r="C2" s="11"/>
      <c r="D2" s="11"/>
      <c r="E2" s="8" t="s">
        <v>262</v>
      </c>
      <c r="F2" s="8"/>
      <c r="G2" s="11"/>
      <c r="H2" s="1"/>
    </row>
    <row r="3" spans="1:8">
      <c r="A3" s="12"/>
      <c r="B3" s="12"/>
      <c r="C3" s="12"/>
      <c r="D3" s="12"/>
      <c r="E3" s="8" t="s">
        <v>263</v>
      </c>
      <c r="F3" s="8"/>
      <c r="G3" s="12"/>
      <c r="H3" s="1"/>
    </row>
    <row r="4" spans="1:8">
      <c r="A4" s="13"/>
      <c r="B4" s="13"/>
      <c r="C4" s="13"/>
      <c r="D4" s="13"/>
      <c r="E4" s="8" t="s">
        <v>264</v>
      </c>
      <c r="F4" s="8"/>
      <c r="G4" s="13"/>
      <c r="H4" s="1"/>
    </row>
    <row r="5" spans="1:8">
      <c r="A5" s="13"/>
      <c r="B5" s="13"/>
      <c r="C5" s="13"/>
      <c r="D5" s="13"/>
      <c r="E5" s="8" t="s">
        <v>306</v>
      </c>
      <c r="F5" s="8"/>
      <c r="G5" s="14"/>
      <c r="H5" s="1"/>
    </row>
    <row r="6" spans="1:8">
      <c r="A6" s="32"/>
      <c r="B6" s="32"/>
      <c r="C6" s="32"/>
      <c r="D6" s="32"/>
      <c r="E6" s="32"/>
      <c r="F6" s="32"/>
      <c r="G6" s="14"/>
      <c r="H6" s="6"/>
    </row>
    <row r="7" spans="1:8" ht="15.75">
      <c r="A7" s="33" t="s">
        <v>270</v>
      </c>
      <c r="B7" s="33"/>
      <c r="C7" s="33"/>
      <c r="D7" s="33"/>
      <c r="E7" s="33"/>
      <c r="F7" s="33"/>
      <c r="G7" s="33"/>
      <c r="H7" s="6"/>
    </row>
    <row r="8" spans="1:8">
      <c r="A8" s="9"/>
      <c r="B8" s="9"/>
      <c r="C8" s="9"/>
      <c r="D8" s="9"/>
      <c r="E8" s="9"/>
      <c r="F8" s="9"/>
      <c r="G8" s="9" t="s">
        <v>265</v>
      </c>
      <c r="H8" s="3"/>
    </row>
    <row r="9" spans="1:8">
      <c r="A9" s="34" t="s">
        <v>266</v>
      </c>
      <c r="B9" s="31" t="s">
        <v>267</v>
      </c>
      <c r="C9" s="31" t="s">
        <v>271</v>
      </c>
      <c r="D9" s="31" t="s">
        <v>268</v>
      </c>
      <c r="E9" s="31"/>
      <c r="F9" s="31" t="s">
        <v>274</v>
      </c>
      <c r="G9" s="31" t="s">
        <v>275</v>
      </c>
    </row>
    <row r="10" spans="1:8" ht="66" customHeight="1">
      <c r="A10" s="34"/>
      <c r="B10" s="31"/>
      <c r="C10" s="31"/>
      <c r="D10" s="15" t="s">
        <v>272</v>
      </c>
      <c r="E10" s="15" t="s">
        <v>273</v>
      </c>
      <c r="F10" s="31"/>
      <c r="G10" s="31"/>
    </row>
    <row r="11" spans="1:8" ht="15.75" customHeight="1">
      <c r="A11" s="16" t="s">
        <v>269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</row>
    <row r="12" spans="1:8" s="5" customFormat="1" ht="12">
      <c r="A12" s="21" t="s">
        <v>0</v>
      </c>
      <c r="B12" s="22"/>
      <c r="C12" s="23">
        <v>332569866.44</v>
      </c>
      <c r="D12" s="23">
        <v>368214609.56999999</v>
      </c>
      <c r="E12" s="23">
        <f>E13+E102</f>
        <v>76638225.390000001</v>
      </c>
      <c r="F12" s="23">
        <v>56610808.740000002</v>
      </c>
      <c r="G12" s="24">
        <f>F12/E12*100</f>
        <v>73.867588206689817</v>
      </c>
    </row>
    <row r="13" spans="1:8" s="5" customFormat="1" ht="24">
      <c r="A13" s="4" t="s">
        <v>1</v>
      </c>
      <c r="B13" s="25" t="s">
        <v>2</v>
      </c>
      <c r="C13" s="26">
        <v>52182200</v>
      </c>
      <c r="D13" s="26">
        <v>52845606.399999999</v>
      </c>
      <c r="E13" s="26">
        <v>12086750</v>
      </c>
      <c r="F13" s="26">
        <v>12255095.720000001</v>
      </c>
      <c r="G13" s="24">
        <f t="shared" ref="G13:G70" si="0">F13/E13*100</f>
        <v>101.39281212898423</v>
      </c>
    </row>
    <row r="14" spans="1:8" ht="24" outlineLevel="1">
      <c r="A14" s="7" t="s">
        <v>3</v>
      </c>
      <c r="B14" s="18" t="s">
        <v>4</v>
      </c>
      <c r="C14" s="19">
        <v>14692100</v>
      </c>
      <c r="D14" s="19">
        <v>14692100</v>
      </c>
      <c r="E14" s="19">
        <v>4022000</v>
      </c>
      <c r="F14" s="19">
        <v>4022467.66</v>
      </c>
      <c r="G14" s="17">
        <f t="shared" si="0"/>
        <v>100.01162754848335</v>
      </c>
    </row>
    <row r="15" spans="1:8" ht="24" outlineLevel="2">
      <c r="A15" s="7" t="s">
        <v>5</v>
      </c>
      <c r="B15" s="18" t="s">
        <v>6</v>
      </c>
      <c r="C15" s="19">
        <v>14692100</v>
      </c>
      <c r="D15" s="19">
        <v>14692100</v>
      </c>
      <c r="E15" s="19">
        <v>4022000</v>
      </c>
      <c r="F15" s="19">
        <v>4022467.66</v>
      </c>
      <c r="G15" s="17">
        <f t="shared" si="0"/>
        <v>100.01162754848335</v>
      </c>
    </row>
    <row r="16" spans="1:8" ht="96" outlineLevel="3">
      <c r="A16" s="7" t="s">
        <v>7</v>
      </c>
      <c r="B16" s="20" t="s">
        <v>8</v>
      </c>
      <c r="C16" s="19">
        <v>14589200</v>
      </c>
      <c r="D16" s="19">
        <v>14589200</v>
      </c>
      <c r="E16" s="19">
        <v>4001000</v>
      </c>
      <c r="F16" s="19">
        <v>4013498.46</v>
      </c>
      <c r="G16" s="17">
        <f t="shared" si="0"/>
        <v>100.31238340414896</v>
      </c>
    </row>
    <row r="17" spans="1:7" ht="144" outlineLevel="3">
      <c r="A17" s="7" t="s">
        <v>9</v>
      </c>
      <c r="B17" s="20" t="s">
        <v>10</v>
      </c>
      <c r="C17" s="19">
        <v>44100</v>
      </c>
      <c r="D17" s="19">
        <v>44100</v>
      </c>
      <c r="E17" s="19">
        <v>11000</v>
      </c>
      <c r="F17" s="19">
        <v>3073.18</v>
      </c>
      <c r="G17" s="17">
        <f t="shared" si="0"/>
        <v>27.937999999999995</v>
      </c>
    </row>
    <row r="18" spans="1:7" ht="60" outlineLevel="3">
      <c r="A18" s="7" t="s">
        <v>11</v>
      </c>
      <c r="B18" s="18" t="s">
        <v>12</v>
      </c>
      <c r="C18" s="19">
        <v>58800</v>
      </c>
      <c r="D18" s="19">
        <v>58800</v>
      </c>
      <c r="E18" s="19">
        <v>10000</v>
      </c>
      <c r="F18" s="19">
        <v>4416.0200000000004</v>
      </c>
      <c r="G18" s="17">
        <f t="shared" si="0"/>
        <v>44.160200000000003</v>
      </c>
    </row>
    <row r="19" spans="1:7" ht="108" outlineLevel="3">
      <c r="A19" s="7" t="s">
        <v>13</v>
      </c>
      <c r="B19" s="20" t="s">
        <v>14</v>
      </c>
      <c r="C19" s="19">
        <v>0</v>
      </c>
      <c r="D19" s="19">
        <v>0</v>
      </c>
      <c r="E19" s="19">
        <v>0</v>
      </c>
      <c r="F19" s="19">
        <v>1480</v>
      </c>
      <c r="G19" s="17">
        <v>0</v>
      </c>
    </row>
    <row r="20" spans="1:7" ht="48" outlineLevel="1">
      <c r="A20" s="7" t="s">
        <v>15</v>
      </c>
      <c r="B20" s="18" t="s">
        <v>16</v>
      </c>
      <c r="C20" s="19">
        <v>4099000</v>
      </c>
      <c r="D20" s="19">
        <v>4099000</v>
      </c>
      <c r="E20" s="19">
        <v>1024200</v>
      </c>
      <c r="F20" s="19">
        <v>964189.93</v>
      </c>
      <c r="G20" s="17">
        <f t="shared" si="0"/>
        <v>94.140785979300929</v>
      </c>
    </row>
    <row r="21" spans="1:7" ht="36" outlineLevel="2">
      <c r="A21" s="7" t="s">
        <v>17</v>
      </c>
      <c r="B21" s="18" t="s">
        <v>18</v>
      </c>
      <c r="C21" s="19">
        <v>4099000</v>
      </c>
      <c r="D21" s="19">
        <v>4099000</v>
      </c>
      <c r="E21" s="19">
        <v>1024200</v>
      </c>
      <c r="F21" s="19">
        <v>964189.93</v>
      </c>
      <c r="G21" s="17">
        <f t="shared" si="0"/>
        <v>94.140785979300929</v>
      </c>
    </row>
    <row r="22" spans="1:7" ht="96" outlineLevel="3">
      <c r="A22" s="7" t="s">
        <v>19</v>
      </c>
      <c r="B22" s="18" t="s">
        <v>20</v>
      </c>
      <c r="C22" s="19">
        <v>1721900</v>
      </c>
      <c r="D22" s="19">
        <v>1721900</v>
      </c>
      <c r="E22" s="19">
        <v>430000</v>
      </c>
      <c r="F22" s="19">
        <v>423561.75</v>
      </c>
      <c r="G22" s="17">
        <f t="shared" si="0"/>
        <v>98.502732558139542</v>
      </c>
    </row>
    <row r="23" spans="1:7" ht="144" outlineLevel="4">
      <c r="A23" s="7" t="s">
        <v>21</v>
      </c>
      <c r="B23" s="20" t="s">
        <v>22</v>
      </c>
      <c r="C23" s="19">
        <v>0</v>
      </c>
      <c r="D23" s="19">
        <v>1721900</v>
      </c>
      <c r="E23" s="19">
        <v>430000</v>
      </c>
      <c r="F23" s="19">
        <v>423561.75</v>
      </c>
      <c r="G23" s="17">
        <f t="shared" si="0"/>
        <v>98.502732558139542</v>
      </c>
    </row>
    <row r="24" spans="1:7" ht="120" outlineLevel="3">
      <c r="A24" s="7" t="s">
        <v>23</v>
      </c>
      <c r="B24" s="20" t="s">
        <v>24</v>
      </c>
      <c r="C24" s="19">
        <v>12000</v>
      </c>
      <c r="D24" s="19">
        <v>12000</v>
      </c>
      <c r="E24" s="19">
        <v>3000</v>
      </c>
      <c r="F24" s="19">
        <v>2959.43</v>
      </c>
      <c r="G24" s="17">
        <f t="shared" si="0"/>
        <v>98.647666666666652</v>
      </c>
    </row>
    <row r="25" spans="1:7" ht="168" outlineLevel="4">
      <c r="A25" s="7" t="s">
        <v>25</v>
      </c>
      <c r="B25" s="20" t="s">
        <v>26</v>
      </c>
      <c r="C25" s="19">
        <v>0</v>
      </c>
      <c r="D25" s="19">
        <v>12000</v>
      </c>
      <c r="E25" s="19">
        <v>3000</v>
      </c>
      <c r="F25" s="19">
        <v>2959.43</v>
      </c>
      <c r="G25" s="17">
        <f t="shared" si="0"/>
        <v>98.647666666666652</v>
      </c>
    </row>
    <row r="26" spans="1:7" ht="96" outlineLevel="3">
      <c r="A26" s="7" t="s">
        <v>27</v>
      </c>
      <c r="B26" s="18" t="s">
        <v>28</v>
      </c>
      <c r="C26" s="19">
        <v>2664300</v>
      </c>
      <c r="D26" s="19">
        <v>2664300</v>
      </c>
      <c r="E26" s="19">
        <v>666000</v>
      </c>
      <c r="F26" s="19">
        <v>621028.92000000004</v>
      </c>
      <c r="G26" s="17">
        <f t="shared" si="0"/>
        <v>93.247585585585597</v>
      </c>
    </row>
    <row r="27" spans="1:7" ht="144" outlineLevel="4">
      <c r="A27" s="7" t="s">
        <v>29</v>
      </c>
      <c r="B27" s="20" t="s">
        <v>30</v>
      </c>
      <c r="C27" s="19">
        <v>0</v>
      </c>
      <c r="D27" s="19">
        <v>2664300</v>
      </c>
      <c r="E27" s="19">
        <v>666000</v>
      </c>
      <c r="F27" s="19">
        <v>621028.92000000004</v>
      </c>
      <c r="G27" s="17">
        <f t="shared" si="0"/>
        <v>93.247585585585597</v>
      </c>
    </row>
    <row r="28" spans="1:7" ht="96" outlineLevel="3">
      <c r="A28" s="7" t="s">
        <v>31</v>
      </c>
      <c r="B28" s="18" t="s">
        <v>32</v>
      </c>
      <c r="C28" s="19">
        <v>-299200</v>
      </c>
      <c r="D28" s="19">
        <v>-299200</v>
      </c>
      <c r="E28" s="19">
        <v>-74800</v>
      </c>
      <c r="F28" s="19">
        <v>-83360.17</v>
      </c>
      <c r="G28" s="17">
        <f t="shared" si="0"/>
        <v>111.44407754010695</v>
      </c>
    </row>
    <row r="29" spans="1:7" ht="144" outlineLevel="4">
      <c r="A29" s="7" t="s">
        <v>33</v>
      </c>
      <c r="B29" s="20" t="s">
        <v>34</v>
      </c>
      <c r="C29" s="19">
        <v>0</v>
      </c>
      <c r="D29" s="19">
        <v>-299200</v>
      </c>
      <c r="E29" s="19">
        <v>-74800</v>
      </c>
      <c r="F29" s="19">
        <v>-83360.17</v>
      </c>
      <c r="G29" s="17">
        <f t="shared" si="0"/>
        <v>111.44407754010695</v>
      </c>
    </row>
    <row r="30" spans="1:7" ht="24" outlineLevel="1">
      <c r="A30" s="7" t="s">
        <v>35</v>
      </c>
      <c r="B30" s="18" t="s">
        <v>36</v>
      </c>
      <c r="C30" s="19">
        <v>3139900</v>
      </c>
      <c r="D30" s="19">
        <v>3139900</v>
      </c>
      <c r="E30" s="19">
        <v>785700</v>
      </c>
      <c r="F30" s="19">
        <v>717744.13</v>
      </c>
      <c r="G30" s="17">
        <f t="shared" si="0"/>
        <v>91.350913834796998</v>
      </c>
    </row>
    <row r="31" spans="1:7" ht="24" outlineLevel="2">
      <c r="A31" s="7" t="s">
        <v>37</v>
      </c>
      <c r="B31" s="18" t="s">
        <v>38</v>
      </c>
      <c r="C31" s="19">
        <v>3117000</v>
      </c>
      <c r="D31" s="19">
        <v>3117000</v>
      </c>
      <c r="E31" s="19">
        <v>780000</v>
      </c>
      <c r="F31" s="19">
        <v>714684.13</v>
      </c>
      <c r="G31" s="17">
        <f t="shared" si="0"/>
        <v>91.626170512820522</v>
      </c>
    </row>
    <row r="32" spans="1:7" ht="24" outlineLevel="3">
      <c r="A32" s="7" t="s">
        <v>39</v>
      </c>
      <c r="B32" s="18" t="s">
        <v>38</v>
      </c>
      <c r="C32" s="19">
        <v>3117000</v>
      </c>
      <c r="D32" s="19">
        <v>3117000</v>
      </c>
      <c r="E32" s="19">
        <v>780000</v>
      </c>
      <c r="F32" s="19">
        <v>714684.13</v>
      </c>
      <c r="G32" s="17">
        <f t="shared" si="0"/>
        <v>91.626170512820522</v>
      </c>
    </row>
    <row r="33" spans="1:7" ht="36" outlineLevel="2">
      <c r="A33" s="7" t="s">
        <v>40</v>
      </c>
      <c r="B33" s="18" t="s">
        <v>41</v>
      </c>
      <c r="C33" s="19">
        <v>22900</v>
      </c>
      <c r="D33" s="19">
        <v>22900</v>
      </c>
      <c r="E33" s="19">
        <v>5700</v>
      </c>
      <c r="F33" s="19">
        <v>3060</v>
      </c>
      <c r="G33" s="17">
        <f t="shared" si="0"/>
        <v>53.684210526315788</v>
      </c>
    </row>
    <row r="34" spans="1:7" ht="48" outlineLevel="3">
      <c r="A34" s="7" t="s">
        <v>42</v>
      </c>
      <c r="B34" s="18" t="s">
        <v>43</v>
      </c>
      <c r="C34" s="19">
        <v>22900</v>
      </c>
      <c r="D34" s="19">
        <v>22900</v>
      </c>
      <c r="E34" s="19">
        <v>5700</v>
      </c>
      <c r="F34" s="19">
        <v>3060</v>
      </c>
      <c r="G34" s="17">
        <f t="shared" si="0"/>
        <v>53.684210526315788</v>
      </c>
    </row>
    <row r="35" spans="1:7" ht="24" outlineLevel="1">
      <c r="A35" s="7" t="s">
        <v>44</v>
      </c>
      <c r="B35" s="18" t="s">
        <v>45</v>
      </c>
      <c r="C35" s="19">
        <v>5252500</v>
      </c>
      <c r="D35" s="19">
        <v>5252500</v>
      </c>
      <c r="E35" s="19">
        <v>616000</v>
      </c>
      <c r="F35" s="19">
        <v>644826.41</v>
      </c>
      <c r="G35" s="17">
        <f t="shared" si="0"/>
        <v>104.67961201298701</v>
      </c>
    </row>
    <row r="36" spans="1:7" ht="24" outlineLevel="2">
      <c r="A36" s="7" t="s">
        <v>46</v>
      </c>
      <c r="B36" s="18" t="s">
        <v>47</v>
      </c>
      <c r="C36" s="19">
        <v>5252500</v>
      </c>
      <c r="D36" s="19">
        <v>5252500</v>
      </c>
      <c r="E36" s="19">
        <v>616000</v>
      </c>
      <c r="F36" s="19">
        <v>644826.41</v>
      </c>
      <c r="G36" s="17">
        <f t="shared" si="0"/>
        <v>104.67961201298701</v>
      </c>
    </row>
    <row r="37" spans="1:7" ht="24" outlineLevel="3">
      <c r="A37" s="7" t="s">
        <v>48</v>
      </c>
      <c r="B37" s="18" t="s">
        <v>49</v>
      </c>
      <c r="C37" s="19">
        <v>524000</v>
      </c>
      <c r="D37" s="19">
        <v>524000</v>
      </c>
      <c r="E37" s="19">
        <v>339000</v>
      </c>
      <c r="F37" s="19">
        <v>356013.23</v>
      </c>
      <c r="G37" s="17">
        <f t="shared" si="0"/>
        <v>105.01865191740411</v>
      </c>
    </row>
    <row r="38" spans="1:7" ht="24" outlineLevel="3">
      <c r="A38" s="7" t="s">
        <v>50</v>
      </c>
      <c r="B38" s="18" t="s">
        <v>51</v>
      </c>
      <c r="C38" s="19">
        <v>4728500</v>
      </c>
      <c r="D38" s="19">
        <v>4728500</v>
      </c>
      <c r="E38" s="19">
        <v>277000</v>
      </c>
      <c r="F38" s="19">
        <v>288813.18</v>
      </c>
      <c r="G38" s="17">
        <f t="shared" si="0"/>
        <v>104.26468592057761</v>
      </c>
    </row>
    <row r="39" spans="1:7" ht="24" outlineLevel="1">
      <c r="A39" s="7" t="s">
        <v>52</v>
      </c>
      <c r="B39" s="18" t="s">
        <v>53</v>
      </c>
      <c r="C39" s="19">
        <v>552300</v>
      </c>
      <c r="D39" s="19">
        <v>552300</v>
      </c>
      <c r="E39" s="19">
        <v>138000</v>
      </c>
      <c r="F39" s="19">
        <v>142170.34</v>
      </c>
      <c r="G39" s="17">
        <f t="shared" si="0"/>
        <v>103.02198550724637</v>
      </c>
    </row>
    <row r="40" spans="1:7" ht="36" outlineLevel="2">
      <c r="A40" s="7" t="s">
        <v>54</v>
      </c>
      <c r="B40" s="18" t="s">
        <v>55</v>
      </c>
      <c r="C40" s="19">
        <v>552300</v>
      </c>
      <c r="D40" s="19">
        <v>552300</v>
      </c>
      <c r="E40" s="19">
        <v>138000</v>
      </c>
      <c r="F40" s="19">
        <v>142170.34</v>
      </c>
      <c r="G40" s="17">
        <f t="shared" si="0"/>
        <v>103.02198550724637</v>
      </c>
    </row>
    <row r="41" spans="1:7" ht="60" outlineLevel="3">
      <c r="A41" s="7" t="s">
        <v>56</v>
      </c>
      <c r="B41" s="18" t="s">
        <v>57</v>
      </c>
      <c r="C41" s="19">
        <v>552300</v>
      </c>
      <c r="D41" s="19">
        <v>552300</v>
      </c>
      <c r="E41" s="19">
        <v>138000</v>
      </c>
      <c r="F41" s="19">
        <v>142170.34</v>
      </c>
      <c r="G41" s="17">
        <f t="shared" si="0"/>
        <v>103.02198550724637</v>
      </c>
    </row>
    <row r="42" spans="1:7" ht="60" outlineLevel="1">
      <c r="A42" s="7" t="s">
        <v>58</v>
      </c>
      <c r="B42" s="18" t="s">
        <v>59</v>
      </c>
      <c r="C42" s="19">
        <v>18044100</v>
      </c>
      <c r="D42" s="19">
        <v>18044100</v>
      </c>
      <c r="E42" s="19">
        <v>4352350</v>
      </c>
      <c r="F42" s="19">
        <v>4548784.83</v>
      </c>
      <c r="G42" s="17">
        <f t="shared" si="0"/>
        <v>104.5133049961515</v>
      </c>
    </row>
    <row r="43" spans="1:7" ht="108" outlineLevel="2">
      <c r="A43" s="7" t="s">
        <v>60</v>
      </c>
      <c r="B43" s="20" t="s">
        <v>61</v>
      </c>
      <c r="C43" s="19">
        <v>17942600</v>
      </c>
      <c r="D43" s="19">
        <v>17942600</v>
      </c>
      <c r="E43" s="19">
        <v>4329850</v>
      </c>
      <c r="F43" s="19">
        <v>4530832.03</v>
      </c>
      <c r="G43" s="17">
        <f t="shared" si="0"/>
        <v>104.64177812164395</v>
      </c>
    </row>
    <row r="44" spans="1:7" ht="84" outlineLevel="3">
      <c r="A44" s="7" t="s">
        <v>62</v>
      </c>
      <c r="B44" s="18" t="s">
        <v>63</v>
      </c>
      <c r="C44" s="19">
        <v>17400000</v>
      </c>
      <c r="D44" s="19">
        <v>17400000</v>
      </c>
      <c r="E44" s="19">
        <v>4200000</v>
      </c>
      <c r="F44" s="19">
        <v>4391432.22</v>
      </c>
      <c r="G44" s="17">
        <f t="shared" si="0"/>
        <v>104.55790999999999</v>
      </c>
    </row>
    <row r="45" spans="1:7" ht="120" outlineLevel="4">
      <c r="A45" s="7" t="s">
        <v>64</v>
      </c>
      <c r="B45" s="20" t="s">
        <v>65</v>
      </c>
      <c r="C45" s="19">
        <v>17400000</v>
      </c>
      <c r="D45" s="19">
        <v>17400000</v>
      </c>
      <c r="E45" s="19">
        <v>4200000</v>
      </c>
      <c r="F45" s="19">
        <v>4391432.22</v>
      </c>
      <c r="G45" s="17">
        <f t="shared" si="0"/>
        <v>104.55790999999999</v>
      </c>
    </row>
    <row r="46" spans="1:7" ht="96" outlineLevel="3">
      <c r="A46" s="7" t="s">
        <v>66</v>
      </c>
      <c r="B46" s="20" t="s">
        <v>67</v>
      </c>
      <c r="C46" s="19">
        <v>23200</v>
      </c>
      <c r="D46" s="19">
        <v>23200</v>
      </c>
      <c r="E46" s="19">
        <v>0</v>
      </c>
      <c r="F46" s="19">
        <v>0</v>
      </c>
      <c r="G46" s="17">
        <v>0</v>
      </c>
    </row>
    <row r="47" spans="1:7" ht="96" outlineLevel="4">
      <c r="A47" s="7" t="s">
        <v>68</v>
      </c>
      <c r="B47" s="18" t="s">
        <v>69</v>
      </c>
      <c r="C47" s="19">
        <v>23200</v>
      </c>
      <c r="D47" s="19">
        <v>23200</v>
      </c>
      <c r="E47" s="19">
        <v>0</v>
      </c>
      <c r="F47" s="19">
        <v>0</v>
      </c>
      <c r="G47" s="17">
        <v>0</v>
      </c>
    </row>
    <row r="48" spans="1:7" ht="108" outlineLevel="3">
      <c r="A48" s="7" t="s">
        <v>70</v>
      </c>
      <c r="B48" s="20" t="s">
        <v>71</v>
      </c>
      <c r="C48" s="19">
        <v>77600</v>
      </c>
      <c r="D48" s="19">
        <v>77600</v>
      </c>
      <c r="E48" s="19">
        <v>19400</v>
      </c>
      <c r="F48" s="19">
        <v>18116.96</v>
      </c>
      <c r="G48" s="17">
        <f t="shared" si="0"/>
        <v>93.38639175257731</v>
      </c>
    </row>
    <row r="49" spans="1:7" ht="84" outlineLevel="4">
      <c r="A49" s="7" t="s">
        <v>72</v>
      </c>
      <c r="B49" s="18" t="s">
        <v>73</v>
      </c>
      <c r="C49" s="19">
        <v>77600</v>
      </c>
      <c r="D49" s="19">
        <v>77600</v>
      </c>
      <c r="E49" s="19">
        <v>19400</v>
      </c>
      <c r="F49" s="19">
        <v>18116.96</v>
      </c>
      <c r="G49" s="17">
        <f t="shared" si="0"/>
        <v>93.38639175257731</v>
      </c>
    </row>
    <row r="50" spans="1:7" ht="48" outlineLevel="3">
      <c r="A50" s="7" t="s">
        <v>74</v>
      </c>
      <c r="B50" s="18" t="s">
        <v>75</v>
      </c>
      <c r="C50" s="19">
        <v>441800</v>
      </c>
      <c r="D50" s="19">
        <v>441800</v>
      </c>
      <c r="E50" s="19">
        <v>110450</v>
      </c>
      <c r="F50" s="19">
        <v>121282.85</v>
      </c>
      <c r="G50" s="17">
        <f t="shared" si="0"/>
        <v>109.80792213671344</v>
      </c>
    </row>
    <row r="51" spans="1:7" ht="48" outlineLevel="4">
      <c r="A51" s="7" t="s">
        <v>76</v>
      </c>
      <c r="B51" s="18" t="s">
        <v>77</v>
      </c>
      <c r="C51" s="19">
        <v>441800</v>
      </c>
      <c r="D51" s="19">
        <v>441800</v>
      </c>
      <c r="E51" s="19">
        <v>110450</v>
      </c>
      <c r="F51" s="19">
        <v>121282.85</v>
      </c>
      <c r="G51" s="17">
        <f t="shared" si="0"/>
        <v>109.80792213671344</v>
      </c>
    </row>
    <row r="52" spans="1:7" ht="36" outlineLevel="2">
      <c r="A52" s="7" t="s">
        <v>78</v>
      </c>
      <c r="B52" s="18" t="s">
        <v>79</v>
      </c>
      <c r="C52" s="19">
        <v>11500</v>
      </c>
      <c r="D52" s="19">
        <v>11500</v>
      </c>
      <c r="E52" s="19">
        <v>0</v>
      </c>
      <c r="F52" s="19">
        <v>0</v>
      </c>
      <c r="G52" s="17">
        <v>0</v>
      </c>
    </row>
    <row r="53" spans="1:7" ht="60" outlineLevel="3">
      <c r="A53" s="7" t="s">
        <v>80</v>
      </c>
      <c r="B53" s="18" t="s">
        <v>81</v>
      </c>
      <c r="C53" s="19">
        <v>11500</v>
      </c>
      <c r="D53" s="19">
        <v>11500</v>
      </c>
      <c r="E53" s="19">
        <v>0</v>
      </c>
      <c r="F53" s="19">
        <v>0</v>
      </c>
      <c r="G53" s="17">
        <v>0</v>
      </c>
    </row>
    <row r="54" spans="1:7" ht="72" outlineLevel="4">
      <c r="A54" s="7" t="s">
        <v>82</v>
      </c>
      <c r="B54" s="18" t="s">
        <v>83</v>
      </c>
      <c r="C54" s="19">
        <v>11500</v>
      </c>
      <c r="D54" s="19">
        <v>11500</v>
      </c>
      <c r="E54" s="19">
        <v>0</v>
      </c>
      <c r="F54" s="19">
        <v>0</v>
      </c>
      <c r="G54" s="17">
        <v>0</v>
      </c>
    </row>
    <row r="55" spans="1:7" ht="108" outlineLevel="2">
      <c r="A55" s="7" t="s">
        <v>84</v>
      </c>
      <c r="B55" s="20" t="s">
        <v>85</v>
      </c>
      <c r="C55" s="19">
        <v>90000</v>
      </c>
      <c r="D55" s="19">
        <v>90000</v>
      </c>
      <c r="E55" s="19">
        <v>22500</v>
      </c>
      <c r="F55" s="19">
        <v>17952.8</v>
      </c>
      <c r="G55" s="17">
        <f t="shared" si="0"/>
        <v>79.790222222222212</v>
      </c>
    </row>
    <row r="56" spans="1:7" ht="108" outlineLevel="3">
      <c r="A56" s="7" t="s">
        <v>86</v>
      </c>
      <c r="B56" s="20" t="s">
        <v>87</v>
      </c>
      <c r="C56" s="19">
        <v>90000</v>
      </c>
      <c r="D56" s="19">
        <v>90000</v>
      </c>
      <c r="E56" s="19">
        <v>22500</v>
      </c>
      <c r="F56" s="19">
        <v>17952.8</v>
      </c>
      <c r="G56" s="17">
        <f t="shared" si="0"/>
        <v>79.790222222222212</v>
      </c>
    </row>
    <row r="57" spans="1:7" ht="96" outlineLevel="4">
      <c r="A57" s="7" t="s">
        <v>88</v>
      </c>
      <c r="B57" s="18" t="s">
        <v>89</v>
      </c>
      <c r="C57" s="19">
        <v>90000</v>
      </c>
      <c r="D57" s="19">
        <v>90000</v>
      </c>
      <c r="E57" s="19">
        <v>22500</v>
      </c>
      <c r="F57" s="19">
        <v>17952.8</v>
      </c>
      <c r="G57" s="17">
        <f t="shared" si="0"/>
        <v>79.790222222222212</v>
      </c>
    </row>
    <row r="58" spans="1:7" ht="24" outlineLevel="1">
      <c r="A58" s="7" t="s">
        <v>90</v>
      </c>
      <c r="B58" s="18" t="s">
        <v>91</v>
      </c>
      <c r="C58" s="19">
        <v>38200</v>
      </c>
      <c r="D58" s="19">
        <v>38200</v>
      </c>
      <c r="E58" s="19">
        <v>9550</v>
      </c>
      <c r="F58" s="19">
        <v>21723.94</v>
      </c>
      <c r="G58" s="17">
        <f t="shared" si="0"/>
        <v>227.47581151832458</v>
      </c>
    </row>
    <row r="59" spans="1:7" ht="24" outlineLevel="2">
      <c r="A59" s="7" t="s">
        <v>92</v>
      </c>
      <c r="B59" s="18" t="s">
        <v>93</v>
      </c>
      <c r="C59" s="19">
        <v>38200</v>
      </c>
      <c r="D59" s="19">
        <v>38200</v>
      </c>
      <c r="E59" s="19">
        <v>9550</v>
      </c>
      <c r="F59" s="19">
        <v>21723.94</v>
      </c>
      <c r="G59" s="17">
        <f t="shared" si="0"/>
        <v>227.47581151832458</v>
      </c>
    </row>
    <row r="60" spans="1:7" ht="36" outlineLevel="3">
      <c r="A60" s="7" t="s">
        <v>94</v>
      </c>
      <c r="B60" s="18" t="s">
        <v>95</v>
      </c>
      <c r="C60" s="19">
        <v>37000</v>
      </c>
      <c r="D60" s="19">
        <v>37000</v>
      </c>
      <c r="E60" s="19">
        <v>9250</v>
      </c>
      <c r="F60" s="19">
        <v>21119.19</v>
      </c>
      <c r="G60" s="17">
        <f t="shared" si="0"/>
        <v>228.31556756756757</v>
      </c>
    </row>
    <row r="61" spans="1:7" ht="24" outlineLevel="3">
      <c r="A61" s="7" t="s">
        <v>96</v>
      </c>
      <c r="B61" s="18" t="s">
        <v>97</v>
      </c>
      <c r="C61" s="19">
        <v>1000</v>
      </c>
      <c r="D61" s="19">
        <v>1000</v>
      </c>
      <c r="E61" s="19">
        <v>250</v>
      </c>
      <c r="F61" s="19">
        <v>163.46</v>
      </c>
      <c r="G61" s="17">
        <f t="shared" si="0"/>
        <v>65.384</v>
      </c>
    </row>
    <row r="62" spans="1:7" ht="24" outlineLevel="4">
      <c r="A62" s="7" t="s">
        <v>98</v>
      </c>
      <c r="B62" s="18" t="s">
        <v>99</v>
      </c>
      <c r="C62" s="19">
        <v>1000</v>
      </c>
      <c r="D62" s="19">
        <v>1000</v>
      </c>
      <c r="E62" s="19">
        <v>250</v>
      </c>
      <c r="F62" s="19">
        <v>163.46</v>
      </c>
      <c r="G62" s="17">
        <f t="shared" si="0"/>
        <v>65.384</v>
      </c>
    </row>
    <row r="63" spans="1:7" ht="48" outlineLevel="3">
      <c r="A63" s="7" t="s">
        <v>100</v>
      </c>
      <c r="B63" s="18" t="s">
        <v>101</v>
      </c>
      <c r="C63" s="19">
        <v>200</v>
      </c>
      <c r="D63" s="19">
        <v>200</v>
      </c>
      <c r="E63" s="19">
        <v>50</v>
      </c>
      <c r="F63" s="19">
        <v>441.29</v>
      </c>
      <c r="G63" s="17">
        <f t="shared" si="0"/>
        <v>882.58000000000015</v>
      </c>
    </row>
    <row r="64" spans="1:7" ht="48" outlineLevel="1">
      <c r="A64" s="7" t="s">
        <v>102</v>
      </c>
      <c r="B64" s="18" t="s">
        <v>103</v>
      </c>
      <c r="C64" s="19">
        <v>5160700</v>
      </c>
      <c r="D64" s="19">
        <v>5824106.4000000004</v>
      </c>
      <c r="E64" s="19">
        <v>986950</v>
      </c>
      <c r="F64" s="19">
        <v>722006.08</v>
      </c>
      <c r="G64" s="17">
        <f t="shared" si="0"/>
        <v>73.155284462232132</v>
      </c>
    </row>
    <row r="65" spans="1:7" ht="24" outlineLevel="2">
      <c r="A65" s="7" t="s">
        <v>104</v>
      </c>
      <c r="B65" s="18" t="s">
        <v>105</v>
      </c>
      <c r="C65" s="19">
        <v>4742100</v>
      </c>
      <c r="D65" s="19">
        <v>5405506.4000000004</v>
      </c>
      <c r="E65" s="19">
        <v>882300</v>
      </c>
      <c r="F65" s="19">
        <v>702731.2</v>
      </c>
      <c r="G65" s="17">
        <f t="shared" si="0"/>
        <v>79.647648192224864</v>
      </c>
    </row>
    <row r="66" spans="1:7" ht="24" outlineLevel="3">
      <c r="A66" s="7" t="s">
        <v>106</v>
      </c>
      <c r="B66" s="18" t="s">
        <v>107</v>
      </c>
      <c r="C66" s="19">
        <v>4742100</v>
      </c>
      <c r="D66" s="19">
        <v>5405506.4000000004</v>
      </c>
      <c r="E66" s="19">
        <v>882300</v>
      </c>
      <c r="F66" s="19">
        <v>702731.2</v>
      </c>
      <c r="G66" s="17">
        <f t="shared" si="0"/>
        <v>79.647648192224864</v>
      </c>
    </row>
    <row r="67" spans="1:7" ht="36" outlineLevel="4">
      <c r="A67" s="7" t="s">
        <v>108</v>
      </c>
      <c r="B67" s="18" t="s">
        <v>109</v>
      </c>
      <c r="C67" s="19">
        <v>4742100</v>
      </c>
      <c r="D67" s="19">
        <v>5405506.4000000004</v>
      </c>
      <c r="E67" s="19">
        <v>882300</v>
      </c>
      <c r="F67" s="19">
        <v>702731.2</v>
      </c>
      <c r="G67" s="17">
        <f t="shared" si="0"/>
        <v>79.647648192224864</v>
      </c>
    </row>
    <row r="68" spans="1:7" ht="24" outlineLevel="2">
      <c r="A68" s="7" t="s">
        <v>110</v>
      </c>
      <c r="B68" s="18" t="s">
        <v>111</v>
      </c>
      <c r="C68" s="19">
        <v>418600</v>
      </c>
      <c r="D68" s="19">
        <v>418600</v>
      </c>
      <c r="E68" s="19">
        <v>104650</v>
      </c>
      <c r="F68" s="19">
        <v>19274.88</v>
      </c>
      <c r="G68" s="17">
        <f t="shared" si="0"/>
        <v>18.418423315814621</v>
      </c>
    </row>
    <row r="69" spans="1:7" ht="36" outlineLevel="3">
      <c r="A69" s="7" t="s">
        <v>112</v>
      </c>
      <c r="B69" s="18" t="s">
        <v>113</v>
      </c>
      <c r="C69" s="19">
        <v>418600</v>
      </c>
      <c r="D69" s="19">
        <v>418600</v>
      </c>
      <c r="E69" s="19">
        <v>104650</v>
      </c>
      <c r="F69" s="19">
        <v>19074.88</v>
      </c>
      <c r="G69" s="17">
        <f t="shared" si="0"/>
        <v>18.227310081223123</v>
      </c>
    </row>
    <row r="70" spans="1:7" ht="48" outlineLevel="4">
      <c r="A70" s="7" t="s">
        <v>114</v>
      </c>
      <c r="B70" s="18" t="s">
        <v>115</v>
      </c>
      <c r="C70" s="19">
        <v>418600</v>
      </c>
      <c r="D70" s="19">
        <v>418600</v>
      </c>
      <c r="E70" s="19">
        <v>104650</v>
      </c>
      <c r="F70" s="19">
        <v>19074.88</v>
      </c>
      <c r="G70" s="17">
        <f t="shared" si="0"/>
        <v>18.227310081223123</v>
      </c>
    </row>
    <row r="71" spans="1:7" ht="24" outlineLevel="3">
      <c r="A71" s="7" t="s">
        <v>116</v>
      </c>
      <c r="B71" s="18" t="s">
        <v>117</v>
      </c>
      <c r="C71" s="19">
        <v>0</v>
      </c>
      <c r="D71" s="19">
        <v>0</v>
      </c>
      <c r="E71" s="19">
        <v>0</v>
      </c>
      <c r="F71" s="19">
        <v>200</v>
      </c>
      <c r="G71" s="17">
        <v>0</v>
      </c>
    </row>
    <row r="72" spans="1:7" ht="24" outlineLevel="4">
      <c r="A72" s="7" t="s">
        <v>118</v>
      </c>
      <c r="B72" s="18" t="s">
        <v>119</v>
      </c>
      <c r="C72" s="19">
        <v>0</v>
      </c>
      <c r="D72" s="19">
        <v>0</v>
      </c>
      <c r="E72" s="19">
        <v>0</v>
      </c>
      <c r="F72" s="19">
        <v>200</v>
      </c>
      <c r="G72" s="17">
        <v>0</v>
      </c>
    </row>
    <row r="73" spans="1:7" ht="36" outlineLevel="1">
      <c r="A73" s="7" t="s">
        <v>120</v>
      </c>
      <c r="B73" s="18" t="s">
        <v>121</v>
      </c>
      <c r="C73" s="19">
        <v>595400</v>
      </c>
      <c r="D73" s="19">
        <v>595400</v>
      </c>
      <c r="E73" s="19">
        <v>0</v>
      </c>
      <c r="F73" s="19">
        <v>29120.48</v>
      </c>
      <c r="G73" s="17">
        <v>0</v>
      </c>
    </row>
    <row r="74" spans="1:7" ht="96" outlineLevel="2">
      <c r="A74" s="7" t="s">
        <v>122</v>
      </c>
      <c r="B74" s="20" t="s">
        <v>123</v>
      </c>
      <c r="C74" s="19">
        <v>400000</v>
      </c>
      <c r="D74" s="19">
        <v>400000</v>
      </c>
      <c r="E74" s="19">
        <v>0</v>
      </c>
      <c r="F74" s="19">
        <v>6341.28</v>
      </c>
      <c r="G74" s="17">
        <v>0</v>
      </c>
    </row>
    <row r="75" spans="1:7" ht="120" outlineLevel="3">
      <c r="A75" s="7" t="s">
        <v>124</v>
      </c>
      <c r="B75" s="20" t="s">
        <v>125</v>
      </c>
      <c r="C75" s="19">
        <v>400000</v>
      </c>
      <c r="D75" s="19">
        <v>400000</v>
      </c>
      <c r="E75" s="19">
        <v>0</v>
      </c>
      <c r="F75" s="19">
        <v>6341.28</v>
      </c>
      <c r="G75" s="17">
        <v>0</v>
      </c>
    </row>
    <row r="76" spans="1:7" ht="120" outlineLevel="4">
      <c r="A76" s="7" t="s">
        <v>126</v>
      </c>
      <c r="B76" s="20" t="s">
        <v>127</v>
      </c>
      <c r="C76" s="19">
        <v>400000</v>
      </c>
      <c r="D76" s="19">
        <v>400000</v>
      </c>
      <c r="E76" s="19">
        <v>0</v>
      </c>
      <c r="F76" s="19">
        <v>6341.28</v>
      </c>
      <c r="G76" s="17">
        <v>0</v>
      </c>
    </row>
    <row r="77" spans="1:7" ht="48" outlineLevel="2">
      <c r="A77" s="7" t="s">
        <v>128</v>
      </c>
      <c r="B77" s="18" t="s">
        <v>129</v>
      </c>
      <c r="C77" s="19">
        <v>195400</v>
      </c>
      <c r="D77" s="19">
        <v>195400</v>
      </c>
      <c r="E77" s="19">
        <v>0</v>
      </c>
      <c r="F77" s="19">
        <v>22779.200000000001</v>
      </c>
      <c r="G77" s="17">
        <v>0</v>
      </c>
    </row>
    <row r="78" spans="1:7" ht="48" outlineLevel="3">
      <c r="A78" s="7" t="s">
        <v>130</v>
      </c>
      <c r="B78" s="18" t="s">
        <v>131</v>
      </c>
      <c r="C78" s="19">
        <v>12700</v>
      </c>
      <c r="D78" s="19">
        <v>12700</v>
      </c>
      <c r="E78" s="19">
        <v>0</v>
      </c>
      <c r="F78" s="19">
        <v>3635.08</v>
      </c>
      <c r="G78" s="17">
        <v>0</v>
      </c>
    </row>
    <row r="79" spans="1:7" ht="84" outlineLevel="4">
      <c r="A79" s="7" t="s">
        <v>132</v>
      </c>
      <c r="B79" s="18" t="s">
        <v>133</v>
      </c>
      <c r="C79" s="19">
        <v>12700</v>
      </c>
      <c r="D79" s="19">
        <v>12700</v>
      </c>
      <c r="E79" s="19">
        <v>0</v>
      </c>
      <c r="F79" s="19">
        <v>3635.08</v>
      </c>
      <c r="G79" s="17">
        <v>0</v>
      </c>
    </row>
    <row r="80" spans="1:7" ht="60" outlineLevel="3">
      <c r="A80" s="7" t="s">
        <v>134</v>
      </c>
      <c r="B80" s="18" t="s">
        <v>135</v>
      </c>
      <c r="C80" s="19">
        <v>182700</v>
      </c>
      <c r="D80" s="19">
        <v>182700</v>
      </c>
      <c r="E80" s="19">
        <v>0</v>
      </c>
      <c r="F80" s="19">
        <v>19144.12</v>
      </c>
      <c r="G80" s="17">
        <v>0</v>
      </c>
    </row>
    <row r="81" spans="1:7" ht="72" outlineLevel="4">
      <c r="A81" s="7" t="s">
        <v>136</v>
      </c>
      <c r="B81" s="18" t="s">
        <v>137</v>
      </c>
      <c r="C81" s="19">
        <v>182700</v>
      </c>
      <c r="D81" s="19">
        <v>182700</v>
      </c>
      <c r="E81" s="19">
        <v>0</v>
      </c>
      <c r="F81" s="19">
        <v>19144.12</v>
      </c>
      <c r="G81" s="17">
        <v>0</v>
      </c>
    </row>
    <row r="82" spans="1:7" ht="24" outlineLevel="1">
      <c r="A82" s="7" t="s">
        <v>138</v>
      </c>
      <c r="B82" s="18" t="s">
        <v>139</v>
      </c>
      <c r="C82" s="19">
        <v>608000</v>
      </c>
      <c r="D82" s="19">
        <v>608000</v>
      </c>
      <c r="E82" s="19">
        <v>152000</v>
      </c>
      <c r="F82" s="19">
        <v>309146.94</v>
      </c>
      <c r="G82" s="17">
        <f t="shared" ref="G82:G143" si="1">F82/E82*100</f>
        <v>203.38614473684208</v>
      </c>
    </row>
    <row r="83" spans="1:7" ht="36" outlineLevel="2">
      <c r="A83" s="7" t="s">
        <v>140</v>
      </c>
      <c r="B83" s="18" t="s">
        <v>141</v>
      </c>
      <c r="C83" s="19">
        <v>0</v>
      </c>
      <c r="D83" s="19">
        <v>0</v>
      </c>
      <c r="E83" s="19">
        <v>0</v>
      </c>
      <c r="F83" s="19">
        <v>750</v>
      </c>
      <c r="G83" s="17">
        <v>0</v>
      </c>
    </row>
    <row r="84" spans="1:7" ht="72" outlineLevel="3">
      <c r="A84" s="7" t="s">
        <v>142</v>
      </c>
      <c r="B84" s="18" t="s">
        <v>143</v>
      </c>
      <c r="C84" s="19">
        <v>0</v>
      </c>
      <c r="D84" s="19">
        <v>0</v>
      </c>
      <c r="E84" s="19">
        <v>0</v>
      </c>
      <c r="F84" s="19">
        <v>750</v>
      </c>
      <c r="G84" s="17">
        <v>0</v>
      </c>
    </row>
    <row r="85" spans="1:7" ht="84" outlineLevel="2">
      <c r="A85" s="7" t="s">
        <v>144</v>
      </c>
      <c r="B85" s="18" t="s">
        <v>145</v>
      </c>
      <c r="C85" s="19">
        <v>0</v>
      </c>
      <c r="D85" s="19">
        <v>0</v>
      </c>
      <c r="E85" s="19">
        <v>0</v>
      </c>
      <c r="F85" s="19">
        <v>45000</v>
      </c>
      <c r="G85" s="17">
        <v>0</v>
      </c>
    </row>
    <row r="86" spans="1:7" ht="72" outlineLevel="3">
      <c r="A86" s="7" t="s">
        <v>146</v>
      </c>
      <c r="B86" s="18" t="s">
        <v>147</v>
      </c>
      <c r="C86" s="19">
        <v>0</v>
      </c>
      <c r="D86" s="19">
        <v>0</v>
      </c>
      <c r="E86" s="19">
        <v>0</v>
      </c>
      <c r="F86" s="19">
        <v>45000</v>
      </c>
      <c r="G86" s="17">
        <v>0</v>
      </c>
    </row>
    <row r="87" spans="1:7" ht="156" outlineLevel="2">
      <c r="A87" s="7" t="s">
        <v>148</v>
      </c>
      <c r="B87" s="20" t="s">
        <v>149</v>
      </c>
      <c r="C87" s="19">
        <v>0</v>
      </c>
      <c r="D87" s="19">
        <v>0</v>
      </c>
      <c r="E87" s="19">
        <v>0</v>
      </c>
      <c r="F87" s="19">
        <v>10000</v>
      </c>
      <c r="G87" s="17">
        <v>0</v>
      </c>
    </row>
    <row r="88" spans="1:7" ht="36" outlineLevel="3">
      <c r="A88" s="7" t="s">
        <v>150</v>
      </c>
      <c r="B88" s="18" t="s">
        <v>151</v>
      </c>
      <c r="C88" s="19">
        <v>0</v>
      </c>
      <c r="D88" s="19">
        <v>0</v>
      </c>
      <c r="E88" s="19">
        <v>0</v>
      </c>
      <c r="F88" s="19">
        <v>10000</v>
      </c>
      <c r="G88" s="17">
        <v>0</v>
      </c>
    </row>
    <row r="89" spans="1:7" ht="72" outlineLevel="2">
      <c r="A89" s="7" t="s">
        <v>152</v>
      </c>
      <c r="B89" s="18" t="s">
        <v>153</v>
      </c>
      <c r="C89" s="19">
        <v>0</v>
      </c>
      <c r="D89" s="19">
        <v>0</v>
      </c>
      <c r="E89" s="19">
        <v>0</v>
      </c>
      <c r="F89" s="19">
        <v>25.5</v>
      </c>
      <c r="G89" s="17">
        <v>0</v>
      </c>
    </row>
    <row r="90" spans="1:7" ht="36" outlineLevel="2">
      <c r="A90" s="7" t="s">
        <v>154</v>
      </c>
      <c r="B90" s="18" t="s">
        <v>155</v>
      </c>
      <c r="C90" s="19">
        <v>0</v>
      </c>
      <c r="D90" s="19">
        <v>0</v>
      </c>
      <c r="E90" s="19">
        <v>0</v>
      </c>
      <c r="F90" s="19">
        <v>10000</v>
      </c>
      <c r="G90" s="17">
        <v>0</v>
      </c>
    </row>
    <row r="91" spans="1:7" ht="36" outlineLevel="3">
      <c r="A91" s="7" t="s">
        <v>156</v>
      </c>
      <c r="B91" s="18" t="s">
        <v>157</v>
      </c>
      <c r="C91" s="19">
        <v>0</v>
      </c>
      <c r="D91" s="19">
        <v>0</v>
      </c>
      <c r="E91" s="19">
        <v>0</v>
      </c>
      <c r="F91" s="19">
        <v>10000</v>
      </c>
      <c r="G91" s="17">
        <v>0</v>
      </c>
    </row>
    <row r="92" spans="1:7" ht="24" outlineLevel="2">
      <c r="A92" s="7" t="s">
        <v>158</v>
      </c>
      <c r="B92" s="18" t="s">
        <v>159</v>
      </c>
      <c r="C92" s="19">
        <v>0</v>
      </c>
      <c r="D92" s="19">
        <v>0</v>
      </c>
      <c r="E92" s="19">
        <v>0</v>
      </c>
      <c r="F92" s="19">
        <v>80500</v>
      </c>
      <c r="G92" s="17">
        <v>0</v>
      </c>
    </row>
    <row r="93" spans="1:7" ht="48" outlineLevel="3">
      <c r="A93" s="7" t="s">
        <v>160</v>
      </c>
      <c r="B93" s="18" t="s">
        <v>161</v>
      </c>
      <c r="C93" s="19">
        <v>0</v>
      </c>
      <c r="D93" s="19">
        <v>0</v>
      </c>
      <c r="E93" s="19">
        <v>0</v>
      </c>
      <c r="F93" s="19">
        <v>80500</v>
      </c>
      <c r="G93" s="17">
        <v>0</v>
      </c>
    </row>
    <row r="94" spans="1:7" ht="84" outlineLevel="2">
      <c r="A94" s="7" t="s">
        <v>162</v>
      </c>
      <c r="B94" s="18" t="s">
        <v>163</v>
      </c>
      <c r="C94" s="19">
        <v>0</v>
      </c>
      <c r="D94" s="19">
        <v>0</v>
      </c>
      <c r="E94" s="19">
        <v>0</v>
      </c>
      <c r="F94" s="19">
        <v>28200</v>
      </c>
      <c r="G94" s="17">
        <v>0</v>
      </c>
    </row>
    <row r="95" spans="1:7" ht="36" outlineLevel="2">
      <c r="A95" s="7" t="s">
        <v>164</v>
      </c>
      <c r="B95" s="18" t="s">
        <v>165</v>
      </c>
      <c r="C95" s="19">
        <v>608000</v>
      </c>
      <c r="D95" s="19">
        <v>608000</v>
      </c>
      <c r="E95" s="19">
        <v>152000</v>
      </c>
      <c r="F95" s="19">
        <v>134671.44</v>
      </c>
      <c r="G95" s="17">
        <f t="shared" si="1"/>
        <v>88.599631578947367</v>
      </c>
    </row>
    <row r="96" spans="1:7" ht="48" outlineLevel="3">
      <c r="A96" s="7" t="s">
        <v>166</v>
      </c>
      <c r="B96" s="18" t="s">
        <v>167</v>
      </c>
      <c r="C96" s="19">
        <v>608000</v>
      </c>
      <c r="D96" s="19">
        <v>608000</v>
      </c>
      <c r="E96" s="19">
        <v>152000</v>
      </c>
      <c r="F96" s="19">
        <v>134671.44</v>
      </c>
      <c r="G96" s="17">
        <f t="shared" si="1"/>
        <v>88.599631578947367</v>
      </c>
    </row>
    <row r="97" spans="1:8" ht="24" outlineLevel="1">
      <c r="A97" s="7" t="s">
        <v>168</v>
      </c>
      <c r="B97" s="18" t="s">
        <v>169</v>
      </c>
      <c r="C97" s="19">
        <v>0</v>
      </c>
      <c r="D97" s="19">
        <v>0</v>
      </c>
      <c r="E97" s="19">
        <v>0</v>
      </c>
      <c r="F97" s="19">
        <v>132914.98000000001</v>
      </c>
      <c r="G97" s="17">
        <v>0</v>
      </c>
    </row>
    <row r="98" spans="1:8" ht="24" outlineLevel="2">
      <c r="A98" s="7" t="s">
        <v>170</v>
      </c>
      <c r="B98" s="18" t="s">
        <v>171</v>
      </c>
      <c r="C98" s="19">
        <v>0</v>
      </c>
      <c r="D98" s="19">
        <v>0</v>
      </c>
      <c r="E98" s="19">
        <v>0</v>
      </c>
      <c r="F98" s="19">
        <v>3625.54</v>
      </c>
      <c r="G98" s="17">
        <v>0</v>
      </c>
    </row>
    <row r="99" spans="1:8" ht="36" outlineLevel="3">
      <c r="A99" s="7" t="s">
        <v>172</v>
      </c>
      <c r="B99" s="18" t="s">
        <v>173</v>
      </c>
      <c r="C99" s="19">
        <v>0</v>
      </c>
      <c r="D99" s="19">
        <v>0</v>
      </c>
      <c r="E99" s="19">
        <v>0</v>
      </c>
      <c r="F99" s="19">
        <v>3625.54</v>
      </c>
      <c r="G99" s="17">
        <v>0</v>
      </c>
    </row>
    <row r="100" spans="1:8" ht="24" outlineLevel="2">
      <c r="A100" s="7" t="s">
        <v>174</v>
      </c>
      <c r="B100" s="18" t="s">
        <v>175</v>
      </c>
      <c r="C100" s="19">
        <v>0</v>
      </c>
      <c r="D100" s="19">
        <v>0</v>
      </c>
      <c r="E100" s="19">
        <v>0</v>
      </c>
      <c r="F100" s="19">
        <v>129289.44</v>
      </c>
      <c r="G100" s="17">
        <v>0</v>
      </c>
    </row>
    <row r="101" spans="1:8" ht="24" outlineLevel="3">
      <c r="A101" s="7" t="s">
        <v>176</v>
      </c>
      <c r="B101" s="18" t="s">
        <v>177</v>
      </c>
      <c r="C101" s="19">
        <v>0</v>
      </c>
      <c r="D101" s="19">
        <v>0</v>
      </c>
      <c r="E101" s="19">
        <v>0</v>
      </c>
      <c r="F101" s="19">
        <v>129289.44</v>
      </c>
      <c r="G101" s="17">
        <v>0</v>
      </c>
    </row>
    <row r="102" spans="1:8" s="5" customFormat="1" ht="24">
      <c r="A102" s="4" t="s">
        <v>178</v>
      </c>
      <c r="B102" s="25" t="s">
        <v>179</v>
      </c>
      <c r="C102" s="26">
        <v>280387666.44</v>
      </c>
      <c r="D102" s="26">
        <v>315369003.17000002</v>
      </c>
      <c r="E102" s="26">
        <f>E103+E162+E166+E171</f>
        <v>64551475.390000001</v>
      </c>
      <c r="F102" s="26">
        <v>44355713.020000003</v>
      </c>
      <c r="G102" s="24">
        <f t="shared" si="1"/>
        <v>68.713709101173194</v>
      </c>
    </row>
    <row r="103" spans="1:8" ht="48" outlineLevel="1">
      <c r="A103" s="7" t="s">
        <v>180</v>
      </c>
      <c r="B103" s="18" t="s">
        <v>181</v>
      </c>
      <c r="C103" s="19">
        <v>280387666.44</v>
      </c>
      <c r="D103" s="19">
        <v>315087813.66000003</v>
      </c>
      <c r="E103" s="19">
        <f>E104+E107+E126+E154</f>
        <v>64397846.469999999</v>
      </c>
      <c r="F103" s="19">
        <v>54539423.07</v>
      </c>
      <c r="G103" s="17">
        <f t="shared" si="1"/>
        <v>84.691377211515004</v>
      </c>
      <c r="H103" s="30"/>
    </row>
    <row r="104" spans="1:8" ht="24" outlineLevel="2">
      <c r="A104" s="7" t="s">
        <v>182</v>
      </c>
      <c r="B104" s="18" t="s">
        <v>183</v>
      </c>
      <c r="C104" s="19">
        <v>110245800</v>
      </c>
      <c r="D104" s="19">
        <v>110245800</v>
      </c>
      <c r="E104" s="19">
        <v>27561600</v>
      </c>
      <c r="F104" s="19">
        <v>27561600</v>
      </c>
      <c r="G104" s="17">
        <f t="shared" si="1"/>
        <v>100</v>
      </c>
    </row>
    <row r="105" spans="1:8" ht="24" outlineLevel="3">
      <c r="A105" s="7" t="s">
        <v>184</v>
      </c>
      <c r="B105" s="18" t="s">
        <v>185</v>
      </c>
      <c r="C105" s="19">
        <v>110245800</v>
      </c>
      <c r="D105" s="19">
        <v>110245800</v>
      </c>
      <c r="E105" s="19">
        <v>27561600</v>
      </c>
      <c r="F105" s="19">
        <v>27561600</v>
      </c>
      <c r="G105" s="17">
        <f t="shared" si="1"/>
        <v>100</v>
      </c>
    </row>
    <row r="106" spans="1:8" ht="36" outlineLevel="4">
      <c r="A106" s="7" t="s">
        <v>186</v>
      </c>
      <c r="B106" s="18" t="s">
        <v>187</v>
      </c>
      <c r="C106" s="19">
        <v>110245800</v>
      </c>
      <c r="D106" s="19">
        <v>110245800</v>
      </c>
      <c r="E106" s="19">
        <v>27561600</v>
      </c>
      <c r="F106" s="19">
        <v>27561600</v>
      </c>
      <c r="G106" s="17">
        <f t="shared" si="1"/>
        <v>100</v>
      </c>
    </row>
    <row r="107" spans="1:8" ht="36" outlineLevel="2">
      <c r="A107" s="7" t="s">
        <v>188</v>
      </c>
      <c r="B107" s="18" t="s">
        <v>189</v>
      </c>
      <c r="C107" s="19">
        <v>7632600</v>
      </c>
      <c r="D107" s="19">
        <v>33730019.93</v>
      </c>
      <c r="E107" s="19">
        <v>94500</v>
      </c>
      <c r="F107" s="19">
        <v>94500</v>
      </c>
      <c r="G107" s="17">
        <f t="shared" si="1"/>
        <v>100</v>
      </c>
    </row>
    <row r="108" spans="1:8" ht="48" outlineLevel="3">
      <c r="A108" s="7" t="s">
        <v>190</v>
      </c>
      <c r="B108" s="18" t="s">
        <v>191</v>
      </c>
      <c r="C108" s="19">
        <v>0</v>
      </c>
      <c r="D108" s="19">
        <v>10898456.140000001</v>
      </c>
      <c r="E108" s="19">
        <v>0</v>
      </c>
      <c r="F108" s="19">
        <v>0</v>
      </c>
      <c r="G108" s="17">
        <v>0</v>
      </c>
    </row>
    <row r="109" spans="1:8" ht="48" outlineLevel="4">
      <c r="A109" s="7" t="s">
        <v>192</v>
      </c>
      <c r="B109" s="18" t="s">
        <v>193</v>
      </c>
      <c r="C109" s="19">
        <v>0</v>
      </c>
      <c r="D109" s="19">
        <v>10898456.140000001</v>
      </c>
      <c r="E109" s="19">
        <v>0</v>
      </c>
      <c r="F109" s="19">
        <v>0</v>
      </c>
      <c r="G109" s="17">
        <v>0</v>
      </c>
    </row>
    <row r="110" spans="1:8" ht="48" outlineLevel="7">
      <c r="A110" s="7"/>
      <c r="B110" s="18" t="s">
        <v>276</v>
      </c>
      <c r="C110" s="19">
        <v>0</v>
      </c>
      <c r="D110" s="19">
        <v>3607900</v>
      </c>
      <c r="E110" s="19">
        <v>0</v>
      </c>
      <c r="F110" s="19">
        <v>0</v>
      </c>
      <c r="G110" s="17">
        <v>0</v>
      </c>
    </row>
    <row r="111" spans="1:8" ht="36" outlineLevel="7">
      <c r="A111" s="7"/>
      <c r="B111" s="18" t="s">
        <v>277</v>
      </c>
      <c r="C111" s="19">
        <v>0</v>
      </c>
      <c r="D111" s="19">
        <v>7290556.1399999997</v>
      </c>
      <c r="E111" s="19">
        <v>0</v>
      </c>
      <c r="F111" s="19">
        <v>0</v>
      </c>
      <c r="G111" s="17">
        <v>0</v>
      </c>
    </row>
    <row r="112" spans="1:8" ht="36" outlineLevel="3">
      <c r="A112" s="7" t="s">
        <v>194</v>
      </c>
      <c r="B112" s="18" t="s">
        <v>195</v>
      </c>
      <c r="C112" s="19">
        <v>0</v>
      </c>
      <c r="D112" s="19">
        <v>218585</v>
      </c>
      <c r="E112" s="19">
        <v>0</v>
      </c>
      <c r="F112" s="19">
        <v>0</v>
      </c>
      <c r="G112" s="17">
        <v>0</v>
      </c>
    </row>
    <row r="113" spans="1:7" ht="36" outlineLevel="4">
      <c r="A113" s="7" t="s">
        <v>196</v>
      </c>
      <c r="B113" s="18" t="s">
        <v>197</v>
      </c>
      <c r="C113" s="19">
        <v>0</v>
      </c>
      <c r="D113" s="19">
        <v>218585</v>
      </c>
      <c r="E113" s="19">
        <v>0</v>
      </c>
      <c r="F113" s="19">
        <v>0</v>
      </c>
      <c r="G113" s="17">
        <v>0</v>
      </c>
    </row>
    <row r="114" spans="1:7" ht="36" outlineLevel="3">
      <c r="A114" s="7" t="s">
        <v>198</v>
      </c>
      <c r="B114" s="18" t="s">
        <v>199</v>
      </c>
      <c r="C114" s="19">
        <v>0</v>
      </c>
      <c r="D114" s="19">
        <v>5633270.8399999999</v>
      </c>
      <c r="E114" s="19">
        <v>0</v>
      </c>
      <c r="F114" s="19">
        <v>0</v>
      </c>
      <c r="G114" s="17">
        <v>0</v>
      </c>
    </row>
    <row r="115" spans="1:7" ht="48" outlineLevel="4">
      <c r="A115" s="7" t="s">
        <v>200</v>
      </c>
      <c r="B115" s="18" t="s">
        <v>201</v>
      </c>
      <c r="C115" s="19">
        <v>0</v>
      </c>
      <c r="D115" s="19">
        <v>5633270.8399999999</v>
      </c>
      <c r="E115" s="19">
        <v>0</v>
      </c>
      <c r="F115" s="19">
        <v>0</v>
      </c>
      <c r="G115" s="17">
        <v>0</v>
      </c>
    </row>
    <row r="116" spans="1:7" ht="24" outlineLevel="3">
      <c r="A116" s="7" t="s">
        <v>202</v>
      </c>
      <c r="B116" s="18" t="s">
        <v>203</v>
      </c>
      <c r="C116" s="19">
        <v>7632600</v>
      </c>
      <c r="D116" s="19">
        <v>16979707.949999999</v>
      </c>
      <c r="E116" s="19">
        <v>94500</v>
      </c>
      <c r="F116" s="19">
        <v>94500</v>
      </c>
      <c r="G116" s="17">
        <f t="shared" si="1"/>
        <v>100</v>
      </c>
    </row>
    <row r="117" spans="1:7" ht="24" outlineLevel="4">
      <c r="A117" s="7" t="s">
        <v>204</v>
      </c>
      <c r="B117" s="18" t="s">
        <v>205</v>
      </c>
      <c r="C117" s="19">
        <f>C118+C119+C120+C121+C122+C123+C124+C125</f>
        <v>7632600</v>
      </c>
      <c r="D117" s="19">
        <f t="shared" ref="D117:F117" si="2">D118+D119+D120+D121+D122+D123+D124+D125</f>
        <v>16979707.949999999</v>
      </c>
      <c r="E117" s="19">
        <f t="shared" si="2"/>
        <v>94500</v>
      </c>
      <c r="F117" s="19">
        <f t="shared" si="2"/>
        <v>94500</v>
      </c>
      <c r="G117" s="17">
        <f t="shared" si="1"/>
        <v>100</v>
      </c>
    </row>
    <row r="118" spans="1:7" ht="36" outlineLevel="7">
      <c r="A118" s="7"/>
      <c r="B118" s="27" t="s">
        <v>278</v>
      </c>
      <c r="C118" s="19">
        <v>94500</v>
      </c>
      <c r="D118" s="19">
        <v>94500</v>
      </c>
      <c r="E118" s="19">
        <v>94500</v>
      </c>
      <c r="F118" s="19">
        <v>94500</v>
      </c>
      <c r="G118" s="17">
        <f t="shared" si="1"/>
        <v>100</v>
      </c>
    </row>
    <row r="119" spans="1:7" ht="84" outlineLevel="7">
      <c r="A119" s="7"/>
      <c r="B119" s="27" t="s">
        <v>279</v>
      </c>
      <c r="C119" s="19">
        <v>7538100</v>
      </c>
      <c r="D119" s="19">
        <v>37800</v>
      </c>
      <c r="E119" s="19">
        <v>0</v>
      </c>
      <c r="F119" s="19">
        <v>0</v>
      </c>
      <c r="G119" s="17">
        <v>0</v>
      </c>
    </row>
    <row r="120" spans="1:7" ht="36" outlineLevel="7">
      <c r="A120" s="7"/>
      <c r="B120" s="27" t="s">
        <v>280</v>
      </c>
      <c r="C120" s="19">
        <v>0</v>
      </c>
      <c r="D120" s="19">
        <v>2533238.85</v>
      </c>
      <c r="E120" s="19">
        <v>0</v>
      </c>
      <c r="F120" s="19">
        <v>0</v>
      </c>
      <c r="G120" s="17">
        <v>0</v>
      </c>
    </row>
    <row r="121" spans="1:7" ht="48" outlineLevel="7">
      <c r="A121" s="7"/>
      <c r="B121" s="27" t="s">
        <v>281</v>
      </c>
      <c r="C121" s="19">
        <v>0</v>
      </c>
      <c r="D121" s="19">
        <v>12401270.1</v>
      </c>
      <c r="E121" s="19">
        <v>0</v>
      </c>
      <c r="F121" s="19">
        <v>0</v>
      </c>
      <c r="G121" s="17">
        <v>0</v>
      </c>
    </row>
    <row r="122" spans="1:7" ht="144" outlineLevel="7">
      <c r="A122" s="7"/>
      <c r="B122" s="27" t="s">
        <v>282</v>
      </c>
      <c r="C122" s="19">
        <v>0</v>
      </c>
      <c r="D122" s="19">
        <v>321899</v>
      </c>
      <c r="E122" s="19">
        <v>0</v>
      </c>
      <c r="F122" s="19">
        <v>0</v>
      </c>
      <c r="G122" s="17">
        <v>0</v>
      </c>
    </row>
    <row r="123" spans="1:7" ht="36" outlineLevel="7">
      <c r="A123" s="7"/>
      <c r="B123" s="27" t="s">
        <v>283</v>
      </c>
      <c r="C123" s="19">
        <v>0</v>
      </c>
      <c r="D123" s="28">
        <v>447329.46</v>
      </c>
      <c r="E123" s="19">
        <v>0</v>
      </c>
      <c r="F123" s="19">
        <v>0</v>
      </c>
      <c r="G123" s="17">
        <v>0</v>
      </c>
    </row>
    <row r="124" spans="1:7" ht="36" outlineLevel="7">
      <c r="A124" s="7"/>
      <c r="B124" s="27" t="s">
        <v>284</v>
      </c>
      <c r="C124" s="19">
        <v>0</v>
      </c>
      <c r="D124" s="28">
        <v>331305.99</v>
      </c>
      <c r="E124" s="19">
        <v>0</v>
      </c>
      <c r="F124" s="19">
        <v>0</v>
      </c>
      <c r="G124" s="17">
        <v>0</v>
      </c>
    </row>
    <row r="125" spans="1:7" ht="36" outlineLevel="7">
      <c r="A125" s="7"/>
      <c r="B125" s="27" t="s">
        <v>285</v>
      </c>
      <c r="C125" s="19">
        <v>0</v>
      </c>
      <c r="D125" s="28">
        <v>812364.55</v>
      </c>
      <c r="E125" s="19">
        <v>0</v>
      </c>
      <c r="F125" s="19">
        <v>0</v>
      </c>
      <c r="G125" s="17">
        <v>0</v>
      </c>
    </row>
    <row r="126" spans="1:7" ht="24" outlineLevel="2">
      <c r="A126" s="7" t="s">
        <v>206</v>
      </c>
      <c r="B126" s="18" t="s">
        <v>207</v>
      </c>
      <c r="C126" s="19">
        <v>152045200</v>
      </c>
      <c r="D126" s="19">
        <v>152045256.12</v>
      </c>
      <c r="E126" s="19">
        <f>E127+E144+E146+E148+E150</f>
        <v>33705472.219999999</v>
      </c>
      <c r="F126" s="19">
        <v>23847048.82</v>
      </c>
      <c r="G126" s="17">
        <f t="shared" si="1"/>
        <v>70.751267522220758</v>
      </c>
    </row>
    <row r="127" spans="1:7" ht="36" outlineLevel="3">
      <c r="A127" s="7" t="s">
        <v>208</v>
      </c>
      <c r="B127" s="18" t="s">
        <v>209</v>
      </c>
      <c r="C127" s="19">
        <v>137933300</v>
      </c>
      <c r="D127" s="19">
        <v>137933353</v>
      </c>
      <c r="E127" s="19">
        <f>E128</f>
        <v>32441249.299999997</v>
      </c>
      <c r="F127" s="19">
        <v>22582825.899999999</v>
      </c>
      <c r="G127" s="17">
        <f t="shared" si="1"/>
        <v>69.611455746249575</v>
      </c>
    </row>
    <row r="128" spans="1:7" ht="48" outlineLevel="4">
      <c r="A128" s="7" t="s">
        <v>210</v>
      </c>
      <c r="B128" s="18" t="s">
        <v>211</v>
      </c>
      <c r="C128" s="19">
        <f>C129+C130+C131+C132+C133+C134+C135+C136+C137+C138+C139+C140+C141+C142+C143</f>
        <v>137933300</v>
      </c>
      <c r="D128" s="19">
        <f t="shared" ref="D128:F128" si="3">D129+D130+D131+D132+D133+D134+D135+D136+D137+D138+D139+D140+D141+D142+D143</f>
        <v>137933353</v>
      </c>
      <c r="E128" s="19">
        <f t="shared" si="3"/>
        <v>32441249.299999997</v>
      </c>
      <c r="F128" s="19">
        <f t="shared" si="3"/>
        <v>22582825.899999999</v>
      </c>
      <c r="G128" s="17">
        <f t="shared" si="1"/>
        <v>69.611455746249575</v>
      </c>
    </row>
    <row r="129" spans="1:7" ht="36" outlineLevel="7">
      <c r="A129" s="7"/>
      <c r="B129" s="27" t="s">
        <v>286</v>
      </c>
      <c r="C129" s="28">
        <v>126078900</v>
      </c>
      <c r="D129" s="28">
        <v>126078900</v>
      </c>
      <c r="E129" s="19">
        <v>29615100</v>
      </c>
      <c r="F129" s="19">
        <v>19757300</v>
      </c>
      <c r="G129" s="17">
        <f t="shared" si="1"/>
        <v>66.713602182670328</v>
      </c>
    </row>
    <row r="130" spans="1:7" ht="36" outlineLevel="7">
      <c r="A130" s="7"/>
      <c r="B130" s="27" t="s">
        <v>287</v>
      </c>
      <c r="C130" s="28">
        <v>756800</v>
      </c>
      <c r="D130" s="28">
        <v>756800</v>
      </c>
      <c r="E130" s="19">
        <v>189201</v>
      </c>
      <c r="F130" s="19">
        <v>189201</v>
      </c>
      <c r="G130" s="17">
        <f t="shared" si="1"/>
        <v>100</v>
      </c>
    </row>
    <row r="131" spans="1:7" ht="84" outlineLevel="7">
      <c r="A131" s="7"/>
      <c r="B131" s="27" t="s">
        <v>288</v>
      </c>
      <c r="C131" s="28">
        <v>52200</v>
      </c>
      <c r="D131" s="28">
        <v>52200</v>
      </c>
      <c r="E131" s="19">
        <v>13050</v>
      </c>
      <c r="F131" s="19">
        <v>13050</v>
      </c>
      <c r="G131" s="17">
        <f t="shared" si="1"/>
        <v>100</v>
      </c>
    </row>
    <row r="132" spans="1:7" ht="36" outlineLevel="7">
      <c r="A132" s="7"/>
      <c r="B132" s="27" t="s">
        <v>289</v>
      </c>
      <c r="C132" s="28">
        <v>2063500</v>
      </c>
      <c r="D132" s="28">
        <v>2063500</v>
      </c>
      <c r="E132" s="19">
        <v>0</v>
      </c>
      <c r="F132" s="19">
        <v>0</v>
      </c>
      <c r="G132" s="17">
        <v>0</v>
      </c>
    </row>
    <row r="133" spans="1:7" ht="120" outlineLevel="7">
      <c r="A133" s="7"/>
      <c r="B133" s="27" t="s">
        <v>290</v>
      </c>
      <c r="C133" s="28">
        <v>4549500</v>
      </c>
      <c r="D133" s="28">
        <v>4549500</v>
      </c>
      <c r="E133" s="19">
        <v>1522400</v>
      </c>
      <c r="F133" s="19">
        <v>1522400</v>
      </c>
      <c r="G133" s="17">
        <f t="shared" si="1"/>
        <v>100</v>
      </c>
    </row>
    <row r="134" spans="1:7" ht="108" outlineLevel="7">
      <c r="A134" s="7"/>
      <c r="B134" s="27" t="s">
        <v>291</v>
      </c>
      <c r="C134" s="28">
        <v>225900</v>
      </c>
      <c r="D134" s="28">
        <v>225900</v>
      </c>
      <c r="E134" s="19">
        <v>54000</v>
      </c>
      <c r="F134" s="19">
        <v>54000</v>
      </c>
      <c r="G134" s="17">
        <f t="shared" si="1"/>
        <v>100</v>
      </c>
    </row>
    <row r="135" spans="1:7" ht="84" outlineLevel="7">
      <c r="A135" s="7"/>
      <c r="B135" s="27" t="s">
        <v>292</v>
      </c>
      <c r="C135" s="28">
        <v>600</v>
      </c>
      <c r="D135" s="28">
        <v>600</v>
      </c>
      <c r="E135" s="19">
        <v>150</v>
      </c>
      <c r="F135" s="19">
        <v>150</v>
      </c>
      <c r="G135" s="17">
        <f t="shared" si="1"/>
        <v>100</v>
      </c>
    </row>
    <row r="136" spans="1:7" ht="60" outlineLevel="7">
      <c r="A136" s="7"/>
      <c r="B136" s="27" t="s">
        <v>293</v>
      </c>
      <c r="C136" s="28">
        <v>183500</v>
      </c>
      <c r="D136" s="28">
        <v>183500</v>
      </c>
      <c r="E136" s="19">
        <v>45900</v>
      </c>
      <c r="F136" s="19">
        <v>45900</v>
      </c>
      <c r="G136" s="17">
        <f t="shared" si="1"/>
        <v>100</v>
      </c>
    </row>
    <row r="137" spans="1:7" ht="36" outlineLevel="7">
      <c r="A137" s="7"/>
      <c r="B137" s="27" t="s">
        <v>294</v>
      </c>
      <c r="C137" s="28">
        <v>2100</v>
      </c>
      <c r="D137" s="28">
        <v>2100</v>
      </c>
      <c r="E137" s="19">
        <v>525</v>
      </c>
      <c r="F137" s="19">
        <v>525</v>
      </c>
      <c r="G137" s="17">
        <f t="shared" si="1"/>
        <v>100</v>
      </c>
    </row>
    <row r="138" spans="1:7" ht="48" outlineLevel="7">
      <c r="A138" s="7"/>
      <c r="B138" s="27" t="s">
        <v>295</v>
      </c>
      <c r="C138" s="28">
        <v>43800</v>
      </c>
      <c r="D138" s="28">
        <v>43800</v>
      </c>
      <c r="E138" s="19">
        <v>10950</v>
      </c>
      <c r="F138" s="19">
        <v>10950</v>
      </c>
      <c r="G138" s="17">
        <f t="shared" si="1"/>
        <v>100</v>
      </c>
    </row>
    <row r="139" spans="1:7" ht="84" outlineLevel="7">
      <c r="A139" s="7"/>
      <c r="B139" s="27" t="s">
        <v>296</v>
      </c>
      <c r="C139" s="28">
        <v>800</v>
      </c>
      <c r="D139" s="28">
        <v>808</v>
      </c>
      <c r="E139" s="19">
        <v>0</v>
      </c>
      <c r="F139" s="19">
        <v>0</v>
      </c>
      <c r="G139" s="17">
        <v>0</v>
      </c>
    </row>
    <row r="140" spans="1:7" ht="60" outlineLevel="7">
      <c r="A140" s="7"/>
      <c r="B140" s="27" t="s">
        <v>297</v>
      </c>
      <c r="C140" s="28">
        <v>8500</v>
      </c>
      <c r="D140" s="28">
        <v>8545</v>
      </c>
      <c r="E140" s="19">
        <v>623.4</v>
      </c>
      <c r="F140" s="19">
        <v>0</v>
      </c>
      <c r="G140" s="17">
        <f t="shared" si="1"/>
        <v>0</v>
      </c>
    </row>
    <row r="141" spans="1:7" ht="48" outlineLevel="7">
      <c r="A141" s="7"/>
      <c r="B141" s="27" t="s">
        <v>298</v>
      </c>
      <c r="C141" s="28">
        <v>502600</v>
      </c>
      <c r="D141" s="28">
        <v>502600</v>
      </c>
      <c r="E141" s="19">
        <v>125649.9</v>
      </c>
      <c r="F141" s="19">
        <v>125649.9</v>
      </c>
      <c r="G141" s="17">
        <f t="shared" si="1"/>
        <v>100</v>
      </c>
    </row>
    <row r="142" spans="1:7" ht="84" outlineLevel="7">
      <c r="A142" s="7"/>
      <c r="B142" s="27" t="s">
        <v>299</v>
      </c>
      <c r="C142" s="28">
        <v>9400</v>
      </c>
      <c r="D142" s="28">
        <v>9400</v>
      </c>
      <c r="E142" s="19">
        <v>0</v>
      </c>
      <c r="F142" s="19">
        <v>0</v>
      </c>
      <c r="G142" s="17">
        <v>0</v>
      </c>
    </row>
    <row r="143" spans="1:7" ht="60" outlineLevel="7">
      <c r="A143" s="7"/>
      <c r="B143" s="27" t="s">
        <v>300</v>
      </c>
      <c r="C143" s="28">
        <v>3455200</v>
      </c>
      <c r="D143" s="28">
        <v>3455200</v>
      </c>
      <c r="E143" s="19">
        <v>863700</v>
      </c>
      <c r="F143" s="19">
        <v>863700</v>
      </c>
      <c r="G143" s="17">
        <f t="shared" si="1"/>
        <v>100</v>
      </c>
    </row>
    <row r="144" spans="1:7" ht="72" outlineLevel="3">
      <c r="A144" s="7" t="s">
        <v>212</v>
      </c>
      <c r="B144" s="18" t="s">
        <v>213</v>
      </c>
      <c r="C144" s="19">
        <v>11693200</v>
      </c>
      <c r="D144" s="19">
        <v>11693184.359999999</v>
      </c>
      <c r="E144" s="19">
        <v>977790</v>
      </c>
      <c r="F144" s="19">
        <v>977790</v>
      </c>
      <c r="G144" s="17">
        <f t="shared" ref="G144:G165" si="4">F144/E144*100</f>
        <v>100</v>
      </c>
    </row>
    <row r="145" spans="1:7" ht="72" outlineLevel="4">
      <c r="A145" s="7" t="s">
        <v>214</v>
      </c>
      <c r="B145" s="18" t="s">
        <v>215</v>
      </c>
      <c r="C145" s="19">
        <v>11693200</v>
      </c>
      <c r="D145" s="19">
        <v>11693184.359999999</v>
      </c>
      <c r="E145" s="19">
        <v>977790</v>
      </c>
      <c r="F145" s="19">
        <v>977790</v>
      </c>
      <c r="G145" s="17">
        <f t="shared" si="4"/>
        <v>100</v>
      </c>
    </row>
    <row r="146" spans="1:7" ht="72" outlineLevel="3">
      <c r="A146" s="7" t="s">
        <v>216</v>
      </c>
      <c r="B146" s="18" t="s">
        <v>217</v>
      </c>
      <c r="C146" s="19">
        <v>900</v>
      </c>
      <c r="D146" s="19">
        <v>900</v>
      </c>
      <c r="E146" s="19">
        <v>0</v>
      </c>
      <c r="F146" s="19">
        <v>0</v>
      </c>
      <c r="G146" s="17">
        <v>0</v>
      </c>
    </row>
    <row r="147" spans="1:7" ht="72" outlineLevel="4">
      <c r="A147" s="7" t="s">
        <v>218</v>
      </c>
      <c r="B147" s="18" t="s">
        <v>219</v>
      </c>
      <c r="C147" s="19">
        <v>900</v>
      </c>
      <c r="D147" s="19">
        <v>900</v>
      </c>
      <c r="E147" s="19">
        <v>0</v>
      </c>
      <c r="F147" s="19">
        <v>0</v>
      </c>
      <c r="G147" s="17">
        <v>0</v>
      </c>
    </row>
    <row r="148" spans="1:7" ht="36" outlineLevel="3">
      <c r="A148" s="7" t="s">
        <v>220</v>
      </c>
      <c r="B148" s="18" t="s">
        <v>221</v>
      </c>
      <c r="C148" s="19">
        <v>1238600</v>
      </c>
      <c r="D148" s="19">
        <v>1238600</v>
      </c>
      <c r="E148" s="19">
        <v>279000</v>
      </c>
      <c r="F148" s="19">
        <v>279000</v>
      </c>
      <c r="G148" s="17">
        <f t="shared" si="4"/>
        <v>100</v>
      </c>
    </row>
    <row r="149" spans="1:7" ht="48" outlineLevel="4">
      <c r="A149" s="7" t="s">
        <v>222</v>
      </c>
      <c r="B149" s="18" t="s">
        <v>223</v>
      </c>
      <c r="C149" s="19">
        <v>1238600</v>
      </c>
      <c r="D149" s="19">
        <v>1238600</v>
      </c>
      <c r="E149" s="19">
        <v>279000</v>
      </c>
      <c r="F149" s="19">
        <v>279000</v>
      </c>
      <c r="G149" s="17">
        <f t="shared" si="4"/>
        <v>100</v>
      </c>
    </row>
    <row r="150" spans="1:7" ht="24" outlineLevel="3">
      <c r="A150" s="7" t="s">
        <v>224</v>
      </c>
      <c r="B150" s="18" t="s">
        <v>225</v>
      </c>
      <c r="C150" s="19">
        <v>1179200</v>
      </c>
      <c r="D150" s="19">
        <v>1179218.76</v>
      </c>
      <c r="E150" s="19">
        <v>7432.92</v>
      </c>
      <c r="F150" s="19">
        <v>7432.92</v>
      </c>
      <c r="G150" s="17">
        <f t="shared" si="4"/>
        <v>100</v>
      </c>
    </row>
    <row r="151" spans="1:7" ht="24" outlineLevel="4">
      <c r="A151" s="7" t="s">
        <v>226</v>
      </c>
      <c r="B151" s="18" t="s">
        <v>227</v>
      </c>
      <c r="C151" s="19">
        <v>1179200</v>
      </c>
      <c r="D151" s="19">
        <v>1179218.76</v>
      </c>
      <c r="E151" s="19">
        <v>7432.92</v>
      </c>
      <c r="F151" s="19">
        <v>7432.92</v>
      </c>
      <c r="G151" s="17">
        <f t="shared" si="4"/>
        <v>100</v>
      </c>
    </row>
    <row r="152" spans="1:7" ht="60" outlineLevel="7">
      <c r="A152" s="7"/>
      <c r="B152" s="18" t="s">
        <v>301</v>
      </c>
      <c r="C152" s="19">
        <v>88400</v>
      </c>
      <c r="D152" s="19">
        <v>88430.76</v>
      </c>
      <c r="E152" s="19">
        <v>7432.92</v>
      </c>
      <c r="F152" s="19">
        <v>7432.92</v>
      </c>
      <c r="G152" s="17">
        <f t="shared" si="4"/>
        <v>100</v>
      </c>
    </row>
    <row r="153" spans="1:7" ht="72" outlineLevel="7">
      <c r="A153" s="7"/>
      <c r="B153" s="18" t="s">
        <v>302</v>
      </c>
      <c r="C153" s="19">
        <v>1090800</v>
      </c>
      <c r="D153" s="19">
        <v>1090788</v>
      </c>
      <c r="E153" s="19">
        <v>0</v>
      </c>
      <c r="F153" s="19">
        <v>0</v>
      </c>
      <c r="G153" s="17">
        <v>0</v>
      </c>
    </row>
    <row r="154" spans="1:7" ht="24" outlineLevel="2">
      <c r="A154" s="7" t="s">
        <v>228</v>
      </c>
      <c r="B154" s="18" t="s">
        <v>229</v>
      </c>
      <c r="C154" s="19">
        <v>10464066.439999999</v>
      </c>
      <c r="D154" s="19">
        <v>19066737.609999999</v>
      </c>
      <c r="E154" s="19">
        <v>3036274.25</v>
      </c>
      <c r="F154" s="19">
        <v>3036274.25</v>
      </c>
      <c r="G154" s="17">
        <f t="shared" si="4"/>
        <v>100</v>
      </c>
    </row>
    <row r="155" spans="1:7" ht="84" outlineLevel="3">
      <c r="A155" s="7" t="s">
        <v>230</v>
      </c>
      <c r="B155" s="18" t="s">
        <v>231</v>
      </c>
      <c r="C155" s="19">
        <v>10464066.439999999</v>
      </c>
      <c r="D155" s="19">
        <v>15557646.51</v>
      </c>
      <c r="E155" s="19">
        <v>3036274.25</v>
      </c>
      <c r="F155" s="19">
        <v>3036274.25</v>
      </c>
      <c r="G155" s="17">
        <f t="shared" si="4"/>
        <v>100</v>
      </c>
    </row>
    <row r="156" spans="1:7" ht="84" outlineLevel="4">
      <c r="A156" s="7" t="s">
        <v>232</v>
      </c>
      <c r="B156" s="18" t="s">
        <v>233</v>
      </c>
      <c r="C156" s="19">
        <v>10464066.439999999</v>
      </c>
      <c r="D156" s="19">
        <v>15557646.51</v>
      </c>
      <c r="E156" s="19">
        <v>3036274.25</v>
      </c>
      <c r="F156" s="19">
        <v>3036274.25</v>
      </c>
      <c r="G156" s="17">
        <f t="shared" si="4"/>
        <v>100</v>
      </c>
    </row>
    <row r="157" spans="1:7" ht="24" outlineLevel="3">
      <c r="A157" s="7" t="s">
        <v>234</v>
      </c>
      <c r="B157" s="18" t="s">
        <v>235</v>
      </c>
      <c r="C157" s="19">
        <v>0</v>
      </c>
      <c r="D157" s="19">
        <v>3509091.1</v>
      </c>
      <c r="E157" s="19">
        <v>0</v>
      </c>
      <c r="F157" s="19">
        <v>0</v>
      </c>
      <c r="G157" s="17">
        <v>0</v>
      </c>
    </row>
    <row r="158" spans="1:7" ht="36" outlineLevel="4">
      <c r="A158" s="7" t="s">
        <v>236</v>
      </c>
      <c r="B158" s="18" t="s">
        <v>237</v>
      </c>
      <c r="C158" s="19">
        <v>0</v>
      </c>
      <c r="D158" s="19">
        <v>3509091.1</v>
      </c>
      <c r="E158" s="19">
        <v>0</v>
      </c>
      <c r="F158" s="19">
        <v>0</v>
      </c>
      <c r="G158" s="17">
        <v>0</v>
      </c>
    </row>
    <row r="159" spans="1:7" ht="72" outlineLevel="4">
      <c r="A159" s="7"/>
      <c r="B159" s="18" t="s">
        <v>303</v>
      </c>
      <c r="C159" s="19">
        <v>0</v>
      </c>
      <c r="D159" s="19">
        <v>2482684</v>
      </c>
      <c r="E159" s="19">
        <v>0</v>
      </c>
      <c r="F159" s="19">
        <v>0</v>
      </c>
      <c r="G159" s="17">
        <v>0</v>
      </c>
    </row>
    <row r="160" spans="1:7" ht="30.75" customHeight="1" outlineLevel="7">
      <c r="A160" s="7"/>
      <c r="B160" s="29" t="s">
        <v>304</v>
      </c>
      <c r="C160" s="19">
        <v>0</v>
      </c>
      <c r="D160" s="19">
        <v>665853</v>
      </c>
      <c r="E160" s="19">
        <v>0</v>
      </c>
      <c r="F160" s="19">
        <v>0</v>
      </c>
      <c r="G160" s="17">
        <v>0</v>
      </c>
    </row>
    <row r="161" spans="1:7" ht="48" outlineLevel="7">
      <c r="A161" s="7"/>
      <c r="B161" s="29" t="s">
        <v>305</v>
      </c>
      <c r="C161" s="19">
        <v>0</v>
      </c>
      <c r="D161" s="19">
        <v>360554.1</v>
      </c>
      <c r="E161" s="19">
        <v>0</v>
      </c>
      <c r="F161" s="19">
        <v>0</v>
      </c>
      <c r="G161" s="17">
        <v>0</v>
      </c>
    </row>
    <row r="162" spans="1:7" ht="24" outlineLevel="1">
      <c r="A162" s="7" t="s">
        <v>238</v>
      </c>
      <c r="B162" s="18" t="s">
        <v>239</v>
      </c>
      <c r="C162" s="19">
        <v>0</v>
      </c>
      <c r="D162" s="19">
        <v>281189.51</v>
      </c>
      <c r="E162" s="19">
        <v>153628.92000000001</v>
      </c>
      <c r="F162" s="19">
        <v>132265.59</v>
      </c>
      <c r="G162" s="17">
        <f t="shared" si="4"/>
        <v>86.094200232612437</v>
      </c>
    </row>
    <row r="163" spans="1:7" ht="24" outlineLevel="2">
      <c r="A163" s="7" t="s">
        <v>240</v>
      </c>
      <c r="B163" s="18" t="s">
        <v>241</v>
      </c>
      <c r="C163" s="19">
        <v>0</v>
      </c>
      <c r="D163" s="19">
        <v>281189.51</v>
      </c>
      <c r="E163" s="19">
        <v>153628.92000000001</v>
      </c>
      <c r="F163" s="19">
        <v>132265.59</v>
      </c>
      <c r="G163" s="17">
        <f t="shared" si="4"/>
        <v>86.094200232612437</v>
      </c>
    </row>
    <row r="164" spans="1:7" ht="60" outlineLevel="3">
      <c r="A164" s="7" t="s">
        <v>242</v>
      </c>
      <c r="B164" s="18" t="s">
        <v>243</v>
      </c>
      <c r="C164" s="19">
        <v>0</v>
      </c>
      <c r="D164" s="19">
        <v>278374.8</v>
      </c>
      <c r="E164" s="19">
        <v>152091.09</v>
      </c>
      <c r="F164" s="19">
        <v>131763.43</v>
      </c>
      <c r="G164" s="17">
        <f t="shared" si="4"/>
        <v>86.634549071875284</v>
      </c>
    </row>
    <row r="165" spans="1:7" ht="24" outlineLevel="3">
      <c r="A165" s="7" t="s">
        <v>244</v>
      </c>
      <c r="B165" s="18" t="s">
        <v>241</v>
      </c>
      <c r="C165" s="19">
        <v>0</v>
      </c>
      <c r="D165" s="19">
        <v>2814.71</v>
      </c>
      <c r="E165" s="19">
        <v>1537.83</v>
      </c>
      <c r="F165" s="19">
        <v>502.16</v>
      </c>
      <c r="G165" s="17">
        <f t="shared" si="4"/>
        <v>32.653804386700749</v>
      </c>
    </row>
    <row r="166" spans="1:7" ht="108" outlineLevel="1">
      <c r="A166" s="7" t="s">
        <v>245</v>
      </c>
      <c r="B166" s="18" t="s">
        <v>246</v>
      </c>
      <c r="C166" s="19">
        <v>0</v>
      </c>
      <c r="D166" s="19">
        <v>0</v>
      </c>
      <c r="E166" s="19">
        <v>0</v>
      </c>
      <c r="F166" s="19">
        <v>109772.03</v>
      </c>
      <c r="G166" s="17">
        <v>0</v>
      </c>
    </row>
    <row r="167" spans="1:7" ht="108" outlineLevel="2">
      <c r="A167" s="7" t="s">
        <v>247</v>
      </c>
      <c r="B167" s="20" t="s">
        <v>248</v>
      </c>
      <c r="C167" s="19">
        <v>0</v>
      </c>
      <c r="D167" s="19">
        <v>0</v>
      </c>
      <c r="E167" s="19">
        <v>0</v>
      </c>
      <c r="F167" s="19">
        <v>109772.03</v>
      </c>
      <c r="G167" s="17">
        <v>0</v>
      </c>
    </row>
    <row r="168" spans="1:7" ht="108" outlineLevel="3">
      <c r="A168" s="7" t="s">
        <v>249</v>
      </c>
      <c r="B168" s="20" t="s">
        <v>250</v>
      </c>
      <c r="C168" s="19">
        <v>0</v>
      </c>
      <c r="D168" s="19">
        <v>0</v>
      </c>
      <c r="E168" s="19">
        <v>0</v>
      </c>
      <c r="F168" s="19">
        <v>109772.03</v>
      </c>
      <c r="G168" s="17">
        <v>0</v>
      </c>
    </row>
    <row r="169" spans="1:7" ht="36" outlineLevel="4">
      <c r="A169" s="7" t="s">
        <v>251</v>
      </c>
      <c r="B169" s="18" t="s">
        <v>252</v>
      </c>
      <c r="C169" s="19">
        <v>0</v>
      </c>
      <c r="D169" s="19">
        <v>0</v>
      </c>
      <c r="E169" s="19">
        <v>0</v>
      </c>
      <c r="F169" s="19">
        <v>109772.03</v>
      </c>
      <c r="G169" s="17">
        <v>0</v>
      </c>
    </row>
    <row r="170" spans="1:7" ht="48" outlineLevel="5">
      <c r="A170" s="7" t="s">
        <v>253</v>
      </c>
      <c r="B170" s="18" t="s">
        <v>254</v>
      </c>
      <c r="C170" s="19">
        <v>0</v>
      </c>
      <c r="D170" s="19">
        <v>0</v>
      </c>
      <c r="E170" s="19">
        <v>0</v>
      </c>
      <c r="F170" s="19">
        <v>109772.03</v>
      </c>
      <c r="G170" s="17">
        <v>0</v>
      </c>
    </row>
    <row r="171" spans="1:7" ht="72" outlineLevel="1">
      <c r="A171" s="7" t="s">
        <v>255</v>
      </c>
      <c r="B171" s="18" t="s">
        <v>256</v>
      </c>
      <c r="C171" s="19">
        <v>0</v>
      </c>
      <c r="D171" s="19">
        <v>0</v>
      </c>
      <c r="E171" s="19">
        <v>0</v>
      </c>
      <c r="F171" s="19">
        <v>-10425747.67</v>
      </c>
      <c r="G171" s="17">
        <v>0</v>
      </c>
    </row>
    <row r="172" spans="1:7" ht="60" outlineLevel="2">
      <c r="A172" s="7" t="s">
        <v>257</v>
      </c>
      <c r="B172" s="18" t="s">
        <v>258</v>
      </c>
      <c r="C172" s="19">
        <v>0</v>
      </c>
      <c r="D172" s="19">
        <v>0</v>
      </c>
      <c r="E172" s="19">
        <v>0</v>
      </c>
      <c r="F172" s="19">
        <v>-10425747.67</v>
      </c>
      <c r="G172" s="17">
        <v>0</v>
      </c>
    </row>
    <row r="173" spans="1:7" ht="60" outlineLevel="3">
      <c r="A173" s="7" t="s">
        <v>259</v>
      </c>
      <c r="B173" s="18" t="s">
        <v>260</v>
      </c>
      <c r="C173" s="19">
        <v>0</v>
      </c>
      <c r="D173" s="19">
        <v>0</v>
      </c>
      <c r="E173" s="19">
        <v>0</v>
      </c>
      <c r="F173" s="19">
        <v>-10425747.67</v>
      </c>
      <c r="G173" s="17">
        <v>0</v>
      </c>
    </row>
  </sheetData>
  <mergeCells count="8">
    <mergeCell ref="G9:G10"/>
    <mergeCell ref="A6:F6"/>
    <mergeCell ref="A7:G7"/>
    <mergeCell ref="A9:A10"/>
    <mergeCell ref="B9:B10"/>
    <mergeCell ref="C9:C10"/>
    <mergeCell ref="D9:E9"/>
    <mergeCell ref="F9:F10"/>
  </mergeCells>
  <pageMargins left="0.15748031496062992" right="0.15748031496062992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rep:2.47.0.154</dc:description>
  <cp:lastModifiedBy>borodina</cp:lastModifiedBy>
  <cp:lastPrinted>2019-04-26T06:44:08Z</cp:lastPrinted>
  <dcterms:created xsi:type="dcterms:W3CDTF">2019-04-22T10:13:33Z</dcterms:created>
  <dcterms:modified xsi:type="dcterms:W3CDTF">2019-04-26T06:44:11Z</dcterms:modified>
</cp:coreProperties>
</file>