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3" sheetId="1" r:id="rId1"/>
    <sheet name="4" sheetId="2" r:id="rId2"/>
    <sheet name="5" sheetId="3" r:id="rId3"/>
    <sheet name="6" sheetId="4" r:id="rId4"/>
  </sheets>
  <definedNames>
    <definedName name="_xlnm.Print_Titles" localSheetId="0">'3'!$10:$12</definedName>
    <definedName name="_xlnm.Print_Titles" localSheetId="1">'4'!$11:$14</definedName>
  </definedNames>
  <calcPr fullCalcOnLoad="1"/>
</workbook>
</file>

<file path=xl/sharedStrings.xml><?xml version="1.0" encoding="utf-8"?>
<sst xmlns="http://schemas.openxmlformats.org/spreadsheetml/2006/main" count="91" uniqueCount="66">
  <si>
    <t>(руб)</t>
  </si>
  <si>
    <t>Объект инвестиций</t>
  </si>
  <si>
    <t>Заказчик распор. работ</t>
  </si>
  <si>
    <t>Год начала и окончания строительства</t>
  </si>
  <si>
    <t>Освоено с начала строительства</t>
  </si>
  <si>
    <t>Остаток неосвоенных средств с начала строительства</t>
  </si>
  <si>
    <t>Администрация района</t>
  </si>
  <si>
    <t>Итого объем инвестиций по объектам</t>
  </si>
  <si>
    <t>Приложение 5</t>
  </si>
  <si>
    <t xml:space="preserve">Сметная стоимость объекта в том числе: </t>
  </si>
  <si>
    <t>на отчетный период</t>
  </si>
  <si>
    <t>Дата</t>
  </si>
  <si>
    <t>№ документа</t>
  </si>
  <si>
    <t>Документ</t>
  </si>
  <si>
    <t>Наименование распорядителей, получателей бюджетных средств</t>
  </si>
  <si>
    <t>Выделено по распорядительному документу</t>
  </si>
  <si>
    <t>Фактическое финансирование Финансовым управлением</t>
  </si>
  <si>
    <t>Всего расходы за счет средств резервного фонда</t>
  </si>
  <si>
    <t>Остаток средств на счетах на отчетную дату</t>
  </si>
  <si>
    <t>Утвержденный план на год</t>
  </si>
  <si>
    <t xml:space="preserve">Исполнено за отчетный период (кассовые расходы с начала года)       </t>
  </si>
  <si>
    <t>Приложение 4</t>
  </si>
  <si>
    <t>Итого по району</t>
  </si>
  <si>
    <t>Уточненный план</t>
  </si>
  <si>
    <t>№ п/п</t>
  </si>
  <si>
    <t>Название программы</t>
  </si>
  <si>
    <t>Уинского муниципального района Пермского края</t>
  </si>
  <si>
    <t>Информация</t>
  </si>
  <si>
    <t>Наименование расходов</t>
  </si>
  <si>
    <t>на год</t>
  </si>
  <si>
    <t>рублей</t>
  </si>
  <si>
    <t xml:space="preserve">Лимит капитальных вложений на год </t>
  </si>
  <si>
    <t>освоено за отчетный период</t>
  </si>
  <si>
    <t>Приложение 6</t>
  </si>
  <si>
    <t xml:space="preserve">к постановлению администрации </t>
  </si>
  <si>
    <t>Отчет</t>
  </si>
  <si>
    <t>о расходовании средств муниципального дорожного фонда Уинского района</t>
  </si>
  <si>
    <t>Приложение 3</t>
  </si>
  <si>
    <t>по исполнению муниципальных программ</t>
  </si>
  <si>
    <t>об исполнении бюджетных инвестиций в разрезе объектов</t>
  </si>
  <si>
    <t>2013/2017</t>
  </si>
  <si>
    <t>Наружные сети  газопровода низкого давления по улицам Ленина, Коммунистическая, Набережная, 9 мая  в с. Н.Сып.</t>
  </si>
  <si>
    <t>Реконструкция ГТС пруда в с. Суда</t>
  </si>
  <si>
    <t>к постановлению администрации</t>
  </si>
  <si>
    <t>2014/2020</t>
  </si>
  <si>
    <t>по состоянию на 1 апреля 2019 года</t>
  </si>
  <si>
    <t>% выполнения уточненного плана на 01.04.2019</t>
  </si>
  <si>
    <t>Устройство дренажа на объекте " Основная общеобразовательная школа на 500 учащихся в с. Уинское Пермского края"</t>
  </si>
  <si>
    <t>Строительство школы в с. Нижний Сып (ПИР)</t>
  </si>
  <si>
    <t>2021</t>
  </si>
  <si>
    <t>Пристрой к детскому саду с. Уинское (ПИР)</t>
  </si>
  <si>
    <t xml:space="preserve">Газификация жилого фонда с. Уинское. Распределительные газопроводы 7-я очередь </t>
  </si>
  <si>
    <t>2018/2020</t>
  </si>
  <si>
    <t xml:space="preserve"> </t>
  </si>
  <si>
    <t>на 01 апеля 2019 года</t>
  </si>
  <si>
    <t>Информация об использовании резервного фонда по состоянию на 01 апреля 2019 года</t>
  </si>
  <si>
    <t>Предусмотрено в районном бюджете на год первоначальный план 561 109,00 руб., уточненный план 61 109,00 руб.</t>
  </si>
  <si>
    <t>Муниципальная программа Уинского муниципального района "Развитие системы образования в Уинском муниципальном районе на 2019-2021 годы"</t>
  </si>
  <si>
    <t>Муниципальная программа Уинского муниципального района "Развитие муниципального управления в Уинском муниципальном районе на 2019-2021 годы"</t>
  </si>
  <si>
    <t>Муниципальная программа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</si>
  <si>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Муниципальная программа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</si>
  <si>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Муниципальная программа Уинского муниципального района "Экономическое развитие Уинского муниципального района на 2019-2021 годы"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</si>
  <si>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2019-2021 годы</t>
  </si>
  <si>
    <t>Муниципальная программа Уинского муниципального района "Устойчивое развитие сельских территорий Уинского муниципального района на 2019-2021 годы"</t>
  </si>
  <si>
    <t>Муниципальная программа Уинского муниципального района "Гармонизация межнациональных и межконфессиональных отношений в Уинском муниципальном районе" на 2019-2021 годы</t>
  </si>
  <si>
    <t>от 26.04.2019 № 150-259-01-03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</si>
</sst>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[$-FC19]d\ mmmm\ yyyy\ &quot;г.&quot;"/>
    <numFmt numFmtId="192" formatCode="#,##0.0"/>
    <numFmt numFmtId="193" formatCode="?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4" fontId="3" fillId="0" borderId="10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192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vertical="center"/>
    </xf>
    <xf numFmtId="0" fontId="3" fillId="0" borderId="15" xfId="52" applyFont="1" applyBorder="1" applyAlignment="1">
      <alignment horizontal="center" vertical="distributed"/>
      <protection/>
    </xf>
    <xf numFmtId="0" fontId="3" fillId="0" borderId="15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vertical="distributed"/>
      <protection/>
    </xf>
    <xf numFmtId="0" fontId="1" fillId="0" borderId="10" xfId="52" applyFont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center" wrapText="1"/>
      <protection/>
    </xf>
    <xf numFmtId="4" fontId="1" fillId="0" borderId="10" xfId="52" applyNumberFormat="1" applyFont="1" applyBorder="1" applyAlignment="1">
      <alignment horizontal="right" wrapText="1"/>
      <protection/>
    </xf>
    <xf numFmtId="49" fontId="1" fillId="0" borderId="10" xfId="52" applyNumberFormat="1" applyFont="1" applyBorder="1" applyAlignment="1">
      <alignment horizontal="right" wrapText="1"/>
      <protection/>
    </xf>
    <xf numFmtId="4" fontId="1" fillId="0" borderId="10" xfId="52" applyNumberFormat="1" applyFont="1" applyFill="1" applyBorder="1" applyAlignment="1">
      <alignment horizontal="right" wrapText="1"/>
      <protection/>
    </xf>
    <xf numFmtId="49" fontId="5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1" fillId="0" borderId="10" xfId="52" applyFont="1" applyBorder="1">
      <alignment/>
      <protection/>
    </xf>
    <xf numFmtId="0" fontId="5" fillId="0" borderId="10" xfId="52" applyFont="1" applyBorder="1" applyAlignment="1">
      <alignment horizontal="left" vertical="distributed"/>
      <protection/>
    </xf>
    <xf numFmtId="0" fontId="1" fillId="0" borderId="10" xfId="52" applyFont="1" applyBorder="1" applyAlignment="1">
      <alignment vertical="distributed"/>
      <protection/>
    </xf>
    <xf numFmtId="4" fontId="1" fillId="0" borderId="10" xfId="52" applyNumberFormat="1" applyFont="1" applyBorder="1" applyAlignment="1">
      <alignment horizontal="right"/>
      <protection/>
    </xf>
    <xf numFmtId="0" fontId="4" fillId="0" borderId="10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0" xfId="52" applyFont="1" applyAlignment="1">
      <alignment vertical="justify"/>
      <protection/>
    </xf>
    <xf numFmtId="0" fontId="0" fillId="0" borderId="0" xfId="52">
      <alignment/>
      <protection/>
    </xf>
    <xf numFmtId="0" fontId="5" fillId="0" borderId="15" xfId="52" applyFont="1" applyBorder="1" applyAlignment="1">
      <alignment horizontal="center" vertical="distributed"/>
      <protection/>
    </xf>
    <xf numFmtId="49" fontId="5" fillId="0" borderId="16" xfId="0" applyNumberFormat="1" applyFont="1" applyBorder="1" applyAlignment="1">
      <alignment horizontal="left" vertical="center" wrapText="1"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>
      <alignment/>
      <protection/>
    </xf>
    <xf numFmtId="4" fontId="1" fillId="0" borderId="15" xfId="52" applyNumberFormat="1" applyFont="1" applyBorder="1" applyAlignment="1">
      <alignment horizontal="right"/>
      <protection/>
    </xf>
    <xf numFmtId="0" fontId="1" fillId="0" borderId="15" xfId="52" applyNumberFormat="1" applyFont="1" applyBorder="1" applyAlignment="1">
      <alignment horizontal="right"/>
      <protection/>
    </xf>
    <xf numFmtId="0" fontId="5" fillId="0" borderId="10" xfId="0" applyFont="1" applyFill="1" applyBorder="1" applyAlignment="1">
      <alignment horizontal="left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" fillId="0" borderId="17" xfId="52" applyFont="1" applyBorder="1" applyAlignment="1">
      <alignment horizontal="center" vertical="distributed"/>
      <protection/>
    </xf>
    <xf numFmtId="0" fontId="1" fillId="0" borderId="15" xfId="52" applyFont="1" applyBorder="1" applyAlignment="1">
      <alignment horizontal="center" vertical="distributed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wrapText="1"/>
      <protection/>
    </xf>
    <xf numFmtId="0" fontId="1" fillId="0" borderId="15" xfId="52" applyFont="1" applyBorder="1" applyAlignment="1">
      <alignment horizontal="center" wrapText="1"/>
      <protection/>
    </xf>
    <xf numFmtId="0" fontId="1" fillId="0" borderId="17" xfId="52" applyFont="1" applyBorder="1" applyAlignment="1">
      <alignment horizontal="center" vertical="distributed" wrapText="1" readingOrder="1"/>
      <protection/>
    </xf>
    <xf numFmtId="0" fontId="1" fillId="0" borderId="15" xfId="52" applyFont="1" applyBorder="1" applyAlignment="1">
      <alignment horizontal="center" vertical="distributed" wrapText="1" readingOrder="1"/>
      <protection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6"/>
  <sheetViews>
    <sheetView tabSelected="1" zoomScale="75" zoomScaleNormal="75" zoomScalePageLayoutView="0" workbookViewId="0" topLeftCell="A1">
      <selection activeCell="F4" sqref="F4"/>
    </sheetView>
  </sheetViews>
  <sheetFormatPr defaultColWidth="9.00390625" defaultRowHeight="12.75"/>
  <cols>
    <col min="1" max="1" width="15.75390625" style="1" customWidth="1"/>
    <col min="2" max="2" width="23.875" style="1" customWidth="1"/>
    <col min="3" max="4" width="31.875" style="1" customWidth="1"/>
    <col min="5" max="5" width="58.875" style="1" customWidth="1"/>
    <col min="6" max="6" width="22.875" style="1" customWidth="1"/>
    <col min="7" max="7" width="19.875" style="1" customWidth="1"/>
    <col min="8" max="16384" width="9.125" style="1" customWidth="1"/>
  </cols>
  <sheetData>
    <row r="1" ht="18.75">
      <c r="F1" s="6" t="s">
        <v>37</v>
      </c>
    </row>
    <row r="2" ht="18.75">
      <c r="F2" s="6" t="s">
        <v>34</v>
      </c>
    </row>
    <row r="3" ht="18.75">
      <c r="F3" s="6" t="s">
        <v>26</v>
      </c>
    </row>
    <row r="4" ht="18.75">
      <c r="F4" s="6" t="s">
        <v>65</v>
      </c>
    </row>
    <row r="5" spans="1:7" ht="18.75">
      <c r="A5" s="60" t="s">
        <v>55</v>
      </c>
      <c r="B5" s="60"/>
      <c r="C5" s="60"/>
      <c r="D5" s="60"/>
      <c r="E5" s="60"/>
      <c r="F5" s="60"/>
      <c r="G5" s="60"/>
    </row>
    <row r="6" spans="1:7" ht="18.75">
      <c r="A6" s="2"/>
      <c r="B6" s="2"/>
      <c r="C6" s="2"/>
      <c r="D6" s="2"/>
      <c r="E6" s="2"/>
      <c r="F6" s="2"/>
      <c r="G6" s="2"/>
    </row>
    <row r="7" spans="1:7" ht="18.75">
      <c r="A7" s="3" t="s">
        <v>56</v>
      </c>
      <c r="C7" s="3"/>
      <c r="D7" s="3"/>
      <c r="E7" s="2"/>
      <c r="F7" s="2"/>
      <c r="G7" s="2"/>
    </row>
    <row r="8" spans="2:7" ht="18.75">
      <c r="B8" s="2"/>
      <c r="C8" s="2"/>
      <c r="D8" s="2"/>
      <c r="E8" s="2"/>
      <c r="F8" s="2"/>
      <c r="G8" s="2"/>
    </row>
    <row r="9" spans="2:7" ht="18.75">
      <c r="B9" s="2"/>
      <c r="C9" s="2"/>
      <c r="D9" s="2"/>
      <c r="E9" s="2"/>
      <c r="F9" s="2"/>
      <c r="G9" s="2"/>
    </row>
    <row r="10" spans="1:7" s="7" customFormat="1" ht="18.75">
      <c r="A10" s="63" t="s">
        <v>11</v>
      </c>
      <c r="B10" s="62" t="s">
        <v>12</v>
      </c>
      <c r="C10" s="62" t="s">
        <v>13</v>
      </c>
      <c r="D10" s="62" t="s">
        <v>14</v>
      </c>
      <c r="E10" s="62" t="s">
        <v>28</v>
      </c>
      <c r="F10" s="62" t="s">
        <v>15</v>
      </c>
      <c r="G10" s="62" t="s">
        <v>16</v>
      </c>
    </row>
    <row r="11" spans="1:7" s="7" customFormat="1" ht="18.75">
      <c r="A11" s="63"/>
      <c r="B11" s="62"/>
      <c r="C11" s="62"/>
      <c r="D11" s="62"/>
      <c r="E11" s="62"/>
      <c r="F11" s="62"/>
      <c r="G11" s="62"/>
    </row>
    <row r="12" spans="1:7" s="7" customFormat="1" ht="18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s="7" customFormat="1" ht="54" customHeight="1">
      <c r="A13" s="9"/>
      <c r="B13" s="46"/>
      <c r="C13" s="46"/>
      <c r="D13" s="11"/>
      <c r="E13" s="26"/>
      <c r="F13" s="21">
        <v>0</v>
      </c>
      <c r="G13" s="21">
        <v>0</v>
      </c>
    </row>
    <row r="14" spans="1:7" s="7" customFormat="1" ht="18.75">
      <c r="A14" s="9"/>
      <c r="B14" s="10"/>
      <c r="C14" s="11"/>
      <c r="D14" s="11"/>
      <c r="E14" s="4"/>
      <c r="F14" s="23"/>
      <c r="G14" s="23"/>
    </row>
    <row r="15" spans="1:7" s="7" customFormat="1" ht="18.75">
      <c r="A15" s="61" t="s">
        <v>17</v>
      </c>
      <c r="B15" s="61"/>
      <c r="C15" s="61"/>
      <c r="D15" s="61"/>
      <c r="E15" s="10"/>
      <c r="F15" s="23">
        <f>SUM(F13:F14)</f>
        <v>0</v>
      </c>
      <c r="G15" s="23">
        <f>SUM(G13:G13)</f>
        <v>0</v>
      </c>
    </row>
    <row r="16" spans="1:7" s="7" customFormat="1" ht="18.75">
      <c r="A16" s="12" t="s">
        <v>18</v>
      </c>
      <c r="B16" s="13"/>
      <c r="C16" s="13"/>
      <c r="D16" s="22">
        <v>61109</v>
      </c>
      <c r="E16" s="14"/>
      <c r="F16" s="14"/>
      <c r="G16" s="14"/>
    </row>
  </sheetData>
  <sheetProtection/>
  <mergeCells count="9">
    <mergeCell ref="A5:G5"/>
    <mergeCell ref="A15:D15"/>
    <mergeCell ref="B10:B11"/>
    <mergeCell ref="G10:G11"/>
    <mergeCell ref="E10:E11"/>
    <mergeCell ref="F10:F11"/>
    <mergeCell ref="A10:A11"/>
    <mergeCell ref="C10:C11"/>
    <mergeCell ref="D10:D11"/>
  </mergeCell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3"/>
  <sheetViews>
    <sheetView zoomScale="75" zoomScaleNormal="75" zoomScalePageLayoutView="0" workbookViewId="0" topLeftCell="A1">
      <selection activeCell="E4" sqref="E4"/>
    </sheetView>
  </sheetViews>
  <sheetFormatPr defaultColWidth="9.00390625" defaultRowHeight="12.75"/>
  <cols>
    <col min="1" max="1" width="9.125" style="17" customWidth="1"/>
    <col min="2" max="2" width="33.125" style="17" customWidth="1"/>
    <col min="3" max="3" width="21.125" style="17" customWidth="1"/>
    <col min="4" max="4" width="19.875" style="17" customWidth="1"/>
    <col min="5" max="5" width="19.75390625" style="17" customWidth="1"/>
    <col min="6" max="6" width="19.00390625" style="17" customWidth="1"/>
    <col min="7" max="7" width="18.875" style="17" customWidth="1"/>
    <col min="8" max="16384" width="9.125" style="17" customWidth="1"/>
  </cols>
  <sheetData>
    <row r="1" spans="5:8" ht="18.75">
      <c r="E1" s="6" t="s">
        <v>21</v>
      </c>
      <c r="H1" s="5"/>
    </row>
    <row r="2" spans="5:8" ht="18.75">
      <c r="E2" s="6" t="s">
        <v>34</v>
      </c>
      <c r="H2" s="5"/>
    </row>
    <row r="3" spans="5:8" ht="18.75">
      <c r="E3" s="6" t="s">
        <v>26</v>
      </c>
      <c r="H3" s="5"/>
    </row>
    <row r="4" spans="5:8" ht="18.75">
      <c r="E4" s="6" t="s">
        <v>65</v>
      </c>
      <c r="H4" s="5"/>
    </row>
    <row r="5" spans="1:8" ht="18.75">
      <c r="A5" s="20"/>
      <c r="G5" s="64"/>
      <c r="H5" s="64"/>
    </row>
    <row r="6" ht="18.75">
      <c r="A6" s="20"/>
    </row>
    <row r="7" spans="1:7" ht="18.75">
      <c r="A7" s="66" t="s">
        <v>27</v>
      </c>
      <c r="B7" s="66"/>
      <c r="C7" s="66"/>
      <c r="D7" s="66"/>
      <c r="E7" s="66"/>
      <c r="F7" s="66"/>
      <c r="G7" s="66"/>
    </row>
    <row r="8" spans="1:7" ht="18.75">
      <c r="A8" s="66" t="s">
        <v>38</v>
      </c>
      <c r="B8" s="66"/>
      <c r="C8" s="66"/>
      <c r="D8" s="66"/>
      <c r="E8" s="66"/>
      <c r="F8" s="66"/>
      <c r="G8" s="66"/>
    </row>
    <row r="9" spans="1:7" ht="18.75">
      <c r="A9" s="66" t="s">
        <v>45</v>
      </c>
      <c r="B9" s="66"/>
      <c r="C9" s="66"/>
      <c r="D9" s="66"/>
      <c r="E9" s="66"/>
      <c r="F9" s="66"/>
      <c r="G9" s="66"/>
    </row>
    <row r="10" spans="1:7" ht="18.75">
      <c r="A10" s="18"/>
      <c r="B10" s="18"/>
      <c r="C10" s="18"/>
      <c r="D10" s="18"/>
      <c r="E10" s="18"/>
      <c r="F10" s="18"/>
      <c r="G10" s="18" t="s">
        <v>30</v>
      </c>
    </row>
    <row r="11" spans="1:8" ht="40.5" customHeight="1">
      <c r="A11" s="65" t="s">
        <v>24</v>
      </c>
      <c r="B11" s="65" t="s">
        <v>25</v>
      </c>
      <c r="C11" s="67" t="s">
        <v>19</v>
      </c>
      <c r="D11" s="70" t="s">
        <v>23</v>
      </c>
      <c r="E11" s="71"/>
      <c r="F11" s="65" t="s">
        <v>20</v>
      </c>
      <c r="G11" s="65" t="s">
        <v>46</v>
      </c>
      <c r="H11" s="24"/>
    </row>
    <row r="12" spans="1:8" ht="18.75" customHeight="1">
      <c r="A12" s="65"/>
      <c r="B12" s="65"/>
      <c r="C12" s="68"/>
      <c r="D12" s="65" t="s">
        <v>29</v>
      </c>
      <c r="E12" s="65" t="s">
        <v>10</v>
      </c>
      <c r="F12" s="65"/>
      <c r="G12" s="65"/>
      <c r="H12" s="24"/>
    </row>
    <row r="13" spans="1:8" ht="66" customHeight="1">
      <c r="A13" s="65"/>
      <c r="B13" s="65"/>
      <c r="C13" s="69"/>
      <c r="D13" s="65"/>
      <c r="E13" s="65"/>
      <c r="F13" s="65"/>
      <c r="G13" s="65"/>
      <c r="H13" s="24"/>
    </row>
    <row r="14" spans="1:8" s="18" customFormat="1" ht="18.75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25"/>
    </row>
    <row r="15" spans="1:7" ht="133.5" customHeight="1">
      <c r="A15" s="29">
        <v>1</v>
      </c>
      <c r="B15" s="57" t="s">
        <v>57</v>
      </c>
      <c r="C15" s="58">
        <v>189637427.86</v>
      </c>
      <c r="D15" s="58">
        <v>203689229.19</v>
      </c>
      <c r="E15" s="58">
        <v>43695662.97</v>
      </c>
      <c r="F15" s="58">
        <v>43006667.91</v>
      </c>
      <c r="G15" s="30">
        <f>F15/E15*100</f>
        <v>98.42319577466294</v>
      </c>
    </row>
    <row r="16" spans="1:7" ht="132" customHeight="1">
      <c r="A16" s="29">
        <v>2</v>
      </c>
      <c r="B16" s="57" t="s">
        <v>58</v>
      </c>
      <c r="C16" s="58">
        <v>24285761.87</v>
      </c>
      <c r="D16" s="58">
        <v>26596893.87</v>
      </c>
      <c r="E16" s="58">
        <v>6016640.87</v>
      </c>
      <c r="F16" s="58">
        <v>5886377.75</v>
      </c>
      <c r="G16" s="30">
        <f aca="true" t="shared" si="0" ref="G16:G23">F16/E16*100</f>
        <v>97.83495271174462</v>
      </c>
    </row>
    <row r="17" spans="1:7" ht="153" customHeight="1">
      <c r="A17" s="29">
        <v>3</v>
      </c>
      <c r="B17" s="57" t="s">
        <v>59</v>
      </c>
      <c r="C17" s="58">
        <v>42279727.8</v>
      </c>
      <c r="D17" s="58">
        <v>43310727.8</v>
      </c>
      <c r="E17" s="58">
        <v>12598432.05</v>
      </c>
      <c r="F17" s="58">
        <v>12598432.05</v>
      </c>
      <c r="G17" s="30">
        <f t="shared" si="0"/>
        <v>100</v>
      </c>
    </row>
    <row r="18" spans="1:7" ht="153" customHeight="1">
      <c r="A18" s="29">
        <v>4</v>
      </c>
      <c r="B18" s="57" t="s">
        <v>60</v>
      </c>
      <c r="C18" s="58">
        <v>21231859.67</v>
      </c>
      <c r="D18" s="58">
        <v>25490696.67</v>
      </c>
      <c r="E18" s="58">
        <v>4128058.6</v>
      </c>
      <c r="F18" s="58">
        <v>4003734.47</v>
      </c>
      <c r="G18" s="30">
        <f t="shared" si="0"/>
        <v>96.988314797663</v>
      </c>
    </row>
    <row r="19" spans="1:7" ht="112.5" customHeight="1">
      <c r="A19" s="29">
        <v>5</v>
      </c>
      <c r="B19" s="57" t="s">
        <v>61</v>
      </c>
      <c r="C19" s="58">
        <v>2979300</v>
      </c>
      <c r="D19" s="58">
        <v>2979353</v>
      </c>
      <c r="E19" s="58">
        <v>623.4</v>
      </c>
      <c r="F19" s="58">
        <v>0</v>
      </c>
      <c r="G19" s="30">
        <v>0</v>
      </c>
    </row>
    <row r="20" spans="1:7" ht="132.75" customHeight="1">
      <c r="A20" s="29">
        <v>6</v>
      </c>
      <c r="B20" s="57" t="s">
        <v>62</v>
      </c>
      <c r="C20" s="58">
        <v>12542116.62</v>
      </c>
      <c r="D20" s="58">
        <v>12694162.94</v>
      </c>
      <c r="E20" s="58">
        <v>1052677.52</v>
      </c>
      <c r="F20" s="58">
        <v>67454.6</v>
      </c>
      <c r="G20" s="30">
        <f t="shared" si="0"/>
        <v>6.407907333292346</v>
      </c>
    </row>
    <row r="21" spans="1:7" ht="132.75" customHeight="1">
      <c r="A21" s="29">
        <v>7</v>
      </c>
      <c r="B21" s="57" t="s">
        <v>63</v>
      </c>
      <c r="C21" s="58">
        <v>27643729.68</v>
      </c>
      <c r="D21" s="58">
        <v>66262317.07</v>
      </c>
      <c r="E21" s="58">
        <v>6321808.23</v>
      </c>
      <c r="F21" s="58">
        <v>6321658.23</v>
      </c>
      <c r="G21" s="30">
        <f>F21/E21*100</f>
        <v>99.99762726114835</v>
      </c>
    </row>
    <row r="22" spans="1:7" ht="159" customHeight="1">
      <c r="A22" s="29">
        <v>8</v>
      </c>
      <c r="B22" s="57" t="s">
        <v>64</v>
      </c>
      <c r="C22" s="58">
        <v>806000</v>
      </c>
      <c r="D22" s="58">
        <v>810000</v>
      </c>
      <c r="E22" s="58">
        <v>0</v>
      </c>
      <c r="F22" s="58">
        <v>0</v>
      </c>
      <c r="G22" s="30">
        <v>0</v>
      </c>
    </row>
    <row r="23" spans="1:7" ht="18.75">
      <c r="A23" s="16"/>
      <c r="B23" s="41" t="s">
        <v>22</v>
      </c>
      <c r="C23" s="59">
        <f>SUM(C15:C22)</f>
        <v>321405923.50000006</v>
      </c>
      <c r="D23" s="59">
        <f>SUM(D15:D22)</f>
        <v>381833380.54</v>
      </c>
      <c r="E23" s="59">
        <f>SUM(E15:E22)</f>
        <v>73813903.64</v>
      </c>
      <c r="F23" s="59">
        <f>SUM(F15:F22)</f>
        <v>71884325.00999999</v>
      </c>
      <c r="G23" s="30">
        <f t="shared" si="0"/>
        <v>97.38588729921287</v>
      </c>
    </row>
  </sheetData>
  <sheetProtection/>
  <mergeCells count="12">
    <mergeCell ref="D11:E11"/>
    <mergeCell ref="B11:B13"/>
    <mergeCell ref="G5:H5"/>
    <mergeCell ref="G11:G13"/>
    <mergeCell ref="A7:G7"/>
    <mergeCell ref="A8:G8"/>
    <mergeCell ref="A9:G9"/>
    <mergeCell ref="A11:A13"/>
    <mergeCell ref="F11:F13"/>
    <mergeCell ref="E12:E13"/>
    <mergeCell ref="D12:D13"/>
    <mergeCell ref="C11:C13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9"/>
  <sheetViews>
    <sheetView zoomScale="75" zoomScaleNormal="75" zoomScalePageLayoutView="0" workbookViewId="0" topLeftCell="A1">
      <selection activeCell="G4" sqref="G4"/>
    </sheetView>
  </sheetViews>
  <sheetFormatPr defaultColWidth="9.00390625" defaultRowHeight="12.75"/>
  <cols>
    <col min="1" max="1" width="8.25390625" style="1" customWidth="1"/>
    <col min="2" max="2" width="47.875" style="1" customWidth="1"/>
    <col min="3" max="3" width="23.875" style="1" customWidth="1"/>
    <col min="4" max="4" width="21.00390625" style="1" customWidth="1"/>
    <col min="5" max="5" width="14.75390625" style="1" customWidth="1"/>
    <col min="6" max="6" width="20.375" style="1" customWidth="1"/>
    <col min="7" max="7" width="18.125" style="1" customWidth="1"/>
    <col min="8" max="8" width="18.875" style="1" customWidth="1"/>
    <col min="9" max="9" width="20.75390625" style="1" customWidth="1"/>
    <col min="10" max="16384" width="9.125" style="1" customWidth="1"/>
  </cols>
  <sheetData>
    <row r="1" ht="18.75">
      <c r="G1" s="6" t="s">
        <v>8</v>
      </c>
    </row>
    <row r="2" ht="18.75">
      <c r="G2" s="6" t="s">
        <v>34</v>
      </c>
    </row>
    <row r="3" ht="18.75">
      <c r="G3" s="6" t="s">
        <v>26</v>
      </c>
    </row>
    <row r="4" ht="18.75">
      <c r="G4" s="6" t="s">
        <v>65</v>
      </c>
    </row>
    <row r="6" ht="18.75">
      <c r="D6" s="2" t="s">
        <v>27</v>
      </c>
    </row>
    <row r="7" ht="18.75">
      <c r="D7" s="2" t="s">
        <v>39</v>
      </c>
    </row>
    <row r="8" spans="3:6" ht="18.75">
      <c r="C8" s="60" t="s">
        <v>54</v>
      </c>
      <c r="D8" s="60"/>
      <c r="E8" s="60"/>
      <c r="F8" s="60"/>
    </row>
    <row r="9" spans="4:9" ht="18.75">
      <c r="D9" s="3"/>
      <c r="I9" s="15" t="s">
        <v>0</v>
      </c>
    </row>
    <row r="10" spans="1:14" ht="66.75" customHeight="1">
      <c r="A10" s="74" t="s">
        <v>24</v>
      </c>
      <c r="B10" s="72" t="s">
        <v>1</v>
      </c>
      <c r="C10" s="76" t="s">
        <v>2</v>
      </c>
      <c r="D10" s="76" t="s">
        <v>9</v>
      </c>
      <c r="E10" s="72" t="s">
        <v>3</v>
      </c>
      <c r="F10" s="78" t="s">
        <v>4</v>
      </c>
      <c r="G10" s="72" t="s">
        <v>31</v>
      </c>
      <c r="H10" s="72" t="s">
        <v>32</v>
      </c>
      <c r="I10" s="72" t="s">
        <v>5</v>
      </c>
      <c r="J10" s="48"/>
      <c r="K10" s="48"/>
      <c r="L10" s="49"/>
      <c r="M10" s="49"/>
      <c r="N10" s="49"/>
    </row>
    <row r="11" spans="1:14" ht="11.25" customHeight="1">
      <c r="A11" s="75"/>
      <c r="B11" s="73"/>
      <c r="C11" s="77"/>
      <c r="D11" s="77"/>
      <c r="E11" s="73"/>
      <c r="F11" s="79"/>
      <c r="G11" s="73"/>
      <c r="H11" s="73"/>
      <c r="I11" s="73"/>
      <c r="J11" s="49"/>
      <c r="K11" s="49"/>
      <c r="L11" s="49"/>
      <c r="M11" s="49"/>
      <c r="N11" s="49"/>
    </row>
    <row r="12" spans="1:14" ht="18.75">
      <c r="A12" s="31">
        <v>1</v>
      </c>
      <c r="B12" s="31">
        <v>2</v>
      </c>
      <c r="C12" s="32">
        <v>3</v>
      </c>
      <c r="D12" s="33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49"/>
      <c r="K12" s="49"/>
      <c r="L12" s="49"/>
      <c r="M12" s="49"/>
      <c r="N12" s="49"/>
    </row>
    <row r="13" spans="1:14" ht="38.25">
      <c r="A13" s="50">
        <v>1</v>
      </c>
      <c r="B13" s="51" t="s">
        <v>47</v>
      </c>
      <c r="C13" s="36" t="s">
        <v>6</v>
      </c>
      <c r="D13" s="45">
        <v>24200000</v>
      </c>
      <c r="E13" s="55">
        <v>2019</v>
      </c>
      <c r="F13" s="54">
        <v>2428225.67</v>
      </c>
      <c r="G13" s="54">
        <v>4954360</v>
      </c>
      <c r="H13" s="54">
        <v>0</v>
      </c>
      <c r="I13" s="37">
        <f aca="true" t="shared" si="0" ref="I13:I18">G13-H13</f>
        <v>4954360</v>
      </c>
      <c r="J13" s="49"/>
      <c r="K13" s="49"/>
      <c r="L13" s="49"/>
      <c r="M13" s="49"/>
      <c r="N13" s="49"/>
    </row>
    <row r="14" spans="1:14" ht="38.25">
      <c r="A14" s="34">
        <v>2</v>
      </c>
      <c r="B14" s="40" t="s">
        <v>41</v>
      </c>
      <c r="C14" s="36" t="s">
        <v>6</v>
      </c>
      <c r="D14" s="37">
        <v>39078470</v>
      </c>
      <c r="E14" s="38" t="s">
        <v>40</v>
      </c>
      <c r="F14" s="39">
        <v>33426784.29</v>
      </c>
      <c r="G14" s="39">
        <v>15000</v>
      </c>
      <c r="H14" s="39">
        <v>0</v>
      </c>
      <c r="I14" s="37">
        <f t="shared" si="0"/>
        <v>15000</v>
      </c>
      <c r="J14" s="49"/>
      <c r="K14" s="49"/>
      <c r="L14" s="49"/>
      <c r="M14" s="49"/>
      <c r="N14" s="49"/>
    </row>
    <row r="15" spans="1:14" ht="31.5">
      <c r="A15" s="50">
        <v>3</v>
      </c>
      <c r="B15" s="40" t="s">
        <v>42</v>
      </c>
      <c r="C15" s="36" t="s">
        <v>6</v>
      </c>
      <c r="D15" s="37">
        <v>32422680</v>
      </c>
      <c r="E15" s="38" t="s">
        <v>44</v>
      </c>
      <c r="F15" s="39">
        <v>19527331.63</v>
      </c>
      <c r="G15" s="37">
        <v>8088621</v>
      </c>
      <c r="H15" s="37">
        <v>2789607.63</v>
      </c>
      <c r="I15" s="37">
        <f t="shared" si="0"/>
        <v>5299013.37</v>
      </c>
      <c r="J15" s="52"/>
      <c r="K15" s="52"/>
      <c r="L15" s="52"/>
      <c r="M15" s="52"/>
      <c r="N15" s="52"/>
    </row>
    <row r="16" spans="1:14" ht="31.5">
      <c r="A16" s="50">
        <v>5</v>
      </c>
      <c r="B16" s="56" t="s">
        <v>48</v>
      </c>
      <c r="C16" s="36" t="s">
        <v>6</v>
      </c>
      <c r="D16" s="37">
        <v>0</v>
      </c>
      <c r="E16" s="38" t="s">
        <v>49</v>
      </c>
      <c r="F16" s="39">
        <v>0</v>
      </c>
      <c r="G16" s="37">
        <v>700000</v>
      </c>
      <c r="H16" s="37">
        <v>0</v>
      </c>
      <c r="I16" s="37">
        <f t="shared" si="0"/>
        <v>700000</v>
      </c>
      <c r="J16" s="52"/>
      <c r="K16" s="52"/>
      <c r="L16" s="52"/>
      <c r="M16" s="52"/>
      <c r="N16" s="52"/>
    </row>
    <row r="17" spans="1:14" ht="31.5">
      <c r="A17" s="34">
        <v>6</v>
      </c>
      <c r="B17" s="35" t="s">
        <v>50</v>
      </c>
      <c r="C17" s="36" t="s">
        <v>6</v>
      </c>
      <c r="D17" s="37">
        <v>0</v>
      </c>
      <c r="E17" s="38" t="s">
        <v>49</v>
      </c>
      <c r="F17" s="39">
        <v>0</v>
      </c>
      <c r="G17" s="37">
        <v>1447380</v>
      </c>
      <c r="H17" s="37">
        <v>0</v>
      </c>
      <c r="I17" s="37">
        <f t="shared" si="0"/>
        <v>1447380</v>
      </c>
      <c r="J17" s="52"/>
      <c r="K17" s="52"/>
      <c r="L17" s="52"/>
      <c r="M17" s="52"/>
      <c r="N17" s="52"/>
    </row>
    <row r="18" spans="1:14" ht="31.5">
      <c r="A18" s="50">
        <v>7</v>
      </c>
      <c r="B18" s="35" t="s">
        <v>51</v>
      </c>
      <c r="C18" s="36" t="s">
        <v>6</v>
      </c>
      <c r="D18" s="37">
        <v>23188590</v>
      </c>
      <c r="E18" s="38" t="s">
        <v>52</v>
      </c>
      <c r="F18" s="39">
        <v>0</v>
      </c>
      <c r="G18" s="37">
        <v>9935556.14</v>
      </c>
      <c r="H18" s="37">
        <v>0</v>
      </c>
      <c r="I18" s="37">
        <f t="shared" si="0"/>
        <v>9935556.14</v>
      </c>
      <c r="J18" s="52"/>
      <c r="K18" s="52"/>
      <c r="L18" s="52"/>
      <c r="M18" s="52"/>
      <c r="N18" s="52"/>
    </row>
    <row r="19" spans="1:14" ht="18.75">
      <c r="A19" s="42"/>
      <c r="B19" s="43" t="s">
        <v>7</v>
      </c>
      <c r="C19" s="44" t="s">
        <v>53</v>
      </c>
      <c r="D19" s="45">
        <f>SUM(D13:D18)</f>
        <v>118889740</v>
      </c>
      <c r="E19" s="45"/>
      <c r="F19" s="45">
        <f>SUM(F13:F18)</f>
        <v>55382341.59</v>
      </c>
      <c r="G19" s="45">
        <f>SUM(G13:G18)</f>
        <v>25140917.14</v>
      </c>
      <c r="H19" s="45">
        <f>SUM(H13:H18)</f>
        <v>2789607.63</v>
      </c>
      <c r="I19" s="45">
        <f>SUM(I13:I18)</f>
        <v>22351309.51</v>
      </c>
      <c r="J19" s="53"/>
      <c r="K19" s="53"/>
      <c r="L19" s="53"/>
      <c r="M19" s="53"/>
      <c r="N19" s="53"/>
    </row>
  </sheetData>
  <sheetProtection/>
  <mergeCells count="10">
    <mergeCell ref="C8:F8"/>
    <mergeCell ref="G10:G11"/>
    <mergeCell ref="H10:H11"/>
    <mergeCell ref="I10:I11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F15"/>
  <sheetViews>
    <sheetView zoomScalePageLayoutView="0" workbookViewId="0" topLeftCell="A1">
      <selection activeCell="A8" sqref="A8:F8"/>
    </sheetView>
  </sheetViews>
  <sheetFormatPr defaultColWidth="9.00390625" defaultRowHeight="12.75"/>
  <cols>
    <col min="2" max="2" width="16.25390625" style="0" customWidth="1"/>
    <col min="3" max="3" width="17.25390625" style="0" customWidth="1"/>
    <col min="4" max="4" width="17.625" style="0" customWidth="1"/>
    <col min="5" max="5" width="18.25390625" style="0" customWidth="1"/>
    <col min="6" max="6" width="16.25390625" style="0" customWidth="1"/>
  </cols>
  <sheetData>
    <row r="2" spans="4:6" ht="15.75">
      <c r="D2" s="80" t="s">
        <v>33</v>
      </c>
      <c r="E2" s="80"/>
      <c r="F2" s="80"/>
    </row>
    <row r="3" spans="4:6" ht="15.75">
      <c r="D3" s="47" t="s">
        <v>43</v>
      </c>
      <c r="E3" s="5"/>
      <c r="F3" s="5"/>
    </row>
    <row r="4" spans="4:6" ht="15.75">
      <c r="D4" s="47" t="s">
        <v>26</v>
      </c>
      <c r="E4" s="5"/>
      <c r="F4" s="5"/>
    </row>
    <row r="5" spans="4:6" ht="15.75">
      <c r="D5" s="47" t="s">
        <v>65</v>
      </c>
      <c r="E5" s="47"/>
      <c r="F5" s="5"/>
    </row>
    <row r="6" spans="4:6" ht="18.75">
      <c r="D6" s="6"/>
      <c r="E6" s="17"/>
      <c r="F6" s="17"/>
    </row>
    <row r="7" spans="1:6" ht="18.75">
      <c r="A7" s="66" t="s">
        <v>35</v>
      </c>
      <c r="B7" s="66"/>
      <c r="C7" s="66"/>
      <c r="D7" s="66"/>
      <c r="E7" s="66"/>
      <c r="F7" s="66"/>
    </row>
    <row r="8" spans="1:6" ht="18.75">
      <c r="A8" s="66" t="s">
        <v>36</v>
      </c>
      <c r="B8" s="66"/>
      <c r="C8" s="66"/>
      <c r="D8" s="66"/>
      <c r="E8" s="66"/>
      <c r="F8" s="66"/>
    </row>
    <row r="9" spans="1:6" ht="18.75">
      <c r="A9" s="66" t="s">
        <v>45</v>
      </c>
      <c r="B9" s="66"/>
      <c r="C9" s="66"/>
      <c r="D9" s="66"/>
      <c r="E9" s="66"/>
      <c r="F9" s="66"/>
    </row>
    <row r="10" spans="1:6" ht="18.75">
      <c r="A10" s="18"/>
      <c r="B10" s="18"/>
      <c r="C10" s="18"/>
      <c r="D10" s="18"/>
      <c r="E10" s="18"/>
      <c r="F10" s="18" t="s">
        <v>30</v>
      </c>
    </row>
    <row r="11" spans="1:6" ht="18.75">
      <c r="A11" s="65" t="s">
        <v>24</v>
      </c>
      <c r="B11" s="67" t="s">
        <v>19</v>
      </c>
      <c r="C11" s="70" t="s">
        <v>23</v>
      </c>
      <c r="D11" s="71"/>
      <c r="E11" s="65" t="s">
        <v>20</v>
      </c>
      <c r="F11" s="65" t="s">
        <v>46</v>
      </c>
    </row>
    <row r="12" spans="1:6" ht="12.75" customHeight="1">
      <c r="A12" s="65"/>
      <c r="B12" s="68"/>
      <c r="C12" s="65" t="s">
        <v>29</v>
      </c>
      <c r="D12" s="65" t="s">
        <v>10</v>
      </c>
      <c r="E12" s="65"/>
      <c r="F12" s="65"/>
    </row>
    <row r="13" spans="1:6" ht="111" customHeight="1">
      <c r="A13" s="65"/>
      <c r="B13" s="69"/>
      <c r="C13" s="65"/>
      <c r="D13" s="65"/>
      <c r="E13" s="65"/>
      <c r="F13" s="65"/>
    </row>
    <row r="14" spans="1:6" ht="18.75">
      <c r="A14" s="19">
        <v>1</v>
      </c>
      <c r="B14" s="19">
        <v>3</v>
      </c>
      <c r="C14" s="19">
        <v>4</v>
      </c>
      <c r="D14" s="19">
        <v>5</v>
      </c>
      <c r="E14" s="19">
        <v>6</v>
      </c>
      <c r="F14" s="19">
        <v>7</v>
      </c>
    </row>
    <row r="15" spans="1:6" ht="18.75">
      <c r="A15" s="29">
        <v>1</v>
      </c>
      <c r="B15" s="28">
        <v>11738316.44</v>
      </c>
      <c r="C15" s="28">
        <v>28486676.46</v>
      </c>
      <c r="D15" s="28">
        <v>2467511.85</v>
      </c>
      <c r="E15" s="28">
        <v>2467511.85</v>
      </c>
      <c r="F15" s="27">
        <f>E15/D15*100</f>
        <v>100</v>
      </c>
    </row>
  </sheetData>
  <sheetProtection/>
  <mergeCells count="11">
    <mergeCell ref="A11:A13"/>
    <mergeCell ref="B11:B13"/>
    <mergeCell ref="C11:D11"/>
    <mergeCell ref="E11:E13"/>
    <mergeCell ref="F11:F13"/>
    <mergeCell ref="C12:C13"/>
    <mergeCell ref="D2:F2"/>
    <mergeCell ref="D12:D13"/>
    <mergeCell ref="A7:F7"/>
    <mergeCell ref="A8:F8"/>
    <mergeCell ref="A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Uinsk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borodina</cp:lastModifiedBy>
  <cp:lastPrinted>2018-04-26T09:23:19Z</cp:lastPrinted>
  <dcterms:created xsi:type="dcterms:W3CDTF">2008-04-29T06:50:41Z</dcterms:created>
  <dcterms:modified xsi:type="dcterms:W3CDTF">2019-04-26T06:40:01Z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