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40" windowHeight="8580" activeTab="0"/>
  </bookViews>
  <sheets>
    <sheet name="3" sheetId="1" r:id="rId1"/>
    <sheet name="4" sheetId="2" r:id="rId2"/>
    <sheet name="5" sheetId="3" r:id="rId3"/>
  </sheets>
  <definedNames>
    <definedName name="_xlnm.Print_Titles" localSheetId="0">'3'!$10:$12</definedName>
    <definedName name="_xlnm.Print_Titles" localSheetId="1">'4'!$9:$12</definedName>
  </definedNames>
  <calcPr fullCalcOnLoad="1"/>
</workbook>
</file>

<file path=xl/sharedStrings.xml><?xml version="1.0" encoding="utf-8"?>
<sst xmlns="http://schemas.openxmlformats.org/spreadsheetml/2006/main" count="88" uniqueCount="70">
  <si>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</si>
  <si>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</si>
  <si>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</si>
  <si>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</si>
  <si>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</si>
  <si>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</si>
  <si>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Администрация района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</si>
  <si>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</si>
  <si>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</si>
  <si>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</si>
  <si>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</si>
  <si>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</si>
  <si>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</si>
  <si>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</si>
  <si>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</si>
  <si>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Фактическое финансирование Финансовым управлением</t>
  </si>
  <si>
    <t>Всего расходы за счет средств резервного фонда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</si>
  <si>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</si>
  <si>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</si>
  <si>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</si>
  <si>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Итого по району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</si>
  <si>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</si>
  <si>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</si>
  <si>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</si>
  <si>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</si>
  <si>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</si>
  <si>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</si>
  <si>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</si>
  <si>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</si>
  <si>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</si>
  <si>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Реконструкция здания школы по адресу с. Уинское, ул. 30 лет Победы, 2 под здание детского сада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</si>
  <si>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</si>
  <si>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</si>
  <si>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</si>
  <si>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2013/2017</t>
  </si>
  <si>
    <t>Наружные сети  газопровода низкого давления по улицам Ленина, Коммунистическая, Набережная, 9 мая  в с. Н.Сып.</t>
  </si>
  <si>
    <t>Реконструкция ГТС пруда в с. Суда</t>
  </si>
  <si>
    <t>Газификация жилого фонда с.Аспа (улицы Макарова, Школьная, Свердлова)</t>
  </si>
  <si>
    <t>Сельский Дом культуры на 200 мест в с. Аспа Уинского района Пермского края"</t>
  </si>
  <si>
    <t>2012/2017</t>
  </si>
  <si>
    <t>2011/2017</t>
  </si>
  <si>
    <t>Муниципальная программа Уинского муниципального района «Развитие системы образования в Уинском муниципальном районе на 2018-2020 годы"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</si>
  <si>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</si>
  <si>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</si>
  <si>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Муниципальная программа Уинского муниципального района "Экономическое развитие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</si>
  <si>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</si>
  <si>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программа Уинского муниципального района "Устойчивое развитие сельских территорий Уинского муниципального района на 2018-2020 годы"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</si>
  <si>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2018-2020 годы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</si>
  <si>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</si>
  <si>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2014/2020</t>
  </si>
  <si>
    <t>Строительство школы в с. Нижний Сып (ИР)</t>
  </si>
  <si>
    <t>2018</t>
  </si>
  <si>
    <t>Газификация жилого фонда с. Уинское. Распределительные газопроводы 7-я очередь (2 этап)</t>
  </si>
  <si>
    <t>2018/2020</t>
  </si>
  <si>
    <t>Реконструкция сетей водопровода в д. Ломь Уинского муниципального района Пермского края протяженностью 8 км.</t>
  </si>
  <si>
    <t xml:space="preserve"> </t>
  </si>
  <si>
    <t>Информация об использовании средств резервного фонда  по состоянию на 01 января 2019 г.</t>
  </si>
  <si>
    <r>
      <t>Предусмотрено в районном бюджете на год: первоначальный план 393 300,</t>
    </r>
    <r>
      <rPr>
        <u val="single"/>
        <sz val="12"/>
        <rFont val="Times New Roman Cyr"/>
        <family val="0"/>
      </rPr>
      <t xml:space="preserve">00 </t>
    </r>
    <r>
      <rPr>
        <sz val="12"/>
        <rFont val="Times New Roman Cyr"/>
        <family val="1"/>
      </rPr>
      <t xml:space="preserve">рублей, уточненный план 93 000,00 </t>
    </r>
    <r>
      <rPr>
        <u val="single"/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рублей.</t>
    </r>
  </si>
  <si>
    <t>Выделено по распоряди-тельному документу</t>
  </si>
  <si>
    <t>201-259-01-04</t>
  </si>
  <si>
    <t>Распоряжение администрации Уинского муниципального района</t>
  </si>
  <si>
    <t>Администрация Уинского муниципального района</t>
  </si>
  <si>
    <t>Оказание помощи пострадавшим при пожаре в Уинском районе</t>
  </si>
  <si>
    <t>25-259-01-04</t>
  </si>
  <si>
    <t>Остаток средств на счетах на отчетную дату                               0,00</t>
  </si>
  <si>
    <t>по состоянию на 1 января 2019 года</t>
  </si>
  <si>
    <t>% выполнения уточненного плана на 01.01.2019</t>
  </si>
  <si>
    <t>на 01 января 2019 года</t>
  </si>
  <si>
    <t xml:space="preserve">к решению Земского Собрания    </t>
  </si>
  <si>
    <t>от 29.05.2019 № 422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</si>
</sst>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  <numFmt numFmtId="194" formatCode="_(* #,##0.00_);_(* \(#,##0.00\);_(* &quot;-&quot;??_);_(@_)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1" xfId="52" applyFont="1" applyBorder="1" applyAlignment="1">
      <alignment horizontal="center" vertical="distributed"/>
      <protection/>
    </xf>
    <xf numFmtId="0" fontId="3" fillId="0" borderId="11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1" fillId="0" borderId="10" xfId="52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49" fontId="5" fillId="0" borderId="10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4" fontId="3" fillId="0" borderId="12" xfId="0" applyNumberFormat="1" applyFont="1" applyBorder="1" applyAlignment="1">
      <alignment horizontal="right"/>
    </xf>
    <xf numFmtId="0" fontId="1" fillId="0" borderId="10" xfId="52" applyFont="1" applyBorder="1">
      <alignment/>
      <protection/>
    </xf>
    <xf numFmtId="0" fontId="5" fillId="0" borderId="10" xfId="52" applyFont="1" applyBorder="1" applyAlignment="1">
      <alignment horizontal="left" vertical="distributed"/>
      <protection/>
    </xf>
    <xf numFmtId="0" fontId="1" fillId="0" borderId="10" xfId="52" applyFont="1" applyBorder="1" applyAlignment="1">
      <alignment vertical="distributed"/>
      <protection/>
    </xf>
    <xf numFmtId="4" fontId="1" fillId="0" borderId="10" xfId="52" applyNumberFormat="1" applyFont="1" applyBorder="1" applyAlignment="1">
      <alignment horizontal="right"/>
      <protection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0" fontId="5" fillId="0" borderId="11" xfId="52" applyFont="1" applyBorder="1" applyAlignment="1">
      <alignment horizontal="center" vertical="distributed"/>
      <protection/>
    </xf>
    <xf numFmtId="49" fontId="5" fillId="0" borderId="13" xfId="0" applyNumberFormat="1" applyFont="1" applyBorder="1" applyAlignment="1">
      <alignment horizontal="left" vertical="center" wrapText="1"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4" fontId="1" fillId="0" borderId="11" xfId="52" applyNumberFormat="1" applyFont="1" applyBorder="1" applyAlignment="1">
      <alignment horizontal="right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0" fontId="1" fillId="0" borderId="11" xfId="52" applyNumberFormat="1" applyFont="1" applyBorder="1" applyAlignment="1">
      <alignment horizontal="right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53" applyFont="1" applyBorder="1" applyAlignment="1">
      <alignment vertical="center" wrapText="1"/>
      <protection/>
    </xf>
    <xf numFmtId="0" fontId="1" fillId="0" borderId="10" xfId="54" applyFont="1" applyBorder="1" applyAlignment="1">
      <alignment vertical="center" wrapText="1"/>
      <protection/>
    </xf>
    <xf numFmtId="0" fontId="1" fillId="0" borderId="10" xfId="55" applyFont="1" applyBorder="1" applyAlignment="1">
      <alignment vertical="center" wrapText="1"/>
      <protection/>
    </xf>
    <xf numFmtId="4" fontId="1" fillId="0" borderId="10" xfId="0" applyNumberFormat="1" applyFont="1" applyFill="1" applyBorder="1" applyAlignment="1">
      <alignment horizontal="right"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" fontId="1" fillId="0" borderId="10" xfId="56" applyNumberFormat="1" applyFont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4" fontId="1" fillId="0" borderId="10" xfId="56" applyNumberFormat="1" applyFont="1" applyBorder="1" applyAlignment="1">
      <alignment vertical="center"/>
      <protection/>
    </xf>
    <xf numFmtId="194" fontId="8" fillId="0" borderId="10" xfId="63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distributed"/>
      <protection/>
    </xf>
    <xf numFmtId="0" fontId="1" fillId="0" borderId="11" xfId="52" applyFont="1" applyBorder="1" applyAlignment="1">
      <alignment horizontal="center" vertical="distributed"/>
      <protection/>
    </xf>
    <xf numFmtId="0" fontId="1" fillId="0" borderId="14" xfId="52" applyFont="1" applyBorder="1" applyAlignment="1">
      <alignment horizontal="center" vertical="center" wrapText="1" readingOrder="1"/>
      <protection/>
    </xf>
    <xf numFmtId="0" fontId="1" fillId="0" borderId="11" xfId="52" applyFont="1" applyBorder="1" applyAlignment="1">
      <alignment horizontal="center" vertical="center" wrapText="1" readingOrder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5" xfId="53"/>
    <cellStyle name="Обычный 2 6" xfId="54"/>
    <cellStyle name="Обычный 2 7" xfId="55"/>
    <cellStyle name="Обычный 2 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5"/>
  <sheetViews>
    <sheetView tabSelected="1" zoomScale="75" zoomScaleNormal="75" zoomScalePageLayoutView="0" workbookViewId="0" topLeftCell="A1">
      <selection activeCell="E20" sqref="E20"/>
    </sheetView>
  </sheetViews>
  <sheetFormatPr defaultColWidth="9.125" defaultRowHeight="12.75"/>
  <cols>
    <col min="1" max="1" width="15.625" style="1" customWidth="1"/>
    <col min="2" max="2" width="23.875" style="1" customWidth="1"/>
    <col min="3" max="4" width="31.875" style="1" customWidth="1"/>
    <col min="5" max="5" width="47.50390625" style="1" customWidth="1"/>
    <col min="6" max="6" width="20.00390625" style="1" customWidth="1"/>
    <col min="7" max="7" width="19.875" style="1" customWidth="1"/>
    <col min="8" max="16384" width="9.125" style="1" customWidth="1"/>
  </cols>
  <sheetData>
    <row r="1" ht="18">
      <c r="F1" s="5" t="s">
        <v>31</v>
      </c>
    </row>
    <row r="2" ht="18">
      <c r="F2" s="5" t="s">
        <v>68</v>
      </c>
    </row>
    <row r="3" ht="18">
      <c r="F3" s="5" t="s">
        <v>69</v>
      </c>
    </row>
    <row r="4" ht="18">
      <c r="F4" s="5"/>
    </row>
    <row r="5" spans="1:7" ht="18">
      <c r="A5" s="67" t="s">
        <v>56</v>
      </c>
      <c r="B5" s="68"/>
      <c r="C5" s="68"/>
      <c r="D5" s="68"/>
      <c r="E5" s="68"/>
      <c r="F5" s="68"/>
      <c r="G5" s="47"/>
    </row>
    <row r="6" spans="1:7" ht="18">
      <c r="A6" s="46"/>
      <c r="B6" s="47"/>
      <c r="C6" s="47"/>
      <c r="D6" s="47"/>
      <c r="E6" s="47"/>
      <c r="F6" s="47"/>
      <c r="G6" s="47"/>
    </row>
    <row r="7" spans="1:7" ht="18">
      <c r="A7" s="48" t="s">
        <v>57</v>
      </c>
      <c r="B7" s="48"/>
      <c r="C7" s="48"/>
      <c r="D7" s="48"/>
      <c r="E7" s="48"/>
      <c r="F7" s="49"/>
      <c r="G7" s="48"/>
    </row>
    <row r="8" spans="1:7" ht="18">
      <c r="A8" s="46"/>
      <c r="B8" s="47"/>
      <c r="C8" s="47"/>
      <c r="D8" s="47"/>
      <c r="E8" s="47"/>
      <c r="F8" s="50"/>
      <c r="G8" s="51" t="s">
        <v>27</v>
      </c>
    </row>
    <row r="9" spans="1:7" ht="62.25">
      <c r="A9" s="52" t="s">
        <v>11</v>
      </c>
      <c r="B9" s="53" t="s">
        <v>12</v>
      </c>
      <c r="C9" s="53" t="s">
        <v>13</v>
      </c>
      <c r="D9" s="53" t="s">
        <v>14</v>
      </c>
      <c r="E9" s="53" t="s">
        <v>25</v>
      </c>
      <c r="F9" s="53" t="s">
        <v>58</v>
      </c>
      <c r="G9" s="53" t="s">
        <v>15</v>
      </c>
    </row>
    <row r="10" spans="1:7" s="6" customFormat="1" ht="18.75" customHeight="1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</row>
    <row r="11" spans="1:7" s="6" customFormat="1" ht="46.5">
      <c r="A11" s="55">
        <v>43378</v>
      </c>
      <c r="B11" s="54" t="s">
        <v>59</v>
      </c>
      <c r="C11" s="56" t="s">
        <v>60</v>
      </c>
      <c r="D11" s="57" t="s">
        <v>61</v>
      </c>
      <c r="E11" s="58" t="s">
        <v>62</v>
      </c>
      <c r="F11" s="59">
        <v>60000</v>
      </c>
      <c r="G11" s="59">
        <v>60000</v>
      </c>
    </row>
    <row r="12" spans="1:7" s="6" customFormat="1" ht="46.5">
      <c r="A12" s="60">
        <v>43454</v>
      </c>
      <c r="B12" s="61" t="s">
        <v>63</v>
      </c>
      <c r="C12" s="56" t="s">
        <v>60</v>
      </c>
      <c r="D12" s="57" t="s">
        <v>61</v>
      </c>
      <c r="E12" s="58" t="s">
        <v>62</v>
      </c>
      <c r="F12" s="62">
        <v>33000</v>
      </c>
      <c r="G12" s="62">
        <v>33000</v>
      </c>
    </row>
    <row r="13" spans="1:7" s="6" customFormat="1" ht="39" customHeight="1">
      <c r="A13" s="66" t="s">
        <v>16</v>
      </c>
      <c r="B13" s="66"/>
      <c r="C13" s="66"/>
      <c r="D13" s="66"/>
      <c r="E13" s="63"/>
      <c r="F13" s="64">
        <f>F11+F12</f>
        <v>93000</v>
      </c>
      <c r="G13" s="64">
        <f>G11+G12</f>
        <v>93000</v>
      </c>
    </row>
    <row r="14" spans="1:7" s="6" customFormat="1" ht="18">
      <c r="A14" s="66" t="s">
        <v>64</v>
      </c>
      <c r="B14" s="66"/>
      <c r="C14" s="66"/>
      <c r="D14" s="66"/>
      <c r="E14" s="63"/>
      <c r="F14" s="65"/>
      <c r="G14" s="65"/>
    </row>
    <row r="15" spans="1:7" s="6" customFormat="1" ht="18">
      <c r="A15" s="50"/>
      <c r="B15" s="50"/>
      <c r="C15" s="50"/>
      <c r="D15" s="50"/>
      <c r="E15" s="50"/>
      <c r="F15" s="50"/>
      <c r="G15" s="50"/>
    </row>
  </sheetData>
  <sheetProtection/>
  <mergeCells count="3">
    <mergeCell ref="A13:D13"/>
    <mergeCell ref="A14:D14"/>
    <mergeCell ref="A5:F5"/>
  </mergeCells>
  <printOptions/>
  <pageMargins left="0.75" right="0.75" top="1" bottom="1" header="0.5" footer="0.5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zoomScalePageLayoutView="0" workbookViewId="0" topLeftCell="A1">
      <selection activeCell="B3" sqref="B3"/>
    </sheetView>
  </sheetViews>
  <sheetFormatPr defaultColWidth="9.125" defaultRowHeight="12.75"/>
  <cols>
    <col min="1" max="1" width="9.125" style="9" customWidth="1"/>
    <col min="2" max="2" width="33.125" style="9" customWidth="1"/>
    <col min="3" max="3" width="21.125" style="9" customWidth="1"/>
    <col min="4" max="4" width="19.875" style="9" customWidth="1"/>
    <col min="5" max="5" width="19.625" style="9" customWidth="1"/>
    <col min="6" max="6" width="19.00390625" style="9" customWidth="1"/>
    <col min="7" max="7" width="18.875" style="9" customWidth="1"/>
    <col min="8" max="16384" width="9.125" style="9" customWidth="1"/>
  </cols>
  <sheetData>
    <row r="1" spans="5:8" ht="18">
      <c r="E1" s="5" t="s">
        <v>19</v>
      </c>
      <c r="H1" s="4"/>
    </row>
    <row r="2" spans="5:8" ht="18">
      <c r="E2" s="5" t="s">
        <v>68</v>
      </c>
      <c r="H2" s="4"/>
    </row>
    <row r="3" spans="1:8" ht="18">
      <c r="A3" s="12"/>
      <c r="E3" s="9" t="s">
        <v>69</v>
      </c>
      <c r="G3" s="75"/>
      <c r="H3" s="75"/>
    </row>
    <row r="4" ht="18">
      <c r="A4" s="12"/>
    </row>
    <row r="5" spans="1:7" ht="18">
      <c r="A5" s="76" t="s">
        <v>24</v>
      </c>
      <c r="B5" s="76"/>
      <c r="C5" s="76"/>
      <c r="D5" s="76"/>
      <c r="E5" s="76"/>
      <c r="F5" s="76"/>
      <c r="G5" s="76"/>
    </row>
    <row r="6" spans="1:7" ht="18">
      <c r="A6" s="76" t="s">
        <v>32</v>
      </c>
      <c r="B6" s="76"/>
      <c r="C6" s="76"/>
      <c r="D6" s="76"/>
      <c r="E6" s="76"/>
      <c r="F6" s="76"/>
      <c r="G6" s="76"/>
    </row>
    <row r="7" spans="1:7" ht="18">
      <c r="A7" s="76" t="s">
        <v>65</v>
      </c>
      <c r="B7" s="76"/>
      <c r="C7" s="76"/>
      <c r="D7" s="76"/>
      <c r="E7" s="76"/>
      <c r="F7" s="76"/>
      <c r="G7" s="76"/>
    </row>
    <row r="8" spans="1:7" ht="18">
      <c r="A8" s="10"/>
      <c r="B8" s="10"/>
      <c r="C8" s="10"/>
      <c r="D8" s="10"/>
      <c r="E8" s="10"/>
      <c r="F8" s="10"/>
      <c r="G8" s="10" t="s">
        <v>27</v>
      </c>
    </row>
    <row r="9" spans="1:8" ht="40.5" customHeight="1">
      <c r="A9" s="69" t="s">
        <v>22</v>
      </c>
      <c r="B9" s="69" t="s">
        <v>23</v>
      </c>
      <c r="C9" s="70" t="s">
        <v>17</v>
      </c>
      <c r="D9" s="73" t="s">
        <v>21</v>
      </c>
      <c r="E9" s="74"/>
      <c r="F9" s="69" t="s">
        <v>18</v>
      </c>
      <c r="G9" s="69" t="s">
        <v>66</v>
      </c>
      <c r="H9" s="13"/>
    </row>
    <row r="10" spans="1:8" ht="18.75" customHeight="1">
      <c r="A10" s="69"/>
      <c r="B10" s="69"/>
      <c r="C10" s="71"/>
      <c r="D10" s="69" t="s">
        <v>26</v>
      </c>
      <c r="E10" s="69" t="s">
        <v>10</v>
      </c>
      <c r="F10" s="69"/>
      <c r="G10" s="69"/>
      <c r="H10" s="13"/>
    </row>
    <row r="11" spans="1:8" ht="66" customHeight="1">
      <c r="A11" s="69"/>
      <c r="B11" s="69"/>
      <c r="C11" s="72"/>
      <c r="D11" s="69"/>
      <c r="E11" s="69"/>
      <c r="F11" s="69"/>
      <c r="G11" s="69"/>
      <c r="H11" s="13"/>
    </row>
    <row r="12" spans="1:8" s="10" customFormat="1" ht="18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4"/>
    </row>
    <row r="13" spans="1:7" ht="133.5" customHeight="1">
      <c r="A13" s="15">
        <v>1</v>
      </c>
      <c r="B13" s="27" t="s">
        <v>41</v>
      </c>
      <c r="C13" s="41">
        <v>201060653.67</v>
      </c>
      <c r="D13" s="41">
        <v>218628226.56</v>
      </c>
      <c r="E13" s="41">
        <v>218628226.56</v>
      </c>
      <c r="F13" s="41">
        <v>206795899.88</v>
      </c>
      <c r="G13" s="16">
        <f>F13/E13*100</f>
        <v>94.5879235878297</v>
      </c>
    </row>
    <row r="14" spans="1:7" ht="132" customHeight="1">
      <c r="A14" s="15">
        <v>2</v>
      </c>
      <c r="B14" s="42" t="s">
        <v>42</v>
      </c>
      <c r="C14" s="41">
        <v>21056324</v>
      </c>
      <c r="D14" s="41">
        <v>21584903.45</v>
      </c>
      <c r="E14" s="41">
        <v>21584903.45</v>
      </c>
      <c r="F14" s="41">
        <v>21584903.45</v>
      </c>
      <c r="G14" s="16">
        <f aca="true" t="shared" si="0" ref="G14:G21">F14/E14*100</f>
        <v>100</v>
      </c>
    </row>
    <row r="15" spans="1:7" ht="153" customHeight="1">
      <c r="A15" s="15">
        <v>3</v>
      </c>
      <c r="B15" s="42" t="s">
        <v>48</v>
      </c>
      <c r="C15" s="41">
        <v>34307436.33</v>
      </c>
      <c r="D15" s="41">
        <v>42993901.33</v>
      </c>
      <c r="E15" s="41">
        <v>42993901.33</v>
      </c>
      <c r="F15" s="41">
        <v>42956881.33</v>
      </c>
      <c r="G15" s="16">
        <f t="shared" si="0"/>
        <v>99.91389476447868</v>
      </c>
    </row>
    <row r="16" spans="1:7" ht="153" customHeight="1">
      <c r="A16" s="15">
        <v>4</v>
      </c>
      <c r="B16" s="42" t="s">
        <v>43</v>
      </c>
      <c r="C16" s="41">
        <v>20275139</v>
      </c>
      <c r="D16" s="41">
        <v>25440441</v>
      </c>
      <c r="E16" s="41">
        <v>25440441</v>
      </c>
      <c r="F16" s="41">
        <v>25018763.4</v>
      </c>
      <c r="G16" s="16">
        <f t="shared" si="0"/>
        <v>98.34249099691313</v>
      </c>
    </row>
    <row r="17" spans="1:7" ht="112.5" customHeight="1">
      <c r="A17" s="15">
        <v>5</v>
      </c>
      <c r="B17" s="42" t="s">
        <v>44</v>
      </c>
      <c r="C17" s="41">
        <v>3024800</v>
      </c>
      <c r="D17" s="41">
        <v>2924171.3</v>
      </c>
      <c r="E17" s="41">
        <v>2924171.3</v>
      </c>
      <c r="F17" s="41">
        <v>2877050.78</v>
      </c>
      <c r="G17" s="16">
        <f>F17/E17*100</f>
        <v>98.38858551138915</v>
      </c>
    </row>
    <row r="18" spans="1:7" ht="132.75" customHeight="1">
      <c r="A18" s="15">
        <v>6</v>
      </c>
      <c r="B18" s="42" t="s">
        <v>45</v>
      </c>
      <c r="C18" s="41">
        <v>10876500</v>
      </c>
      <c r="D18" s="41">
        <v>12678464.59</v>
      </c>
      <c r="E18" s="41">
        <v>12678464.59</v>
      </c>
      <c r="F18" s="41">
        <v>3890488.33</v>
      </c>
      <c r="G18" s="16">
        <f t="shared" si="0"/>
        <v>30.685800337909846</v>
      </c>
    </row>
    <row r="19" spans="1:7" ht="132.75" customHeight="1">
      <c r="A19" s="15">
        <v>7</v>
      </c>
      <c r="B19" s="42" t="s">
        <v>46</v>
      </c>
      <c r="C19" s="41">
        <v>29667323.73</v>
      </c>
      <c r="D19" s="41">
        <v>83944372.87</v>
      </c>
      <c r="E19" s="41">
        <v>83944372.87</v>
      </c>
      <c r="F19" s="41">
        <v>82144126.56</v>
      </c>
      <c r="G19" s="16">
        <f>F19/E19*100</f>
        <v>97.85542943683915</v>
      </c>
    </row>
    <row r="20" spans="1:7" ht="159" customHeight="1">
      <c r="A20" s="15">
        <v>8</v>
      </c>
      <c r="B20" s="42" t="s">
        <v>47</v>
      </c>
      <c r="C20" s="41">
        <v>815000</v>
      </c>
      <c r="D20" s="41">
        <v>849835.83</v>
      </c>
      <c r="E20" s="41">
        <v>849835.83</v>
      </c>
      <c r="F20" s="41">
        <v>849835.83</v>
      </c>
      <c r="G20" s="16">
        <f>F20/E20*100</f>
        <v>100</v>
      </c>
    </row>
    <row r="21" spans="1:7" ht="18">
      <c r="A21" s="8"/>
      <c r="B21" s="28" t="s">
        <v>20</v>
      </c>
      <c r="C21" s="29">
        <f>SUM(C13:C20)</f>
        <v>321083176.73</v>
      </c>
      <c r="D21" s="29">
        <f>SUM(D13:D20)</f>
        <v>409044316.92999995</v>
      </c>
      <c r="E21" s="29">
        <f>SUM(E13:E20)</f>
        <v>409044316.92999995</v>
      </c>
      <c r="F21" s="29">
        <f>SUM(F13:F20)</f>
        <v>386117949.5599999</v>
      </c>
      <c r="G21" s="16">
        <f t="shared" si="0"/>
        <v>94.39513851651348</v>
      </c>
    </row>
  </sheetData>
  <sheetProtection/>
  <mergeCells count="12">
    <mergeCell ref="G3:H3"/>
    <mergeCell ref="G9:G11"/>
    <mergeCell ref="A5:G5"/>
    <mergeCell ref="A6:G6"/>
    <mergeCell ref="A7:G7"/>
    <mergeCell ref="A9:A11"/>
    <mergeCell ref="F9:F11"/>
    <mergeCell ref="E10:E11"/>
    <mergeCell ref="D10:D11"/>
    <mergeCell ref="C9:C11"/>
    <mergeCell ref="D9:E9"/>
    <mergeCell ref="B9:B11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5" zoomScaleNormal="75" zoomScalePageLayoutView="0" workbookViewId="0" topLeftCell="A1">
      <selection activeCell="G3" sqref="G3"/>
    </sheetView>
  </sheetViews>
  <sheetFormatPr defaultColWidth="9.125" defaultRowHeight="12.75"/>
  <cols>
    <col min="1" max="1" width="8.375" style="1" customWidth="1"/>
    <col min="2" max="2" width="47.875" style="1" customWidth="1"/>
    <col min="3" max="3" width="23.875" style="1" customWidth="1"/>
    <col min="4" max="4" width="21.00390625" style="1" customWidth="1"/>
    <col min="5" max="5" width="14.625" style="1" customWidth="1"/>
    <col min="6" max="6" width="20.50390625" style="1" customWidth="1"/>
    <col min="7" max="7" width="18.125" style="1" customWidth="1"/>
    <col min="8" max="8" width="18.875" style="1" customWidth="1"/>
    <col min="9" max="9" width="20.625" style="1" customWidth="1"/>
    <col min="10" max="16384" width="9.125" style="1" customWidth="1"/>
  </cols>
  <sheetData>
    <row r="1" ht="18">
      <c r="G1" s="5" t="s">
        <v>8</v>
      </c>
    </row>
    <row r="2" ht="18">
      <c r="G2" s="5" t="s">
        <v>68</v>
      </c>
    </row>
    <row r="3" ht="18">
      <c r="G3" s="5" t="s">
        <v>69</v>
      </c>
    </row>
    <row r="5" ht="18">
      <c r="D5" s="2" t="s">
        <v>24</v>
      </c>
    </row>
    <row r="6" ht="18">
      <c r="D6" s="2" t="s">
        <v>33</v>
      </c>
    </row>
    <row r="7" spans="3:6" ht="18">
      <c r="C7" s="77" t="s">
        <v>67</v>
      </c>
      <c r="D7" s="77"/>
      <c r="E7" s="77"/>
      <c r="F7" s="77"/>
    </row>
    <row r="8" spans="4:9" ht="18">
      <c r="D8" s="3"/>
      <c r="I8" s="7" t="s">
        <v>0</v>
      </c>
    </row>
    <row r="9" spans="1:14" ht="66.75" customHeight="1">
      <c r="A9" s="80" t="s">
        <v>22</v>
      </c>
      <c r="B9" s="82" t="s">
        <v>1</v>
      </c>
      <c r="C9" s="78" t="s">
        <v>2</v>
      </c>
      <c r="D9" s="78" t="s">
        <v>9</v>
      </c>
      <c r="E9" s="78" t="s">
        <v>3</v>
      </c>
      <c r="F9" s="84" t="s">
        <v>4</v>
      </c>
      <c r="G9" s="78" t="s">
        <v>28</v>
      </c>
      <c r="H9" s="78" t="s">
        <v>29</v>
      </c>
      <c r="I9" s="78" t="s">
        <v>5</v>
      </c>
      <c r="J9" s="34"/>
      <c r="K9" s="34"/>
      <c r="L9" s="35"/>
      <c r="M9" s="35"/>
      <c r="N9" s="35"/>
    </row>
    <row r="10" spans="1:14" ht="11.25" customHeight="1">
      <c r="A10" s="81"/>
      <c r="B10" s="83"/>
      <c r="C10" s="79"/>
      <c r="D10" s="79"/>
      <c r="E10" s="79"/>
      <c r="F10" s="85"/>
      <c r="G10" s="79"/>
      <c r="H10" s="79"/>
      <c r="I10" s="79"/>
      <c r="J10" s="35"/>
      <c r="K10" s="35"/>
      <c r="L10" s="35"/>
      <c r="M10" s="35"/>
      <c r="N10" s="35"/>
    </row>
    <row r="11" spans="1:14" ht="18">
      <c r="A11" s="17">
        <v>1</v>
      </c>
      <c r="B11" s="17">
        <v>2</v>
      </c>
      <c r="C11" s="18">
        <v>3</v>
      </c>
      <c r="D11" s="19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35"/>
      <c r="K11" s="35"/>
      <c r="L11" s="35"/>
      <c r="M11" s="35"/>
      <c r="N11" s="35"/>
    </row>
    <row r="12" spans="1:14" ht="26.25">
      <c r="A12" s="36">
        <v>1</v>
      </c>
      <c r="B12" s="37" t="s">
        <v>38</v>
      </c>
      <c r="C12" s="22" t="s">
        <v>6</v>
      </c>
      <c r="D12" s="33">
        <v>24200000</v>
      </c>
      <c r="E12" s="43">
        <v>2017</v>
      </c>
      <c r="F12" s="40">
        <v>2428225.67</v>
      </c>
      <c r="G12" s="40">
        <v>135225.67</v>
      </c>
      <c r="H12" s="40">
        <v>135225.67</v>
      </c>
      <c r="I12" s="23">
        <f aca="true" t="shared" si="0" ref="I12:I17">G12-H12</f>
        <v>0</v>
      </c>
      <c r="J12" s="35"/>
      <c r="K12" s="35"/>
      <c r="L12" s="35"/>
      <c r="M12" s="35"/>
      <c r="N12" s="35"/>
    </row>
    <row r="13" spans="1:14" ht="39">
      <c r="A13" s="20">
        <v>2</v>
      </c>
      <c r="B13" s="26" t="s">
        <v>35</v>
      </c>
      <c r="C13" s="22" t="s">
        <v>6</v>
      </c>
      <c r="D13" s="23">
        <v>39078470</v>
      </c>
      <c r="E13" s="24" t="s">
        <v>34</v>
      </c>
      <c r="F13" s="25">
        <v>33426784.29</v>
      </c>
      <c r="G13" s="25">
        <v>4299673.46</v>
      </c>
      <c r="H13" s="25">
        <v>4299673.46</v>
      </c>
      <c r="I13" s="23">
        <f t="shared" si="0"/>
        <v>0</v>
      </c>
      <c r="J13" s="35"/>
      <c r="K13" s="35"/>
      <c r="L13" s="35"/>
      <c r="M13" s="35"/>
      <c r="N13" s="35"/>
    </row>
    <row r="14" spans="1:14" ht="18">
      <c r="A14" s="36">
        <v>3</v>
      </c>
      <c r="B14" s="26" t="s">
        <v>36</v>
      </c>
      <c r="C14" s="22" t="s">
        <v>6</v>
      </c>
      <c r="D14" s="23">
        <v>32422680</v>
      </c>
      <c r="E14" s="24" t="s">
        <v>49</v>
      </c>
      <c r="F14" s="25">
        <v>16737724</v>
      </c>
      <c r="G14" s="23">
        <v>15085600</v>
      </c>
      <c r="H14" s="23">
        <v>15085600</v>
      </c>
      <c r="I14" s="23">
        <f t="shared" si="0"/>
        <v>0</v>
      </c>
      <c r="J14" s="38"/>
      <c r="K14" s="38"/>
      <c r="L14" s="38"/>
      <c r="M14" s="38"/>
      <c r="N14" s="38"/>
    </row>
    <row r="15" spans="1:14" ht="26.25">
      <c r="A15" s="20">
        <v>4</v>
      </c>
      <c r="B15" s="26" t="s">
        <v>37</v>
      </c>
      <c r="C15" s="22" t="s">
        <v>6</v>
      </c>
      <c r="D15" s="23">
        <v>16866900</v>
      </c>
      <c r="E15" s="24" t="s">
        <v>39</v>
      </c>
      <c r="F15" s="25">
        <v>14536235.89</v>
      </c>
      <c r="G15" s="23">
        <v>133436</v>
      </c>
      <c r="H15" s="23">
        <v>133436</v>
      </c>
      <c r="I15" s="23">
        <f t="shared" si="0"/>
        <v>0</v>
      </c>
      <c r="J15" s="38"/>
      <c r="K15" s="38"/>
      <c r="L15" s="38"/>
      <c r="M15" s="38"/>
      <c r="N15" s="38"/>
    </row>
    <row r="16" spans="1:14" ht="18">
      <c r="A16" s="36">
        <v>5</v>
      </c>
      <c r="B16" s="44" t="s">
        <v>50</v>
      </c>
      <c r="C16" s="22" t="s">
        <v>6</v>
      </c>
      <c r="D16" s="23">
        <v>0</v>
      </c>
      <c r="E16" s="24" t="s">
        <v>51</v>
      </c>
      <c r="F16" s="25">
        <v>0</v>
      </c>
      <c r="G16" s="23">
        <v>75000</v>
      </c>
      <c r="H16" s="23">
        <v>75000</v>
      </c>
      <c r="I16" s="23">
        <f t="shared" si="0"/>
        <v>0</v>
      </c>
      <c r="J16" s="38"/>
      <c r="K16" s="38"/>
      <c r="L16" s="38"/>
      <c r="M16" s="38"/>
      <c r="N16" s="38"/>
    </row>
    <row r="17" spans="1:14" ht="26.25">
      <c r="A17" s="20">
        <v>6</v>
      </c>
      <c r="B17" s="21" t="s">
        <v>30</v>
      </c>
      <c r="C17" s="22" t="s">
        <v>6</v>
      </c>
      <c r="D17" s="23">
        <v>132379200</v>
      </c>
      <c r="E17" s="24" t="s">
        <v>40</v>
      </c>
      <c r="F17" s="25">
        <v>107581747.51</v>
      </c>
      <c r="G17" s="23">
        <v>144560.71</v>
      </c>
      <c r="H17" s="23">
        <v>144560.71</v>
      </c>
      <c r="I17" s="23">
        <f t="shared" si="0"/>
        <v>0</v>
      </c>
      <c r="J17" s="38"/>
      <c r="K17" s="38"/>
      <c r="L17" s="38"/>
      <c r="M17" s="38"/>
      <c r="N17" s="38"/>
    </row>
    <row r="18" spans="1:14" ht="26.25">
      <c r="A18" s="36">
        <v>7</v>
      </c>
      <c r="B18" s="21" t="s">
        <v>52</v>
      </c>
      <c r="C18" s="22" t="s">
        <v>6</v>
      </c>
      <c r="D18" s="23">
        <v>23188590</v>
      </c>
      <c r="E18" s="24" t="s">
        <v>53</v>
      </c>
      <c r="F18" s="25">
        <v>0</v>
      </c>
      <c r="G18" s="23">
        <v>1381256.14</v>
      </c>
      <c r="H18" s="23">
        <v>0</v>
      </c>
      <c r="I18" s="23">
        <f>G18-H18</f>
        <v>1381256.14</v>
      </c>
      <c r="J18" s="39"/>
      <c r="K18" s="39"/>
      <c r="L18" s="39"/>
      <c r="M18" s="39"/>
      <c r="N18" s="39"/>
    </row>
    <row r="19" spans="1:9" ht="39.75">
      <c r="A19" s="20">
        <v>8</v>
      </c>
      <c r="B19" s="45" t="s">
        <v>54</v>
      </c>
      <c r="C19" s="22" t="s">
        <v>6</v>
      </c>
      <c r="D19" s="23">
        <v>20702380</v>
      </c>
      <c r="E19" s="24" t="s">
        <v>34</v>
      </c>
      <c r="F19" s="25">
        <v>18367282.53</v>
      </c>
      <c r="G19" s="23">
        <v>130000</v>
      </c>
      <c r="H19" s="23">
        <v>130000</v>
      </c>
      <c r="I19" s="23">
        <f>G19-H19</f>
        <v>0</v>
      </c>
    </row>
    <row r="20" spans="1:9" ht="18">
      <c r="A20" s="30"/>
      <c r="B20" s="31" t="s">
        <v>7</v>
      </c>
      <c r="C20" s="32" t="s">
        <v>55</v>
      </c>
      <c r="D20" s="33">
        <f>SUM(D12:D19)</f>
        <v>288838220</v>
      </c>
      <c r="E20" s="33"/>
      <c r="F20" s="33">
        <f>SUM(F12:F19)</f>
        <v>193077999.89000002</v>
      </c>
      <c r="G20" s="33">
        <f>SUM(G12:G19)</f>
        <v>21384751.98</v>
      </c>
      <c r="H20" s="33">
        <f>SUM(H12:H19)</f>
        <v>20003495.84</v>
      </c>
      <c r="I20" s="33">
        <f>SUM(I12:I19)</f>
        <v>1381256.14</v>
      </c>
    </row>
  </sheetData>
  <sheetProtection/>
  <mergeCells count="10">
    <mergeCell ref="C7:F7"/>
    <mergeCell ref="G9:G10"/>
    <mergeCell ref="H9:H10"/>
    <mergeCell ref="I9:I10"/>
    <mergeCell ref="A9:A10"/>
    <mergeCell ref="B9:B10"/>
    <mergeCell ref="C9:C10"/>
    <mergeCell ref="D9:D10"/>
    <mergeCell ref="E9:E10"/>
    <mergeCell ref="F9:F10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Уразбаева Марина Витальевна</cp:lastModifiedBy>
  <cp:lastPrinted>2019-05-08T05:44:47Z</cp:lastPrinted>
  <dcterms:created xsi:type="dcterms:W3CDTF">2008-04-29T06:50:41Z</dcterms:created>
  <dcterms:modified xsi:type="dcterms:W3CDTF">2019-05-30T11:44:01Z</dcterms:modified>
  <cp:category/>
  <cp:version/>
  <cp:contentType/>
  <cp:contentStatus/>
</cp:coreProperties>
</file>