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tabRatio="654" activeTab="0"/>
  </bookViews>
  <sheets>
    <sheet name="Чайка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<sst xmlns="http://schemas.openxmlformats.org/spreadsheetml/2006/main" count="78" uniqueCount="77">
  <si>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/>
  </si>
  <si>
    <t>КФСР</t>
  </si>
  <si>
    <t>Наименование КФСР</t>
  </si>
  <si>
    <t>0102</t>
  </si>
  <si>
    <t>0104</t>
  </si>
  <si>
    <t>Резервные фонды</t>
  </si>
  <si>
    <t>Другие общегосударственные вопросы</t>
  </si>
  <si>
    <t>0310</t>
  </si>
  <si>
    <t>Другие вопросы в области национальной экономики</t>
  </si>
  <si>
    <t>0502</t>
  </si>
  <si>
    <t>Коммунальное хозяйство</t>
  </si>
  <si>
    <t>0801</t>
  </si>
  <si>
    <t>Культура</t>
  </si>
  <si>
    <t>1001</t>
  </si>
  <si>
    <t>Пенсионное обеспечение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</si>
  <si>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</si>
  <si>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</si>
  <si>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</si>
  <si>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</si>
  <si>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</si>
  <si>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</si>
  <si>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</si>
  <si>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</si>
  <si>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</si>
  <si>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</si>
  <si>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</si>
  <si>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1000</t>
  </si>
  <si>
    <t>Социальная политика</t>
  </si>
  <si>
    <t>1101</t>
  </si>
  <si>
    <t>1100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</si>
  <si>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</si>
  <si>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</si>
  <si>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0203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</si>
  <si>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</si>
  <si>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</si>
  <si>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</si>
  <si>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</si>
  <si>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</si>
  <si>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</si>
  <si>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</si>
  <si>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</si>
  <si>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</si>
  <si>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</si>
  <si>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</si>
  <si>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</si>
  <si>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</si>
  <si>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</si>
  <si>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</si>
  <si>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</si>
  <si>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</si>
  <si>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</si>
  <si>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</si>
  <si>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</si>
  <si>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</si>
  <si>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0314</t>
  </si>
  <si>
    <t>0409</t>
  </si>
  <si>
    <t>0412</t>
  </si>
  <si>
    <t>Дорожное хозяйство</t>
  </si>
  <si>
    <t>0111</t>
  </si>
  <si>
    <t>0113</t>
  </si>
  <si>
    <t xml:space="preserve">Физическая культура 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</si>
  <si>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</si>
  <si>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</si>
  <si>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пожарной безопасности</t>
  </si>
  <si>
    <t>% исп.от плана за 12 мес.</t>
  </si>
  <si>
    <t>Откл. исполн. от плана за  12 мес.</t>
  </si>
  <si>
    <t>Приложение 2</t>
  </si>
  <si>
    <t>Исполнено на 01.01.2020г.</t>
  </si>
  <si>
    <t>Ут. план за 12 мес.  2019 г.</t>
  </si>
  <si>
    <t>% исп.от уточн. плана 2019 г.</t>
  </si>
  <si>
    <t>к решению Думы Уинского муниципального</t>
  </si>
  <si>
    <t xml:space="preserve">округа Пермского края </t>
  </si>
  <si>
    <t>% исп.от перв. плана 2019 г.</t>
  </si>
  <si>
    <t>Перв. план 2019 г.</t>
  </si>
  <si>
    <t>Уточн. план 2019г.</t>
  </si>
  <si>
    <t>Расходы бюджета Чайкинского сельского поселения за 2019 год по разделам, подразделам классификации расходов бюджетов</t>
  </si>
  <si>
    <t>от 23.04.2020 № 110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</si>
</sst>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#,##0.0"/>
    <numFmt numFmtId="181" formatCode="0.0"/>
    <numFmt numFmtId="182" formatCode="0.000"/>
    <numFmt numFmtId="183" formatCode="#,##0.000"/>
    <numFmt numFmtId="184" formatCode="0.00000"/>
    <numFmt numFmtId="185" formatCode="0.0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right" wrapText="1"/>
    </xf>
    <xf numFmtId="180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63"/>
  <sheetViews>
    <sheetView tabSelected="1" zoomScale="75" zoomScaleNormal="75" zoomScalePageLayoutView="0" workbookViewId="0" topLeftCell="A1">
      <selection activeCell="T12" sqref="T12"/>
    </sheetView>
  </sheetViews>
  <sheetFormatPr defaultColWidth="9.140625" defaultRowHeight="12.75"/>
  <cols>
    <col min="1" max="1" width="6.7109375" style="18" customWidth="1"/>
    <col min="2" max="2" width="40.28125" style="18" customWidth="1"/>
    <col min="3" max="3" width="13.421875" style="18" customWidth="1"/>
    <col min="4" max="4" width="14.140625" style="18" customWidth="1"/>
    <col min="5" max="5" width="16.8515625" style="18" customWidth="1"/>
    <col min="6" max="6" width="13.57421875" style="18" customWidth="1"/>
    <col min="7" max="7" width="13.421875" style="18" customWidth="1"/>
    <col min="8" max="8" width="13.421875" style="1" customWidth="1"/>
    <col min="9" max="9" width="13.8515625" style="1" customWidth="1"/>
    <col min="10" max="10" width="15.28125" style="1" customWidth="1"/>
    <col min="11" max="11" width="13.57421875" style="1" customWidth="1"/>
    <col min="12" max="16384" width="9.140625" style="1" customWidth="1"/>
  </cols>
  <sheetData>
    <row r="1" spans="1:10" ht="19.5" customHeight="1">
      <c r="A1" s="25"/>
      <c r="B1" s="25"/>
      <c r="C1" s="25"/>
      <c r="D1" s="25"/>
      <c r="E1" s="25"/>
      <c r="F1" s="25"/>
      <c r="G1" s="25"/>
      <c r="H1" s="25"/>
      <c r="I1" s="25"/>
      <c r="J1" s="2" t="s">
        <v>66</v>
      </c>
    </row>
    <row r="2" spans="1:13" ht="19.5" customHeight="1">
      <c r="A2" s="25"/>
      <c r="B2" s="25"/>
      <c r="C2" s="25"/>
      <c r="D2" s="25"/>
      <c r="E2" s="25"/>
      <c r="F2" s="25"/>
      <c r="G2" s="25"/>
      <c r="H2" s="25"/>
      <c r="I2" s="25"/>
      <c r="J2" s="2" t="s">
        <v>70</v>
      </c>
      <c r="L2" s="2"/>
      <c r="M2" s="2"/>
    </row>
    <row r="3" spans="1:13" ht="19.5" customHeight="1">
      <c r="A3" s="25"/>
      <c r="B3" s="25"/>
      <c r="C3" s="25"/>
      <c r="D3" s="25"/>
      <c r="E3" s="25"/>
      <c r="F3" s="25"/>
      <c r="G3" s="25"/>
      <c r="H3" s="25"/>
      <c r="I3" s="25"/>
      <c r="J3" s="2" t="s">
        <v>71</v>
      </c>
      <c r="L3" s="2"/>
      <c r="M3" s="2"/>
    </row>
    <row r="4" spans="1:13" ht="19.5" customHeight="1">
      <c r="A4" s="25"/>
      <c r="B4" s="25"/>
      <c r="C4" s="25"/>
      <c r="D4" s="25"/>
      <c r="E4" s="25"/>
      <c r="F4" s="25"/>
      <c r="G4" s="25"/>
      <c r="H4" s="25"/>
      <c r="I4" s="25"/>
      <c r="J4" s="2" t="s">
        <v>76</v>
      </c>
      <c r="L4" s="2"/>
      <c r="M4" s="2"/>
    </row>
    <row r="5" spans="1:14" ht="19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9.5" customHeight="1">
      <c r="A6" s="29" t="s">
        <v>75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9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9.5" customHeight="1">
      <c r="A8" s="25"/>
      <c r="B8" s="25"/>
      <c r="C8" s="25"/>
      <c r="D8" s="27"/>
      <c r="E8" s="28"/>
      <c r="F8" s="28"/>
      <c r="G8" s="28"/>
      <c r="H8" s="25"/>
      <c r="I8" s="25"/>
      <c r="J8" s="25"/>
      <c r="K8" s="25"/>
      <c r="L8" s="25"/>
      <c r="M8" s="25"/>
      <c r="N8" s="25"/>
    </row>
    <row r="9" spans="1:14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54.75" customHeight="1">
      <c r="A10" s="14" t="s">
        <v>1</v>
      </c>
      <c r="B10" s="14" t="s">
        <v>2</v>
      </c>
      <c r="C10" s="26" t="s">
        <v>73</v>
      </c>
      <c r="D10" s="14" t="s">
        <v>51</v>
      </c>
      <c r="E10" s="26" t="s">
        <v>74</v>
      </c>
      <c r="F10" s="14" t="s">
        <v>68</v>
      </c>
      <c r="G10" s="14" t="s">
        <v>67</v>
      </c>
      <c r="H10" s="4" t="s">
        <v>33</v>
      </c>
      <c r="I10" s="4" t="s">
        <v>52</v>
      </c>
      <c r="J10" s="4" t="s">
        <v>53</v>
      </c>
      <c r="K10" s="4" t="s">
        <v>65</v>
      </c>
      <c r="L10" s="4" t="s">
        <v>72</v>
      </c>
      <c r="M10" s="4" t="s">
        <v>69</v>
      </c>
      <c r="N10" s="4" t="s">
        <v>64</v>
      </c>
    </row>
    <row r="11" spans="1:14" ht="12.75">
      <c r="A11" s="15" t="s">
        <v>34</v>
      </c>
      <c r="B11" s="15" t="s">
        <v>35</v>
      </c>
      <c r="C11" s="15" t="s">
        <v>36</v>
      </c>
      <c r="D11" s="15" t="s">
        <v>37</v>
      </c>
      <c r="E11" s="15" t="s">
        <v>38</v>
      </c>
      <c r="F11" s="15" t="s">
        <v>39</v>
      </c>
      <c r="G11" s="15" t="s">
        <v>40</v>
      </c>
      <c r="H11" s="7" t="s">
        <v>41</v>
      </c>
      <c r="I11" s="7" t="s">
        <v>42</v>
      </c>
      <c r="J11" s="7" t="s">
        <v>43</v>
      </c>
      <c r="K11" s="7" t="s">
        <v>44</v>
      </c>
      <c r="L11" s="7" t="s">
        <v>45</v>
      </c>
      <c r="M11" s="7" t="s">
        <v>46</v>
      </c>
      <c r="N11" s="7" t="s">
        <v>47</v>
      </c>
    </row>
    <row r="12" spans="1:14" s="2" customFormat="1" ht="46.5">
      <c r="A12" s="10" t="s">
        <v>3</v>
      </c>
      <c r="B12" s="11" t="s">
        <v>61</v>
      </c>
      <c r="C12" s="12">
        <v>600000</v>
      </c>
      <c r="D12" s="12">
        <f>E12-C12</f>
        <v>41121.939999999944</v>
      </c>
      <c r="E12" s="12">
        <v>641121.94</v>
      </c>
      <c r="F12" s="12">
        <v>641121.94</v>
      </c>
      <c r="G12" s="12">
        <v>641121.94</v>
      </c>
      <c r="H12" s="5">
        <f>G12/G34*100</f>
        <v>8.599486203446961</v>
      </c>
      <c r="I12" s="8">
        <f>G12-C12</f>
        <v>41121.939999999944</v>
      </c>
      <c r="J12" s="8">
        <f>G12-E12</f>
        <v>0</v>
      </c>
      <c r="K12" s="8">
        <f>G12-F12</f>
        <v>0</v>
      </c>
      <c r="L12" s="5">
        <f>G12/C12*100</f>
        <v>106.85365666666667</v>
      </c>
      <c r="M12" s="5">
        <f>G12/E12*100</f>
        <v>100</v>
      </c>
      <c r="N12" s="5">
        <f>G12/F12*100</f>
        <v>100</v>
      </c>
    </row>
    <row r="13" spans="1:14" s="2" customFormat="1" ht="72.75" customHeight="1">
      <c r="A13" s="10" t="s">
        <v>4</v>
      </c>
      <c r="B13" s="11" t="s">
        <v>62</v>
      </c>
      <c r="C13" s="12">
        <v>1643330.7</v>
      </c>
      <c r="D13" s="12">
        <f>E13-C13</f>
        <v>74217.40000000014</v>
      </c>
      <c r="E13" s="12">
        <v>1717548.1</v>
      </c>
      <c r="F13" s="12">
        <v>1717548.1</v>
      </c>
      <c r="G13" s="12">
        <v>1704364.56</v>
      </c>
      <c r="H13" s="5">
        <f>G13/G34*100</f>
        <v>22.860954531307964</v>
      </c>
      <c r="I13" s="8">
        <f aca="true" t="shared" si="0" ref="I13:I34">G13-C13</f>
        <v>61033.8600000001</v>
      </c>
      <c r="J13" s="8">
        <f aca="true" t="shared" si="1" ref="J13:J34">G13-E13</f>
        <v>-13183.540000000037</v>
      </c>
      <c r="K13" s="8">
        <f aca="true" t="shared" si="2" ref="K13:K34">G13-F13</f>
        <v>-13183.540000000037</v>
      </c>
      <c r="L13" s="5">
        <f aca="true" t="shared" si="3" ref="L13:L34">G13/C13*100</f>
        <v>103.71403394338097</v>
      </c>
      <c r="M13" s="5">
        <f aca="true" t="shared" si="4" ref="M13:M34">G13/E13*100</f>
        <v>99.23242091444193</v>
      </c>
      <c r="N13" s="5">
        <f aca="true" t="shared" si="5" ref="N13:N34">G13/F13*100</f>
        <v>99.23242091444193</v>
      </c>
    </row>
    <row r="14" spans="1:14" s="2" customFormat="1" ht="15">
      <c r="A14" s="10" t="s">
        <v>58</v>
      </c>
      <c r="B14" s="11" t="s">
        <v>5</v>
      </c>
      <c r="C14" s="12">
        <v>15000</v>
      </c>
      <c r="D14" s="12">
        <f>E14-C14</f>
        <v>-15000</v>
      </c>
      <c r="E14" s="12">
        <v>0</v>
      </c>
      <c r="F14" s="12">
        <v>0</v>
      </c>
      <c r="G14" s="12">
        <v>0</v>
      </c>
      <c r="H14" s="5">
        <f>G14/G34*100</f>
        <v>0</v>
      </c>
      <c r="I14" s="8">
        <f t="shared" si="0"/>
        <v>-15000</v>
      </c>
      <c r="J14" s="8">
        <f t="shared" si="1"/>
        <v>0</v>
      </c>
      <c r="K14" s="8">
        <f t="shared" si="2"/>
        <v>0</v>
      </c>
      <c r="L14" s="5">
        <f t="shared" si="3"/>
        <v>0</v>
      </c>
      <c r="M14" s="5">
        <v>0</v>
      </c>
      <c r="N14" s="5">
        <v>0</v>
      </c>
    </row>
    <row r="15" spans="1:14" s="2" customFormat="1" ht="15">
      <c r="A15" s="10" t="s">
        <v>59</v>
      </c>
      <c r="B15" s="11" t="s">
        <v>6</v>
      </c>
      <c r="C15" s="12">
        <v>204800</v>
      </c>
      <c r="D15" s="12">
        <f>E15-C15</f>
        <v>-31000</v>
      </c>
      <c r="E15" s="12">
        <v>173800</v>
      </c>
      <c r="F15" s="12">
        <v>173800</v>
      </c>
      <c r="G15" s="12">
        <v>173800</v>
      </c>
      <c r="H15" s="5">
        <f>G15/G34*100</f>
        <v>2.3312112858890495</v>
      </c>
      <c r="I15" s="8">
        <f t="shared" si="0"/>
        <v>-31000</v>
      </c>
      <c r="J15" s="8">
        <f t="shared" si="1"/>
        <v>0</v>
      </c>
      <c r="K15" s="8">
        <f t="shared" si="2"/>
        <v>0</v>
      </c>
      <c r="L15" s="5">
        <f t="shared" si="3"/>
        <v>84.86328125</v>
      </c>
      <c r="M15" s="5">
        <f t="shared" si="4"/>
        <v>100</v>
      </c>
      <c r="N15" s="5">
        <f t="shared" si="5"/>
        <v>100</v>
      </c>
    </row>
    <row r="16" spans="1:14" s="3" customFormat="1" ht="15">
      <c r="A16" s="22" t="s">
        <v>15</v>
      </c>
      <c r="B16" s="20" t="s">
        <v>16</v>
      </c>
      <c r="C16" s="16">
        <f>SUM(C12:C15)</f>
        <v>2463130.7</v>
      </c>
      <c r="D16" s="16">
        <f>SUM(D12:D15)</f>
        <v>69339.34000000008</v>
      </c>
      <c r="E16" s="16">
        <f>SUM(E12:E15)</f>
        <v>2532470.04</v>
      </c>
      <c r="F16" s="16">
        <f>SUM(F12:F15)</f>
        <v>2532470.04</v>
      </c>
      <c r="G16" s="16">
        <f>SUM(G12:G15)</f>
        <v>2519286.5</v>
      </c>
      <c r="H16" s="6">
        <f>G16/G34*100</f>
        <v>33.79165202064397</v>
      </c>
      <c r="I16" s="9">
        <f t="shared" si="0"/>
        <v>56155.799999999814</v>
      </c>
      <c r="J16" s="9">
        <f t="shared" si="1"/>
        <v>-13183.540000000037</v>
      </c>
      <c r="K16" s="9">
        <f t="shared" si="2"/>
        <v>-13183.540000000037</v>
      </c>
      <c r="L16" s="6">
        <f t="shared" si="3"/>
        <v>102.27985465813892</v>
      </c>
      <c r="M16" s="6">
        <f t="shared" si="4"/>
        <v>99.47941970519817</v>
      </c>
      <c r="N16" s="6">
        <f t="shared" si="5"/>
        <v>99.47941970519817</v>
      </c>
    </row>
    <row r="17" spans="1:14" s="3" customFormat="1" ht="30.75">
      <c r="A17" s="10" t="s">
        <v>32</v>
      </c>
      <c r="B17" s="11" t="s">
        <v>30</v>
      </c>
      <c r="C17" s="12">
        <v>88300</v>
      </c>
      <c r="D17" s="12">
        <v>0</v>
      </c>
      <c r="E17" s="12">
        <v>88300</v>
      </c>
      <c r="F17" s="12">
        <v>88300</v>
      </c>
      <c r="G17" s="12">
        <v>88300</v>
      </c>
      <c r="H17" s="5">
        <f>G17/G34*100</f>
        <v>1.1843840997928832</v>
      </c>
      <c r="I17" s="8">
        <f t="shared" si="0"/>
        <v>0</v>
      </c>
      <c r="J17" s="8">
        <f t="shared" si="1"/>
        <v>0</v>
      </c>
      <c r="K17" s="8">
        <f t="shared" si="2"/>
        <v>0</v>
      </c>
      <c r="L17" s="5">
        <f t="shared" si="3"/>
        <v>100</v>
      </c>
      <c r="M17" s="5">
        <f t="shared" si="4"/>
        <v>100</v>
      </c>
      <c r="N17" s="5">
        <f t="shared" si="5"/>
        <v>100</v>
      </c>
    </row>
    <row r="18" spans="1:14" s="3" customFormat="1" ht="15">
      <c r="A18" s="22" t="s">
        <v>17</v>
      </c>
      <c r="B18" s="20" t="s">
        <v>18</v>
      </c>
      <c r="C18" s="16">
        <f>C17</f>
        <v>88300</v>
      </c>
      <c r="D18" s="16">
        <f>D17</f>
        <v>0</v>
      </c>
      <c r="E18" s="16">
        <f>E17</f>
        <v>88300</v>
      </c>
      <c r="F18" s="16">
        <f>F17</f>
        <v>88300</v>
      </c>
      <c r="G18" s="16">
        <f>G17</f>
        <v>88300</v>
      </c>
      <c r="H18" s="6">
        <f>G18/G34*100</f>
        <v>1.1843840997928832</v>
      </c>
      <c r="I18" s="9">
        <f t="shared" si="0"/>
        <v>0</v>
      </c>
      <c r="J18" s="9">
        <f t="shared" si="1"/>
        <v>0</v>
      </c>
      <c r="K18" s="9">
        <f t="shared" si="2"/>
        <v>0</v>
      </c>
      <c r="L18" s="6">
        <f t="shared" si="3"/>
        <v>100</v>
      </c>
      <c r="M18" s="6">
        <f t="shared" si="4"/>
        <v>100</v>
      </c>
      <c r="N18" s="6">
        <f t="shared" si="5"/>
        <v>100</v>
      </c>
    </row>
    <row r="19" spans="1:14" s="2" customFormat="1" ht="15">
      <c r="A19" s="10" t="s">
        <v>7</v>
      </c>
      <c r="B19" s="11" t="s">
        <v>63</v>
      </c>
      <c r="C19" s="12">
        <v>649869.3</v>
      </c>
      <c r="D19" s="12">
        <f>E19-C19</f>
        <v>256837.38</v>
      </c>
      <c r="E19" s="12">
        <v>906706.68</v>
      </c>
      <c r="F19" s="12">
        <v>906706.68</v>
      </c>
      <c r="G19" s="12">
        <v>901398.27</v>
      </c>
      <c r="H19" s="5">
        <f>G19/G34*100</f>
        <v>12.090620368842721</v>
      </c>
      <c r="I19" s="8">
        <f t="shared" si="0"/>
        <v>251528.96999999997</v>
      </c>
      <c r="J19" s="8">
        <f t="shared" si="1"/>
        <v>-5308.410000000033</v>
      </c>
      <c r="K19" s="8">
        <f t="shared" si="2"/>
        <v>-5308.410000000033</v>
      </c>
      <c r="L19" s="5">
        <f t="shared" si="3"/>
        <v>138.704547206646</v>
      </c>
      <c r="M19" s="5">
        <v>0</v>
      </c>
      <c r="N19" s="5">
        <v>0</v>
      </c>
    </row>
    <row r="20" spans="1:14" s="2" customFormat="1" ht="46.5">
      <c r="A20" s="10" t="s">
        <v>54</v>
      </c>
      <c r="B20" s="11" t="s">
        <v>31</v>
      </c>
      <c r="C20" s="12">
        <v>1000</v>
      </c>
      <c r="D20" s="12">
        <f>E20-C20</f>
        <v>-1000</v>
      </c>
      <c r="E20" s="12">
        <v>0</v>
      </c>
      <c r="F20" s="12">
        <v>0</v>
      </c>
      <c r="G20" s="12">
        <v>0</v>
      </c>
      <c r="H20" s="5"/>
      <c r="I20" s="8">
        <f t="shared" si="0"/>
        <v>-1000</v>
      </c>
      <c r="J20" s="8">
        <f t="shared" si="1"/>
        <v>0</v>
      </c>
      <c r="K20" s="8">
        <f t="shared" si="2"/>
        <v>0</v>
      </c>
      <c r="L20" s="5">
        <f t="shared" si="3"/>
        <v>0</v>
      </c>
      <c r="M20" s="5"/>
      <c r="N20" s="5"/>
    </row>
    <row r="21" spans="1:14" s="3" customFormat="1" ht="41.25" customHeight="1">
      <c r="A21" s="22" t="s">
        <v>19</v>
      </c>
      <c r="B21" s="20" t="s">
        <v>20</v>
      </c>
      <c r="C21" s="16">
        <f>C19+C20</f>
        <v>650869.3</v>
      </c>
      <c r="D21" s="16">
        <f>D19+D20</f>
        <v>255837.38</v>
      </c>
      <c r="E21" s="16">
        <f>E19+E20</f>
        <v>906706.68</v>
      </c>
      <c r="F21" s="16">
        <f>F19+F20</f>
        <v>906706.68</v>
      </c>
      <c r="G21" s="16">
        <f>G19+G20</f>
        <v>901398.27</v>
      </c>
      <c r="H21" s="6">
        <f>G21/G34*100</f>
        <v>12.090620368842721</v>
      </c>
      <c r="I21" s="9">
        <f t="shared" si="0"/>
        <v>250528.96999999997</v>
      </c>
      <c r="J21" s="9">
        <f t="shared" si="1"/>
        <v>-5308.410000000033</v>
      </c>
      <c r="K21" s="9">
        <f t="shared" si="2"/>
        <v>-5308.410000000033</v>
      </c>
      <c r="L21" s="6">
        <f t="shared" si="3"/>
        <v>138.4914406010546</v>
      </c>
      <c r="M21" s="6">
        <v>0</v>
      </c>
      <c r="N21" s="6">
        <v>0</v>
      </c>
    </row>
    <row r="22" spans="1:14" s="2" customFormat="1" ht="15">
      <c r="A22" s="10" t="s">
        <v>55</v>
      </c>
      <c r="B22" s="11" t="s">
        <v>57</v>
      </c>
      <c r="C22" s="12">
        <v>602800</v>
      </c>
      <c r="D22" s="12">
        <f>E22-C22</f>
        <v>345122.33999999997</v>
      </c>
      <c r="E22" s="12">
        <v>947922.34</v>
      </c>
      <c r="F22" s="12">
        <v>947922.34</v>
      </c>
      <c r="G22" s="12">
        <v>410601.65</v>
      </c>
      <c r="H22" s="5">
        <f>G22/G34*100</f>
        <v>5.5074752617069365</v>
      </c>
      <c r="I22" s="8">
        <f t="shared" si="0"/>
        <v>-192198.34999999998</v>
      </c>
      <c r="J22" s="8">
        <f t="shared" si="1"/>
        <v>-537320.69</v>
      </c>
      <c r="K22" s="8">
        <f t="shared" si="2"/>
        <v>-537320.69</v>
      </c>
      <c r="L22" s="5">
        <f t="shared" si="3"/>
        <v>68.11573490378235</v>
      </c>
      <c r="M22" s="5">
        <f t="shared" si="4"/>
        <v>43.31595877358477</v>
      </c>
      <c r="N22" s="5">
        <f t="shared" si="5"/>
        <v>43.31595877358477</v>
      </c>
    </row>
    <row r="23" spans="1:14" s="2" customFormat="1" ht="30.75" hidden="1">
      <c r="A23" s="10" t="s">
        <v>56</v>
      </c>
      <c r="B23" s="11" t="s">
        <v>8</v>
      </c>
      <c r="C23" s="12">
        <v>0</v>
      </c>
      <c r="D23" s="12">
        <f>E23-C23</f>
        <v>0</v>
      </c>
      <c r="E23" s="12">
        <v>0</v>
      </c>
      <c r="F23" s="12">
        <v>0</v>
      </c>
      <c r="G23" s="12">
        <v>0</v>
      </c>
      <c r="H23" s="5">
        <f>G23/G34*100</f>
        <v>0</v>
      </c>
      <c r="I23" s="8">
        <f t="shared" si="0"/>
        <v>0</v>
      </c>
      <c r="J23" s="8">
        <f t="shared" si="1"/>
        <v>0</v>
      </c>
      <c r="K23" s="8">
        <f t="shared" si="2"/>
        <v>0</v>
      </c>
      <c r="L23" s="5">
        <v>0</v>
      </c>
      <c r="M23" s="5" t="e">
        <f t="shared" si="4"/>
        <v>#DIV/0!</v>
      </c>
      <c r="N23" s="5" t="e">
        <f t="shared" si="5"/>
        <v>#DIV/0!</v>
      </c>
    </row>
    <row r="24" spans="1:14" s="3" customFormat="1" ht="15">
      <c r="A24" s="22" t="s">
        <v>21</v>
      </c>
      <c r="B24" s="20" t="s">
        <v>22</v>
      </c>
      <c r="C24" s="16">
        <f>SUM(C22:C23)</f>
        <v>602800</v>
      </c>
      <c r="D24" s="16">
        <f>SUM(D22:D23)</f>
        <v>345122.33999999997</v>
      </c>
      <c r="E24" s="16">
        <f>SUM(E22:E23)</f>
        <v>947922.34</v>
      </c>
      <c r="F24" s="16">
        <f>SUM(F22:F23)</f>
        <v>947922.34</v>
      </c>
      <c r="G24" s="16">
        <f>SUM(G22:G23)</f>
        <v>410601.65</v>
      </c>
      <c r="H24" s="6">
        <f>G24/G34*100</f>
        <v>5.5074752617069365</v>
      </c>
      <c r="I24" s="9">
        <f t="shared" si="0"/>
        <v>-192198.34999999998</v>
      </c>
      <c r="J24" s="9">
        <f t="shared" si="1"/>
        <v>-537320.69</v>
      </c>
      <c r="K24" s="9">
        <f t="shared" si="2"/>
        <v>-537320.69</v>
      </c>
      <c r="L24" s="6">
        <f t="shared" si="3"/>
        <v>68.11573490378235</v>
      </c>
      <c r="M24" s="6">
        <f t="shared" si="4"/>
        <v>43.31595877358477</v>
      </c>
      <c r="N24" s="6">
        <f t="shared" si="5"/>
        <v>43.31595877358477</v>
      </c>
    </row>
    <row r="25" spans="1:14" s="2" customFormat="1" ht="15">
      <c r="A25" s="10" t="s">
        <v>9</v>
      </c>
      <c r="B25" s="11" t="s">
        <v>10</v>
      </c>
      <c r="C25" s="12">
        <v>130000</v>
      </c>
      <c r="D25" s="12">
        <f>E25-C25</f>
        <v>9426.579999999987</v>
      </c>
      <c r="E25" s="12">
        <v>139426.58</v>
      </c>
      <c r="F25" s="12">
        <v>139426.58</v>
      </c>
      <c r="G25" s="12">
        <v>93596.36</v>
      </c>
      <c r="H25" s="5">
        <f>G25/G34*100</f>
        <v>1.2554251481595766</v>
      </c>
      <c r="I25" s="8">
        <f t="shared" si="0"/>
        <v>-36403.64</v>
      </c>
      <c r="J25" s="8">
        <f t="shared" si="1"/>
        <v>-45830.21999999999</v>
      </c>
      <c r="K25" s="8">
        <f t="shared" si="2"/>
        <v>-45830.21999999999</v>
      </c>
      <c r="L25" s="5">
        <f t="shared" si="3"/>
        <v>71.9972</v>
      </c>
      <c r="M25" s="5">
        <f t="shared" si="4"/>
        <v>67.12949568152644</v>
      </c>
      <c r="N25" s="5">
        <f t="shared" si="5"/>
        <v>67.12949568152644</v>
      </c>
    </row>
    <row r="26" spans="1:14" s="2" customFormat="1" ht="15">
      <c r="A26" s="10" t="s">
        <v>48</v>
      </c>
      <c r="B26" s="11" t="s">
        <v>49</v>
      </c>
      <c r="C26" s="12">
        <v>239500</v>
      </c>
      <c r="D26" s="12">
        <f>E26-C26</f>
        <v>-47881.17000000001</v>
      </c>
      <c r="E26" s="12">
        <v>191618.83</v>
      </c>
      <c r="F26" s="12">
        <v>191618.83</v>
      </c>
      <c r="G26" s="12">
        <v>71545.89</v>
      </c>
      <c r="H26" s="5">
        <f>G26/G34*100</f>
        <v>0.959658148601706</v>
      </c>
      <c r="I26" s="8">
        <f t="shared" si="0"/>
        <v>-167954.11</v>
      </c>
      <c r="J26" s="8">
        <f t="shared" si="1"/>
        <v>-120072.93999999999</v>
      </c>
      <c r="K26" s="8">
        <f t="shared" si="2"/>
        <v>-120072.93999999999</v>
      </c>
      <c r="L26" s="5">
        <f t="shared" si="3"/>
        <v>29.873022964509392</v>
      </c>
      <c r="M26" s="5">
        <f t="shared" si="4"/>
        <v>37.33760925270236</v>
      </c>
      <c r="N26" s="5">
        <f t="shared" si="5"/>
        <v>37.33760925270236</v>
      </c>
    </row>
    <row r="27" spans="1:14" s="3" customFormat="1" ht="15">
      <c r="A27" s="22" t="s">
        <v>23</v>
      </c>
      <c r="B27" s="20" t="s">
        <v>24</v>
      </c>
      <c r="C27" s="16">
        <f>SUM(C25:C26)</f>
        <v>369500</v>
      </c>
      <c r="D27" s="16">
        <f>SUM(D25:D26)</f>
        <v>-38454.590000000026</v>
      </c>
      <c r="E27" s="16">
        <f>SUM(E25:E26)</f>
        <v>331045.41</v>
      </c>
      <c r="F27" s="16">
        <f>SUM(F25:F26)</f>
        <v>331045.41</v>
      </c>
      <c r="G27" s="16">
        <f>SUM(G25:G26)</f>
        <v>165142.25</v>
      </c>
      <c r="H27" s="6">
        <f>G27/G34*100</f>
        <v>2.2150832967612826</v>
      </c>
      <c r="I27" s="9">
        <f t="shared" si="0"/>
        <v>-204357.75</v>
      </c>
      <c r="J27" s="9">
        <f t="shared" si="1"/>
        <v>-165903.15999999997</v>
      </c>
      <c r="K27" s="9">
        <f t="shared" si="2"/>
        <v>-165903.15999999997</v>
      </c>
      <c r="L27" s="6">
        <f t="shared" si="3"/>
        <v>44.69343707713126</v>
      </c>
      <c r="M27" s="6">
        <f t="shared" si="4"/>
        <v>49.88507467902969</v>
      </c>
      <c r="N27" s="6">
        <f t="shared" si="5"/>
        <v>49.88507467902969</v>
      </c>
    </row>
    <row r="28" spans="1:14" s="2" customFormat="1" ht="15">
      <c r="A28" s="10" t="s">
        <v>11</v>
      </c>
      <c r="B28" s="11" t="s">
        <v>12</v>
      </c>
      <c r="C28" s="12">
        <v>1561000</v>
      </c>
      <c r="D28" s="12">
        <f>E28-C28</f>
        <v>1792987.9</v>
      </c>
      <c r="E28" s="12">
        <v>3353987.9</v>
      </c>
      <c r="F28" s="12">
        <v>3353987.9</v>
      </c>
      <c r="G28" s="12">
        <v>3333817.1</v>
      </c>
      <c r="H28" s="5">
        <f>G28/G34*100</f>
        <v>44.717100394763534</v>
      </c>
      <c r="I28" s="8">
        <f t="shared" si="0"/>
        <v>1772817.1</v>
      </c>
      <c r="J28" s="8">
        <f t="shared" si="1"/>
        <v>-20170.799999999814</v>
      </c>
      <c r="K28" s="8">
        <f t="shared" si="2"/>
        <v>-20170.799999999814</v>
      </c>
      <c r="L28" s="5">
        <f t="shared" si="3"/>
        <v>213.5693209481102</v>
      </c>
      <c r="M28" s="5">
        <f t="shared" si="4"/>
        <v>99.39860248154146</v>
      </c>
      <c r="N28" s="5">
        <f t="shared" si="5"/>
        <v>99.39860248154146</v>
      </c>
    </row>
    <row r="29" spans="1:14" s="3" customFormat="1" ht="15">
      <c r="A29" s="22" t="s">
        <v>25</v>
      </c>
      <c r="B29" s="20" t="s">
        <v>12</v>
      </c>
      <c r="C29" s="16">
        <f>SUM(C28:C28)</f>
        <v>1561000</v>
      </c>
      <c r="D29" s="16">
        <f>SUM(D28:D28)</f>
        <v>1792987.9</v>
      </c>
      <c r="E29" s="16">
        <f>SUM(E28:E28)</f>
        <v>3353987.9</v>
      </c>
      <c r="F29" s="16">
        <f>SUM(F28:F28)</f>
        <v>3353987.9</v>
      </c>
      <c r="G29" s="16">
        <f>SUM(G28:G28)</f>
        <v>3333817.1</v>
      </c>
      <c r="H29" s="6">
        <f>G29/G34*100</f>
        <v>44.717100394763534</v>
      </c>
      <c r="I29" s="9">
        <f t="shared" si="0"/>
        <v>1772817.1</v>
      </c>
      <c r="J29" s="9">
        <f t="shared" si="1"/>
        <v>-20170.799999999814</v>
      </c>
      <c r="K29" s="9">
        <f t="shared" si="2"/>
        <v>-20170.799999999814</v>
      </c>
      <c r="L29" s="6">
        <f t="shared" si="3"/>
        <v>213.5693209481102</v>
      </c>
      <c r="M29" s="6">
        <f t="shared" si="4"/>
        <v>99.39860248154146</v>
      </c>
      <c r="N29" s="6">
        <f t="shared" si="5"/>
        <v>99.39860248154146</v>
      </c>
    </row>
    <row r="30" spans="1:14" s="2" customFormat="1" ht="15">
      <c r="A30" s="10" t="s">
        <v>13</v>
      </c>
      <c r="B30" s="11" t="s">
        <v>14</v>
      </c>
      <c r="C30" s="12">
        <v>45200</v>
      </c>
      <c r="D30" s="12">
        <f>E30-C30</f>
        <v>-8394.080000000002</v>
      </c>
      <c r="E30" s="12">
        <v>36805.92</v>
      </c>
      <c r="F30" s="12">
        <v>36805.92</v>
      </c>
      <c r="G30" s="12">
        <v>36805.92</v>
      </c>
      <c r="H30" s="5">
        <f>G30/G34*100</f>
        <v>0.49368455748866213</v>
      </c>
      <c r="I30" s="8">
        <f t="shared" si="0"/>
        <v>-8394.080000000002</v>
      </c>
      <c r="J30" s="8">
        <f t="shared" si="1"/>
        <v>0</v>
      </c>
      <c r="K30" s="8">
        <f t="shared" si="2"/>
        <v>0</v>
      </c>
      <c r="L30" s="5">
        <f t="shared" si="3"/>
        <v>81.42902654867257</v>
      </c>
      <c r="M30" s="5">
        <f t="shared" si="4"/>
        <v>100</v>
      </c>
      <c r="N30" s="5">
        <f t="shared" si="5"/>
        <v>100</v>
      </c>
    </row>
    <row r="31" spans="1:14" s="3" customFormat="1" ht="15">
      <c r="A31" s="22" t="s">
        <v>26</v>
      </c>
      <c r="B31" s="20" t="s">
        <v>27</v>
      </c>
      <c r="C31" s="16">
        <f>C30</f>
        <v>45200</v>
      </c>
      <c r="D31" s="16">
        <f>D30</f>
        <v>-8394.080000000002</v>
      </c>
      <c r="E31" s="16">
        <f>E30</f>
        <v>36805.92</v>
      </c>
      <c r="F31" s="16">
        <f>F30</f>
        <v>36805.92</v>
      </c>
      <c r="G31" s="16">
        <f>G30</f>
        <v>36805.92</v>
      </c>
      <c r="H31" s="6">
        <f>G31/G34*100</f>
        <v>0.49368455748866213</v>
      </c>
      <c r="I31" s="9">
        <f t="shared" si="0"/>
        <v>-8394.080000000002</v>
      </c>
      <c r="J31" s="9">
        <f t="shared" si="1"/>
        <v>0</v>
      </c>
      <c r="K31" s="9">
        <f t="shared" si="2"/>
        <v>0</v>
      </c>
      <c r="L31" s="6">
        <f t="shared" si="3"/>
        <v>81.42902654867257</v>
      </c>
      <c r="M31" s="6">
        <f t="shared" si="4"/>
        <v>100</v>
      </c>
      <c r="N31" s="6">
        <f t="shared" si="5"/>
        <v>100</v>
      </c>
    </row>
    <row r="32" spans="1:14" s="2" customFormat="1" ht="15">
      <c r="A32" s="10" t="s">
        <v>28</v>
      </c>
      <c r="B32" s="11" t="s">
        <v>60</v>
      </c>
      <c r="C32" s="12">
        <v>15000</v>
      </c>
      <c r="D32" s="12">
        <f>E32-C32</f>
        <v>-15000</v>
      </c>
      <c r="E32" s="12">
        <v>0</v>
      </c>
      <c r="F32" s="12">
        <v>0</v>
      </c>
      <c r="G32" s="12">
        <v>0</v>
      </c>
      <c r="H32" s="5">
        <f>G32/G34*100</f>
        <v>0</v>
      </c>
      <c r="I32" s="8">
        <f t="shared" si="0"/>
        <v>-15000</v>
      </c>
      <c r="J32" s="8">
        <f t="shared" si="1"/>
        <v>0</v>
      </c>
      <c r="K32" s="8">
        <f t="shared" si="2"/>
        <v>0</v>
      </c>
      <c r="L32" s="5">
        <f t="shared" si="3"/>
        <v>0</v>
      </c>
      <c r="M32" s="5">
        <v>0</v>
      </c>
      <c r="N32" s="5">
        <v>0</v>
      </c>
    </row>
    <row r="33" spans="1:14" s="3" customFormat="1" ht="15">
      <c r="A33" s="22" t="s">
        <v>29</v>
      </c>
      <c r="B33" s="20" t="s">
        <v>50</v>
      </c>
      <c r="C33" s="16">
        <f>SUM(C32:C32)</f>
        <v>15000</v>
      </c>
      <c r="D33" s="16">
        <f>SUM(D32:D32)</f>
        <v>-15000</v>
      </c>
      <c r="E33" s="16">
        <f>SUM(E32:E32)</f>
        <v>0</v>
      </c>
      <c r="F33" s="16">
        <f>SUM(F32:F32)</f>
        <v>0</v>
      </c>
      <c r="G33" s="16">
        <f>SUM(G32:G32)</f>
        <v>0</v>
      </c>
      <c r="H33" s="6">
        <f>G33/G34*100</f>
        <v>0</v>
      </c>
      <c r="I33" s="9">
        <f t="shared" si="0"/>
        <v>-15000</v>
      </c>
      <c r="J33" s="9">
        <f t="shared" si="1"/>
        <v>0</v>
      </c>
      <c r="K33" s="9">
        <f t="shared" si="2"/>
        <v>0</v>
      </c>
      <c r="L33" s="6">
        <f t="shared" si="3"/>
        <v>0</v>
      </c>
      <c r="M33" s="6">
        <v>0</v>
      </c>
      <c r="N33" s="6">
        <v>0</v>
      </c>
    </row>
    <row r="34" spans="1:14" s="3" customFormat="1" ht="15">
      <c r="A34" s="23" t="s">
        <v>0</v>
      </c>
      <c r="B34" s="21"/>
      <c r="C34" s="17">
        <f>C16+C21+C27+C29+C18+C31+C33+C24</f>
        <v>5795800</v>
      </c>
      <c r="D34" s="17">
        <f>D16+D21+D27+D29+D18+D31+D33+D24</f>
        <v>2401438.29</v>
      </c>
      <c r="E34" s="17">
        <f>E16+E21+E27+E29+E18+E31+E33+E24</f>
        <v>8197238.29</v>
      </c>
      <c r="F34" s="17">
        <f>F16+F21+F27+F29+F18+F31+F33+F24</f>
        <v>8197238.29</v>
      </c>
      <c r="G34" s="17">
        <f>G16+G21+G27+G29+G18+G31+G33+G24</f>
        <v>7455351.69</v>
      </c>
      <c r="H34" s="6">
        <f>G34/G34*100</f>
        <v>100</v>
      </c>
      <c r="I34" s="9">
        <f t="shared" si="0"/>
        <v>1659551.6900000004</v>
      </c>
      <c r="J34" s="9">
        <f t="shared" si="1"/>
        <v>-741886.5999999996</v>
      </c>
      <c r="K34" s="9">
        <f t="shared" si="2"/>
        <v>-741886.5999999996</v>
      </c>
      <c r="L34" s="6">
        <f t="shared" si="3"/>
        <v>128.63369491700888</v>
      </c>
      <c r="M34" s="6">
        <f t="shared" si="4"/>
        <v>90.94955430409965</v>
      </c>
      <c r="N34" s="6">
        <f t="shared" si="5"/>
        <v>90.94955430409965</v>
      </c>
    </row>
    <row r="35" spans="1:8" s="2" customFormat="1" ht="12.75" customHeight="1">
      <c r="A35" s="13"/>
      <c r="B35" s="13"/>
      <c r="C35" s="13"/>
      <c r="D35" s="13"/>
      <c r="E35" s="13"/>
      <c r="F35" s="13"/>
      <c r="G35" s="13"/>
      <c r="H35" s="24"/>
    </row>
    <row r="36" spans="1:7" s="2" customFormat="1" ht="12.75" customHeight="1">
      <c r="A36" s="13"/>
      <c r="B36" s="13"/>
      <c r="C36" s="13"/>
      <c r="D36" s="19"/>
      <c r="E36" s="13"/>
      <c r="F36" s="13"/>
      <c r="G36" s="13"/>
    </row>
    <row r="37" spans="1:7" s="2" customFormat="1" ht="12.75" customHeight="1">
      <c r="A37" s="13"/>
      <c r="B37" s="13"/>
      <c r="C37" s="13"/>
      <c r="D37" s="13"/>
      <c r="E37" s="13"/>
      <c r="F37" s="13"/>
      <c r="G37" s="13"/>
    </row>
    <row r="38" spans="1:7" s="2" customFormat="1" ht="12.75" customHeight="1">
      <c r="A38" s="13"/>
      <c r="B38" s="13"/>
      <c r="C38" s="13"/>
      <c r="D38" s="13"/>
      <c r="E38" s="13"/>
      <c r="F38" s="13"/>
      <c r="G38" s="13"/>
    </row>
    <row r="39" spans="1:7" s="2" customFormat="1" ht="12.75" customHeight="1">
      <c r="A39" s="13"/>
      <c r="B39" s="13"/>
      <c r="C39" s="13"/>
      <c r="D39" s="13"/>
      <c r="E39" s="13"/>
      <c r="F39" s="13"/>
      <c r="G39" s="13"/>
    </row>
    <row r="40" spans="1:7" s="2" customFormat="1" ht="12.75" customHeight="1">
      <c r="A40" s="13"/>
      <c r="B40" s="13"/>
      <c r="C40" s="13"/>
      <c r="D40" s="13"/>
      <c r="E40" s="13"/>
      <c r="F40" s="13"/>
      <c r="G40" s="13"/>
    </row>
    <row r="41" spans="1:7" s="2" customFormat="1" ht="12.75" customHeight="1">
      <c r="A41" s="13"/>
      <c r="B41" s="13"/>
      <c r="C41" s="13"/>
      <c r="D41" s="13"/>
      <c r="E41" s="13"/>
      <c r="F41" s="13"/>
      <c r="G41" s="13"/>
    </row>
    <row r="42" spans="1:7" s="2" customFormat="1" ht="12.75" customHeight="1">
      <c r="A42" s="13"/>
      <c r="B42" s="13"/>
      <c r="C42" s="13"/>
      <c r="D42" s="13"/>
      <c r="E42" s="13"/>
      <c r="F42" s="13"/>
      <c r="G42" s="13"/>
    </row>
    <row r="43" spans="1:7" s="2" customFormat="1" ht="12.75" customHeight="1">
      <c r="A43" s="13"/>
      <c r="B43" s="13"/>
      <c r="C43" s="13"/>
      <c r="D43" s="13"/>
      <c r="E43" s="13"/>
      <c r="F43" s="13"/>
      <c r="G43" s="13"/>
    </row>
    <row r="44" spans="1:7" s="2" customFormat="1" ht="12.75" customHeight="1">
      <c r="A44" s="13"/>
      <c r="B44" s="13"/>
      <c r="C44" s="13"/>
      <c r="D44" s="13"/>
      <c r="E44" s="13"/>
      <c r="F44" s="13"/>
      <c r="G44" s="13"/>
    </row>
    <row r="45" spans="1:7" s="2" customFormat="1" ht="12.75" customHeight="1">
      <c r="A45" s="13"/>
      <c r="B45" s="13"/>
      <c r="C45" s="13"/>
      <c r="D45" s="13"/>
      <c r="E45" s="13"/>
      <c r="F45" s="13"/>
      <c r="G45" s="13"/>
    </row>
    <row r="46" spans="1:7" s="2" customFormat="1" ht="12.75" customHeight="1">
      <c r="A46" s="13"/>
      <c r="B46" s="13"/>
      <c r="C46" s="13"/>
      <c r="D46" s="13"/>
      <c r="E46" s="13"/>
      <c r="F46" s="13"/>
      <c r="G46" s="13"/>
    </row>
    <row r="47" spans="1:7" s="2" customFormat="1" ht="12.75" customHeight="1">
      <c r="A47" s="13"/>
      <c r="B47" s="13"/>
      <c r="C47" s="13"/>
      <c r="D47" s="13"/>
      <c r="E47" s="13"/>
      <c r="F47" s="13"/>
      <c r="G47" s="13"/>
    </row>
    <row r="48" spans="1:7" s="2" customFormat="1" ht="12.75" customHeight="1">
      <c r="A48" s="13"/>
      <c r="B48" s="13"/>
      <c r="C48" s="13"/>
      <c r="D48" s="13"/>
      <c r="E48" s="13"/>
      <c r="F48" s="13"/>
      <c r="G48" s="13"/>
    </row>
    <row r="49" spans="1:7" s="2" customFormat="1" ht="12.75" customHeight="1">
      <c r="A49" s="13"/>
      <c r="B49" s="13"/>
      <c r="C49" s="13"/>
      <c r="D49" s="13"/>
      <c r="E49" s="13"/>
      <c r="F49" s="13"/>
      <c r="G49" s="13"/>
    </row>
    <row r="50" spans="1:7" s="2" customFormat="1" ht="12.75" customHeight="1">
      <c r="A50" s="13"/>
      <c r="B50" s="13"/>
      <c r="C50" s="13"/>
      <c r="D50" s="13"/>
      <c r="E50" s="13"/>
      <c r="F50" s="13"/>
      <c r="G50" s="13"/>
    </row>
    <row r="51" spans="1:7" s="2" customFormat="1" ht="12.75" customHeight="1">
      <c r="A51" s="13"/>
      <c r="B51" s="13"/>
      <c r="C51" s="13"/>
      <c r="D51" s="13"/>
      <c r="E51" s="13"/>
      <c r="F51" s="13"/>
      <c r="G51" s="13"/>
    </row>
    <row r="52" spans="1:7" s="2" customFormat="1" ht="12.75" customHeight="1">
      <c r="A52" s="13"/>
      <c r="B52" s="13"/>
      <c r="C52" s="13"/>
      <c r="D52" s="13"/>
      <c r="E52" s="13"/>
      <c r="F52" s="13"/>
      <c r="G52" s="13"/>
    </row>
    <row r="53" spans="1:7" s="2" customFormat="1" ht="12.75" customHeight="1">
      <c r="A53" s="13"/>
      <c r="B53" s="13"/>
      <c r="C53" s="13"/>
      <c r="D53" s="13"/>
      <c r="E53" s="13"/>
      <c r="F53" s="13"/>
      <c r="G53" s="13"/>
    </row>
    <row r="54" spans="1:7" s="2" customFormat="1" ht="12.75" customHeight="1">
      <c r="A54" s="13"/>
      <c r="B54" s="13"/>
      <c r="C54" s="13"/>
      <c r="D54" s="13"/>
      <c r="E54" s="13"/>
      <c r="F54" s="13"/>
      <c r="G54" s="13"/>
    </row>
    <row r="55" spans="1:7" s="2" customFormat="1" ht="12.75" customHeight="1">
      <c r="A55" s="13"/>
      <c r="B55" s="13"/>
      <c r="C55" s="13"/>
      <c r="D55" s="13"/>
      <c r="E55" s="13"/>
      <c r="F55" s="13"/>
      <c r="G55" s="13"/>
    </row>
    <row r="56" spans="1:7" s="2" customFormat="1" ht="12.75" customHeight="1">
      <c r="A56" s="13"/>
      <c r="B56" s="13"/>
      <c r="C56" s="13"/>
      <c r="D56" s="13"/>
      <c r="E56" s="13"/>
      <c r="F56" s="13"/>
      <c r="G56" s="13"/>
    </row>
    <row r="57" spans="1:7" s="2" customFormat="1" ht="12.75" customHeight="1">
      <c r="A57" s="13"/>
      <c r="B57" s="13"/>
      <c r="C57" s="13"/>
      <c r="D57" s="13"/>
      <c r="E57" s="13"/>
      <c r="F57" s="13"/>
      <c r="G57" s="13"/>
    </row>
    <row r="58" spans="1:7" s="2" customFormat="1" ht="12.75" customHeight="1">
      <c r="A58" s="13"/>
      <c r="B58" s="13"/>
      <c r="C58" s="13"/>
      <c r="D58" s="13"/>
      <c r="E58" s="13"/>
      <c r="F58" s="13"/>
      <c r="G58" s="13"/>
    </row>
    <row r="59" spans="1:7" s="2" customFormat="1" ht="12.75" customHeight="1">
      <c r="A59" s="13"/>
      <c r="B59" s="13"/>
      <c r="C59" s="13"/>
      <c r="D59" s="13"/>
      <c r="E59" s="13"/>
      <c r="F59" s="13"/>
      <c r="G59" s="13"/>
    </row>
    <row r="60" spans="1:7" s="2" customFormat="1" ht="12.75" customHeight="1">
      <c r="A60" s="13"/>
      <c r="B60" s="13"/>
      <c r="C60" s="13"/>
      <c r="D60" s="13"/>
      <c r="E60" s="13"/>
      <c r="F60" s="13"/>
      <c r="G60" s="13"/>
    </row>
    <row r="61" spans="1:7" s="2" customFormat="1" ht="12.75" customHeight="1">
      <c r="A61" s="13"/>
      <c r="B61" s="13"/>
      <c r="C61" s="13"/>
      <c r="D61" s="13"/>
      <c r="E61" s="13"/>
      <c r="F61" s="13"/>
      <c r="G61" s="13"/>
    </row>
    <row r="62" spans="1:7" s="2" customFormat="1" ht="12.75" customHeight="1">
      <c r="A62" s="13"/>
      <c r="B62" s="13"/>
      <c r="C62" s="13"/>
      <c r="D62" s="13"/>
      <c r="E62" s="13"/>
      <c r="F62" s="13"/>
      <c r="G62" s="13"/>
    </row>
    <row r="63" spans="1:7" s="2" customFormat="1" ht="12.75" customHeight="1">
      <c r="A63" s="13"/>
      <c r="B63" s="13"/>
      <c r="C63" s="13"/>
      <c r="D63" s="13"/>
      <c r="E63" s="13"/>
      <c r="F63" s="13"/>
      <c r="G63" s="13"/>
    </row>
    <row r="64" spans="1:7" s="2" customFormat="1" ht="12.75" customHeight="1">
      <c r="A64" s="13"/>
      <c r="B64" s="13"/>
      <c r="C64" s="13"/>
      <c r="D64" s="13"/>
      <c r="E64" s="13"/>
      <c r="F64" s="13"/>
      <c r="G64" s="13"/>
    </row>
    <row r="65" spans="1:7" s="2" customFormat="1" ht="12.75" customHeight="1">
      <c r="A65" s="13"/>
      <c r="B65" s="13"/>
      <c r="C65" s="13"/>
      <c r="D65" s="13"/>
      <c r="E65" s="13"/>
      <c r="F65" s="13"/>
      <c r="G65" s="13"/>
    </row>
    <row r="66" spans="1:7" s="2" customFormat="1" ht="12.75" customHeight="1">
      <c r="A66" s="13"/>
      <c r="B66" s="13"/>
      <c r="C66" s="13"/>
      <c r="D66" s="13"/>
      <c r="E66" s="13"/>
      <c r="F66" s="13"/>
      <c r="G66" s="13"/>
    </row>
    <row r="67" spans="1:7" s="2" customFormat="1" ht="12.75" customHeight="1">
      <c r="A67" s="13"/>
      <c r="B67" s="13"/>
      <c r="C67" s="13"/>
      <c r="D67" s="13"/>
      <c r="E67" s="13"/>
      <c r="F67" s="13"/>
      <c r="G67" s="13"/>
    </row>
    <row r="68" spans="1:7" s="2" customFormat="1" ht="12.75" customHeight="1">
      <c r="A68" s="13"/>
      <c r="B68" s="13"/>
      <c r="C68" s="13"/>
      <c r="D68" s="13"/>
      <c r="E68" s="13"/>
      <c r="F68" s="13"/>
      <c r="G68" s="13"/>
    </row>
    <row r="69" spans="1:7" s="2" customFormat="1" ht="12.75" customHeight="1">
      <c r="A69" s="13"/>
      <c r="B69" s="13"/>
      <c r="C69" s="13"/>
      <c r="D69" s="13"/>
      <c r="E69" s="13"/>
      <c r="F69" s="13"/>
      <c r="G69" s="13"/>
    </row>
    <row r="70" spans="1:7" s="2" customFormat="1" ht="12.75" customHeight="1">
      <c r="A70" s="13"/>
      <c r="B70" s="13"/>
      <c r="C70" s="13"/>
      <c r="D70" s="13"/>
      <c r="E70" s="13"/>
      <c r="F70" s="13"/>
      <c r="G70" s="13"/>
    </row>
    <row r="71" spans="1:7" s="2" customFormat="1" ht="12.75" customHeight="1">
      <c r="A71" s="13"/>
      <c r="B71" s="13"/>
      <c r="C71" s="13"/>
      <c r="D71" s="13"/>
      <c r="E71" s="13"/>
      <c r="F71" s="13"/>
      <c r="G71" s="13"/>
    </row>
    <row r="72" spans="1:7" s="2" customFormat="1" ht="12.75" customHeight="1">
      <c r="A72" s="13"/>
      <c r="B72" s="13"/>
      <c r="C72" s="13"/>
      <c r="D72" s="13"/>
      <c r="E72" s="13"/>
      <c r="F72" s="13"/>
      <c r="G72" s="13"/>
    </row>
    <row r="73" spans="1:7" s="2" customFormat="1" ht="12.75" customHeight="1">
      <c r="A73" s="13"/>
      <c r="B73" s="13"/>
      <c r="C73" s="13"/>
      <c r="D73" s="13"/>
      <c r="E73" s="13"/>
      <c r="F73" s="13"/>
      <c r="G73" s="13"/>
    </row>
    <row r="74" spans="1:7" s="2" customFormat="1" ht="12.75" customHeight="1">
      <c r="A74" s="13"/>
      <c r="B74" s="13"/>
      <c r="C74" s="13"/>
      <c r="D74" s="13"/>
      <c r="E74" s="13"/>
      <c r="F74" s="13"/>
      <c r="G74" s="13"/>
    </row>
    <row r="75" spans="1:7" s="2" customFormat="1" ht="12.75" customHeight="1">
      <c r="A75" s="13"/>
      <c r="B75" s="13"/>
      <c r="C75" s="13"/>
      <c r="D75" s="13"/>
      <c r="E75" s="13"/>
      <c r="F75" s="13"/>
      <c r="G75" s="13"/>
    </row>
    <row r="76" spans="1:7" s="2" customFormat="1" ht="12.75" customHeight="1">
      <c r="A76" s="13"/>
      <c r="B76" s="13"/>
      <c r="C76" s="13"/>
      <c r="D76" s="13"/>
      <c r="E76" s="13"/>
      <c r="F76" s="13"/>
      <c r="G76" s="13"/>
    </row>
    <row r="77" spans="1:7" s="2" customFormat="1" ht="12.75" customHeight="1">
      <c r="A77" s="13"/>
      <c r="B77" s="13"/>
      <c r="C77" s="13"/>
      <c r="D77" s="13"/>
      <c r="E77" s="13"/>
      <c r="F77" s="13"/>
      <c r="G77" s="13"/>
    </row>
    <row r="78" spans="1:7" s="2" customFormat="1" ht="12.75" customHeight="1">
      <c r="A78" s="13"/>
      <c r="B78" s="13"/>
      <c r="C78" s="13"/>
      <c r="D78" s="13"/>
      <c r="E78" s="13"/>
      <c r="F78" s="13"/>
      <c r="G78" s="13"/>
    </row>
    <row r="79" spans="1:7" s="2" customFormat="1" ht="12.75" customHeight="1">
      <c r="A79" s="13"/>
      <c r="B79" s="13"/>
      <c r="C79" s="13"/>
      <c r="D79" s="13"/>
      <c r="E79" s="13"/>
      <c r="F79" s="13"/>
      <c r="G79" s="13"/>
    </row>
    <row r="80" spans="1:7" s="2" customFormat="1" ht="12.75" customHeight="1">
      <c r="A80" s="13"/>
      <c r="B80" s="13"/>
      <c r="C80" s="13"/>
      <c r="D80" s="13"/>
      <c r="E80" s="13"/>
      <c r="F80" s="13"/>
      <c r="G80" s="13"/>
    </row>
    <row r="81" spans="1:7" s="2" customFormat="1" ht="12.75" customHeight="1">
      <c r="A81" s="13"/>
      <c r="B81" s="13"/>
      <c r="C81" s="13"/>
      <c r="D81" s="13"/>
      <c r="E81" s="13"/>
      <c r="F81" s="13"/>
      <c r="G81" s="13"/>
    </row>
    <row r="82" spans="1:7" s="2" customFormat="1" ht="12.75" customHeight="1">
      <c r="A82" s="13"/>
      <c r="B82" s="13"/>
      <c r="C82" s="13"/>
      <c r="D82" s="13"/>
      <c r="E82" s="13"/>
      <c r="F82" s="13"/>
      <c r="G82" s="13"/>
    </row>
    <row r="83" spans="1:7" s="2" customFormat="1" ht="12.75" customHeight="1">
      <c r="A83" s="13"/>
      <c r="B83" s="13"/>
      <c r="C83" s="13"/>
      <c r="D83" s="13"/>
      <c r="E83" s="13"/>
      <c r="F83" s="13"/>
      <c r="G83" s="13"/>
    </row>
    <row r="84" spans="1:7" s="2" customFormat="1" ht="12.75" customHeight="1">
      <c r="A84" s="13"/>
      <c r="B84" s="13"/>
      <c r="C84" s="13"/>
      <c r="D84" s="13"/>
      <c r="E84" s="13"/>
      <c r="F84" s="13"/>
      <c r="G84" s="13"/>
    </row>
    <row r="85" spans="1:7" s="2" customFormat="1" ht="12.75" customHeight="1">
      <c r="A85" s="13"/>
      <c r="B85" s="13"/>
      <c r="C85" s="13"/>
      <c r="D85" s="13"/>
      <c r="E85" s="13"/>
      <c r="F85" s="13"/>
      <c r="G85" s="13"/>
    </row>
    <row r="86" spans="1:7" s="2" customFormat="1" ht="12.75" customHeight="1">
      <c r="A86" s="13"/>
      <c r="B86" s="13"/>
      <c r="C86" s="13"/>
      <c r="D86" s="13"/>
      <c r="E86" s="13"/>
      <c r="F86" s="13"/>
      <c r="G86" s="13"/>
    </row>
    <row r="87" spans="1:7" s="2" customFormat="1" ht="12.75" customHeight="1">
      <c r="A87" s="13"/>
      <c r="B87" s="13"/>
      <c r="C87" s="13"/>
      <c r="D87" s="13"/>
      <c r="E87" s="13"/>
      <c r="F87" s="13"/>
      <c r="G87" s="13"/>
    </row>
    <row r="88" spans="1:7" s="2" customFormat="1" ht="12.75" customHeight="1">
      <c r="A88" s="13"/>
      <c r="B88" s="13"/>
      <c r="C88" s="13"/>
      <c r="D88" s="13"/>
      <c r="E88" s="13"/>
      <c r="F88" s="13"/>
      <c r="G88" s="13"/>
    </row>
    <row r="89" spans="1:7" s="2" customFormat="1" ht="12.75" customHeight="1">
      <c r="A89" s="13"/>
      <c r="B89" s="13"/>
      <c r="C89" s="13"/>
      <c r="D89" s="13"/>
      <c r="E89" s="13"/>
      <c r="F89" s="13"/>
      <c r="G89" s="13"/>
    </row>
    <row r="90" spans="1:7" s="2" customFormat="1" ht="12.75" customHeight="1">
      <c r="A90" s="13"/>
      <c r="B90" s="13"/>
      <c r="C90" s="13"/>
      <c r="D90" s="13"/>
      <c r="E90" s="13"/>
      <c r="F90" s="13"/>
      <c r="G90" s="13"/>
    </row>
    <row r="91" spans="1:7" s="2" customFormat="1" ht="12.75" customHeight="1">
      <c r="A91" s="13"/>
      <c r="B91" s="13"/>
      <c r="C91" s="13"/>
      <c r="D91" s="13"/>
      <c r="E91" s="13"/>
      <c r="F91" s="13"/>
      <c r="G91" s="13"/>
    </row>
    <row r="92" spans="1:7" s="2" customFormat="1" ht="12.75" customHeight="1">
      <c r="A92" s="13"/>
      <c r="B92" s="13"/>
      <c r="C92" s="13"/>
      <c r="D92" s="13"/>
      <c r="E92" s="13"/>
      <c r="F92" s="13"/>
      <c r="G92" s="13"/>
    </row>
    <row r="93" spans="1:7" s="2" customFormat="1" ht="12.75" customHeight="1">
      <c r="A93" s="13"/>
      <c r="B93" s="13"/>
      <c r="C93" s="13"/>
      <c r="D93" s="13"/>
      <c r="E93" s="13"/>
      <c r="F93" s="13"/>
      <c r="G93" s="13"/>
    </row>
    <row r="94" spans="1:7" s="2" customFormat="1" ht="12.75" customHeight="1">
      <c r="A94" s="13"/>
      <c r="B94" s="13"/>
      <c r="C94" s="13"/>
      <c r="D94" s="13"/>
      <c r="E94" s="13"/>
      <c r="F94" s="13"/>
      <c r="G94" s="13"/>
    </row>
    <row r="95" spans="1:7" s="2" customFormat="1" ht="12.75" customHeight="1">
      <c r="A95" s="13"/>
      <c r="B95" s="13"/>
      <c r="C95" s="13"/>
      <c r="D95" s="13"/>
      <c r="E95" s="13"/>
      <c r="F95" s="13"/>
      <c r="G95" s="13"/>
    </row>
    <row r="96" spans="1:7" s="2" customFormat="1" ht="12.75" customHeight="1">
      <c r="A96" s="13"/>
      <c r="B96" s="13"/>
      <c r="C96" s="13"/>
      <c r="D96" s="13"/>
      <c r="E96" s="13"/>
      <c r="F96" s="13"/>
      <c r="G96" s="13"/>
    </row>
    <row r="97" spans="1:7" s="2" customFormat="1" ht="12.75" customHeight="1">
      <c r="A97" s="13"/>
      <c r="B97" s="13"/>
      <c r="C97" s="13"/>
      <c r="D97" s="13"/>
      <c r="E97" s="13"/>
      <c r="F97" s="13"/>
      <c r="G97" s="13"/>
    </row>
    <row r="98" spans="1:7" s="2" customFormat="1" ht="12.75" customHeight="1">
      <c r="A98" s="13"/>
      <c r="B98" s="13"/>
      <c r="C98" s="13"/>
      <c r="D98" s="13"/>
      <c r="E98" s="13"/>
      <c r="F98" s="13"/>
      <c r="G98" s="13"/>
    </row>
    <row r="99" spans="1:7" s="2" customFormat="1" ht="12.75" customHeight="1">
      <c r="A99" s="13"/>
      <c r="B99" s="13"/>
      <c r="C99" s="13"/>
      <c r="D99" s="13"/>
      <c r="E99" s="13"/>
      <c r="F99" s="13"/>
      <c r="G99" s="13"/>
    </row>
    <row r="100" spans="1:7" s="2" customFormat="1" ht="12.75" customHeight="1">
      <c r="A100" s="13"/>
      <c r="B100" s="13"/>
      <c r="C100" s="13"/>
      <c r="D100" s="13"/>
      <c r="E100" s="13"/>
      <c r="F100" s="13"/>
      <c r="G100" s="13"/>
    </row>
    <row r="101" spans="1:7" s="2" customFormat="1" ht="12.75" customHeight="1">
      <c r="A101" s="13"/>
      <c r="B101" s="13"/>
      <c r="C101" s="13"/>
      <c r="D101" s="13"/>
      <c r="E101" s="13"/>
      <c r="F101" s="13"/>
      <c r="G101" s="13"/>
    </row>
    <row r="102" spans="1:7" s="2" customFormat="1" ht="12.75" customHeight="1">
      <c r="A102" s="13"/>
      <c r="B102" s="13"/>
      <c r="C102" s="13"/>
      <c r="D102" s="13"/>
      <c r="E102" s="13"/>
      <c r="F102" s="13"/>
      <c r="G102" s="13"/>
    </row>
    <row r="103" spans="1:7" s="2" customFormat="1" ht="12.75" customHeight="1">
      <c r="A103" s="13"/>
      <c r="B103" s="13"/>
      <c r="C103" s="13"/>
      <c r="D103" s="13"/>
      <c r="E103" s="13"/>
      <c r="F103" s="13"/>
      <c r="G103" s="13"/>
    </row>
    <row r="104" spans="1:7" s="2" customFormat="1" ht="12.75" customHeight="1">
      <c r="A104" s="13"/>
      <c r="B104" s="13"/>
      <c r="C104" s="13"/>
      <c r="D104" s="13"/>
      <c r="E104" s="13"/>
      <c r="F104" s="13"/>
      <c r="G104" s="13"/>
    </row>
    <row r="105" spans="1:7" s="2" customFormat="1" ht="12.75" customHeight="1">
      <c r="A105" s="13"/>
      <c r="B105" s="13"/>
      <c r="C105" s="13"/>
      <c r="D105" s="13"/>
      <c r="E105" s="13"/>
      <c r="F105" s="13"/>
      <c r="G105" s="13"/>
    </row>
    <row r="106" spans="1:7" s="2" customFormat="1" ht="12.75" customHeight="1">
      <c r="A106" s="13"/>
      <c r="B106" s="13"/>
      <c r="C106" s="13"/>
      <c r="D106" s="13"/>
      <c r="E106" s="13"/>
      <c r="F106" s="13"/>
      <c r="G106" s="13"/>
    </row>
    <row r="107" spans="1:7" s="2" customFormat="1" ht="12.75" customHeight="1">
      <c r="A107" s="13"/>
      <c r="B107" s="13"/>
      <c r="C107" s="13"/>
      <c r="D107" s="13"/>
      <c r="E107" s="13"/>
      <c r="F107" s="13"/>
      <c r="G107" s="13"/>
    </row>
    <row r="108" spans="1:7" s="2" customFormat="1" ht="12.75" customHeight="1">
      <c r="A108" s="13"/>
      <c r="B108" s="13"/>
      <c r="C108" s="13"/>
      <c r="D108" s="13"/>
      <c r="E108" s="13"/>
      <c r="F108" s="13"/>
      <c r="G108" s="13"/>
    </row>
    <row r="109" spans="1:7" s="2" customFormat="1" ht="12.75" customHeight="1">
      <c r="A109" s="13"/>
      <c r="B109" s="13"/>
      <c r="C109" s="13"/>
      <c r="D109" s="13"/>
      <c r="E109" s="13"/>
      <c r="F109" s="13"/>
      <c r="G109" s="13"/>
    </row>
    <row r="110" spans="1:7" s="2" customFormat="1" ht="12.75" customHeight="1">
      <c r="A110" s="13"/>
      <c r="B110" s="13"/>
      <c r="C110" s="13"/>
      <c r="D110" s="13"/>
      <c r="E110" s="13"/>
      <c r="F110" s="13"/>
      <c r="G110" s="13"/>
    </row>
    <row r="111" spans="1:7" s="2" customFormat="1" ht="12.75" customHeight="1">
      <c r="A111" s="13"/>
      <c r="B111" s="13"/>
      <c r="C111" s="13"/>
      <c r="D111" s="13"/>
      <c r="E111" s="13"/>
      <c r="F111" s="13"/>
      <c r="G111" s="13"/>
    </row>
    <row r="112" spans="1:7" s="2" customFormat="1" ht="12.75" customHeight="1">
      <c r="A112" s="13"/>
      <c r="B112" s="13"/>
      <c r="C112" s="13"/>
      <c r="D112" s="13"/>
      <c r="E112" s="13"/>
      <c r="F112" s="13"/>
      <c r="G112" s="13"/>
    </row>
    <row r="113" spans="1:7" s="2" customFormat="1" ht="12.75" customHeight="1">
      <c r="A113" s="13"/>
      <c r="B113" s="13"/>
      <c r="C113" s="13"/>
      <c r="D113" s="13"/>
      <c r="E113" s="13"/>
      <c r="F113" s="13"/>
      <c r="G113" s="13"/>
    </row>
    <row r="114" spans="1:7" s="2" customFormat="1" ht="12.75" customHeight="1">
      <c r="A114" s="13"/>
      <c r="B114" s="13"/>
      <c r="C114" s="13"/>
      <c r="D114" s="13"/>
      <c r="E114" s="13"/>
      <c r="F114" s="13"/>
      <c r="G114" s="13"/>
    </row>
    <row r="115" spans="1:7" s="2" customFormat="1" ht="12.75" customHeight="1">
      <c r="A115" s="13"/>
      <c r="B115" s="13"/>
      <c r="C115" s="13"/>
      <c r="D115" s="13"/>
      <c r="E115" s="13"/>
      <c r="F115" s="13"/>
      <c r="G115" s="13"/>
    </row>
    <row r="116" spans="1:7" s="2" customFormat="1" ht="12.75" customHeight="1">
      <c r="A116" s="13"/>
      <c r="B116" s="13"/>
      <c r="C116" s="13"/>
      <c r="D116" s="13"/>
      <c r="E116" s="13"/>
      <c r="F116" s="13"/>
      <c r="G116" s="13"/>
    </row>
    <row r="117" spans="1:7" s="2" customFormat="1" ht="12.75" customHeight="1">
      <c r="A117" s="13"/>
      <c r="B117" s="13"/>
      <c r="C117" s="13"/>
      <c r="D117" s="13"/>
      <c r="E117" s="13"/>
      <c r="F117" s="13"/>
      <c r="G117" s="13"/>
    </row>
    <row r="118" spans="1:7" s="2" customFormat="1" ht="12.75" customHeight="1">
      <c r="A118" s="13"/>
      <c r="B118" s="13"/>
      <c r="C118" s="13"/>
      <c r="D118" s="13"/>
      <c r="E118" s="13"/>
      <c r="F118" s="13"/>
      <c r="G118" s="13"/>
    </row>
    <row r="119" spans="1:7" s="2" customFormat="1" ht="12.75" customHeight="1">
      <c r="A119" s="13"/>
      <c r="B119" s="13"/>
      <c r="C119" s="13"/>
      <c r="D119" s="13"/>
      <c r="E119" s="13"/>
      <c r="F119" s="13"/>
      <c r="G119" s="13"/>
    </row>
    <row r="120" spans="1:7" s="2" customFormat="1" ht="12.75" customHeight="1">
      <c r="A120" s="13"/>
      <c r="B120" s="13"/>
      <c r="C120" s="13"/>
      <c r="D120" s="13"/>
      <c r="E120" s="13"/>
      <c r="F120" s="13"/>
      <c r="G120" s="13"/>
    </row>
    <row r="121" spans="1:7" s="2" customFormat="1" ht="12.75" customHeight="1">
      <c r="A121" s="13"/>
      <c r="B121" s="13"/>
      <c r="C121" s="13"/>
      <c r="D121" s="13"/>
      <c r="E121" s="13"/>
      <c r="F121" s="13"/>
      <c r="G121" s="13"/>
    </row>
    <row r="122" spans="1:7" s="2" customFormat="1" ht="12.75" customHeight="1">
      <c r="A122" s="13"/>
      <c r="B122" s="13"/>
      <c r="C122" s="13"/>
      <c r="D122" s="13"/>
      <c r="E122" s="13"/>
      <c r="F122" s="13"/>
      <c r="G122" s="13"/>
    </row>
    <row r="123" spans="1:7" s="2" customFormat="1" ht="12.75" customHeight="1">
      <c r="A123" s="13"/>
      <c r="B123" s="13"/>
      <c r="C123" s="13"/>
      <c r="D123" s="13"/>
      <c r="E123" s="13"/>
      <c r="F123" s="13"/>
      <c r="G123" s="13"/>
    </row>
    <row r="124" spans="1:7" s="2" customFormat="1" ht="12.75" customHeight="1">
      <c r="A124" s="13"/>
      <c r="B124" s="13"/>
      <c r="C124" s="13"/>
      <c r="D124" s="13"/>
      <c r="E124" s="13"/>
      <c r="F124" s="13"/>
      <c r="G124" s="13"/>
    </row>
    <row r="125" spans="1:7" s="2" customFormat="1" ht="12.75" customHeight="1">
      <c r="A125" s="13"/>
      <c r="B125" s="13"/>
      <c r="C125" s="13"/>
      <c r="D125" s="13"/>
      <c r="E125" s="13"/>
      <c r="F125" s="13"/>
      <c r="G125" s="13"/>
    </row>
    <row r="126" spans="1:7" s="2" customFormat="1" ht="12.75" customHeight="1">
      <c r="A126" s="13"/>
      <c r="B126" s="13"/>
      <c r="C126" s="13"/>
      <c r="D126" s="13"/>
      <c r="E126" s="13"/>
      <c r="F126" s="13"/>
      <c r="G126" s="13"/>
    </row>
    <row r="127" spans="1:7" s="2" customFormat="1" ht="12.75" customHeight="1">
      <c r="A127" s="13"/>
      <c r="B127" s="13"/>
      <c r="C127" s="13"/>
      <c r="D127" s="13"/>
      <c r="E127" s="13"/>
      <c r="F127" s="13"/>
      <c r="G127" s="13"/>
    </row>
    <row r="128" spans="1:7" s="2" customFormat="1" ht="12.75" customHeight="1">
      <c r="A128" s="13"/>
      <c r="B128" s="13"/>
      <c r="C128" s="13"/>
      <c r="D128" s="13"/>
      <c r="E128" s="13"/>
      <c r="F128" s="13"/>
      <c r="G128" s="13"/>
    </row>
    <row r="129" spans="1:7" s="2" customFormat="1" ht="12.75" customHeight="1">
      <c r="A129" s="13"/>
      <c r="B129" s="13"/>
      <c r="C129" s="13"/>
      <c r="D129" s="13"/>
      <c r="E129" s="13"/>
      <c r="F129" s="13"/>
      <c r="G129" s="13"/>
    </row>
    <row r="130" spans="1:7" s="2" customFormat="1" ht="12.75" customHeight="1">
      <c r="A130" s="13"/>
      <c r="B130" s="13"/>
      <c r="C130" s="13"/>
      <c r="D130" s="13"/>
      <c r="E130" s="13"/>
      <c r="F130" s="13"/>
      <c r="G130" s="13"/>
    </row>
    <row r="131" spans="1:7" s="2" customFormat="1" ht="12.75" customHeight="1">
      <c r="A131" s="13"/>
      <c r="B131" s="13"/>
      <c r="C131" s="13"/>
      <c r="D131" s="13"/>
      <c r="E131" s="13"/>
      <c r="F131" s="13"/>
      <c r="G131" s="13"/>
    </row>
    <row r="132" spans="1:7" s="2" customFormat="1" ht="12.75" customHeight="1">
      <c r="A132" s="13"/>
      <c r="B132" s="13"/>
      <c r="C132" s="13"/>
      <c r="D132" s="13"/>
      <c r="E132" s="13"/>
      <c r="F132" s="13"/>
      <c r="G132" s="13"/>
    </row>
    <row r="133" spans="1:7" s="2" customFormat="1" ht="12.75" customHeight="1">
      <c r="A133" s="13"/>
      <c r="B133" s="13"/>
      <c r="C133" s="13"/>
      <c r="D133" s="13"/>
      <c r="E133" s="13"/>
      <c r="F133" s="13"/>
      <c r="G133" s="13"/>
    </row>
    <row r="134" spans="1:7" s="2" customFormat="1" ht="12.75" customHeight="1">
      <c r="A134" s="13"/>
      <c r="B134" s="13"/>
      <c r="C134" s="13"/>
      <c r="D134" s="13"/>
      <c r="E134" s="13"/>
      <c r="F134" s="13"/>
      <c r="G134" s="13"/>
    </row>
    <row r="135" spans="1:7" s="2" customFormat="1" ht="12.75" customHeight="1">
      <c r="A135" s="13"/>
      <c r="B135" s="13"/>
      <c r="C135" s="13"/>
      <c r="D135" s="13"/>
      <c r="E135" s="13"/>
      <c r="F135" s="13"/>
      <c r="G135" s="13"/>
    </row>
    <row r="136" spans="1:7" s="2" customFormat="1" ht="12.75" customHeight="1">
      <c r="A136" s="13"/>
      <c r="B136" s="13"/>
      <c r="C136" s="13"/>
      <c r="D136" s="13"/>
      <c r="E136" s="13"/>
      <c r="F136" s="13"/>
      <c r="G136" s="13"/>
    </row>
    <row r="137" spans="1:7" s="2" customFormat="1" ht="12.75" customHeight="1">
      <c r="A137" s="13"/>
      <c r="B137" s="13"/>
      <c r="C137" s="13"/>
      <c r="D137" s="13"/>
      <c r="E137" s="13"/>
      <c r="F137" s="13"/>
      <c r="G137" s="13"/>
    </row>
    <row r="138" spans="1:7" s="2" customFormat="1" ht="12.75" customHeight="1">
      <c r="A138" s="13"/>
      <c r="B138" s="13"/>
      <c r="C138" s="13"/>
      <c r="D138" s="13"/>
      <c r="E138" s="13"/>
      <c r="F138" s="13"/>
      <c r="G138" s="13"/>
    </row>
    <row r="139" spans="1:7" s="2" customFormat="1" ht="12.75" customHeight="1">
      <c r="A139" s="13"/>
      <c r="B139" s="13"/>
      <c r="C139" s="13"/>
      <c r="D139" s="13"/>
      <c r="E139" s="13"/>
      <c r="F139" s="13"/>
      <c r="G139" s="13"/>
    </row>
    <row r="140" spans="1:7" s="2" customFormat="1" ht="12.75" customHeight="1">
      <c r="A140" s="13"/>
      <c r="B140" s="13"/>
      <c r="C140" s="13"/>
      <c r="D140" s="13"/>
      <c r="E140" s="13"/>
      <c r="F140" s="13"/>
      <c r="G140" s="13"/>
    </row>
    <row r="141" spans="1:7" s="2" customFormat="1" ht="12.75" customHeight="1">
      <c r="A141" s="13"/>
      <c r="B141" s="13"/>
      <c r="C141" s="13"/>
      <c r="D141" s="13"/>
      <c r="E141" s="13"/>
      <c r="F141" s="13"/>
      <c r="G141" s="13"/>
    </row>
    <row r="142" spans="1:7" s="2" customFormat="1" ht="12.75" customHeight="1">
      <c r="A142" s="13"/>
      <c r="B142" s="13"/>
      <c r="C142" s="13"/>
      <c r="D142" s="13"/>
      <c r="E142" s="13"/>
      <c r="F142" s="13"/>
      <c r="G142" s="13"/>
    </row>
    <row r="143" spans="1:7" s="2" customFormat="1" ht="12.75" customHeight="1">
      <c r="A143" s="13"/>
      <c r="B143" s="13"/>
      <c r="C143" s="13"/>
      <c r="D143" s="13"/>
      <c r="E143" s="13"/>
      <c r="F143" s="13"/>
      <c r="G143" s="13"/>
    </row>
    <row r="144" spans="1:7" s="2" customFormat="1" ht="12.75" customHeight="1">
      <c r="A144" s="13"/>
      <c r="B144" s="13"/>
      <c r="C144" s="13"/>
      <c r="D144" s="13"/>
      <c r="E144" s="13"/>
      <c r="F144" s="13"/>
      <c r="G144" s="13"/>
    </row>
    <row r="145" spans="1:7" s="2" customFormat="1" ht="12.75" customHeight="1">
      <c r="A145" s="13"/>
      <c r="B145" s="13"/>
      <c r="C145" s="13"/>
      <c r="D145" s="13"/>
      <c r="E145" s="13"/>
      <c r="F145" s="13"/>
      <c r="G145" s="13"/>
    </row>
    <row r="146" spans="1:7" s="2" customFormat="1" ht="12.75" customHeight="1">
      <c r="A146" s="13"/>
      <c r="B146" s="13"/>
      <c r="C146" s="13"/>
      <c r="D146" s="13"/>
      <c r="E146" s="13"/>
      <c r="F146" s="13"/>
      <c r="G146" s="13"/>
    </row>
    <row r="147" spans="1:7" s="2" customFormat="1" ht="12.75" customHeight="1">
      <c r="A147" s="13"/>
      <c r="B147" s="13"/>
      <c r="C147" s="13"/>
      <c r="D147" s="13"/>
      <c r="E147" s="13"/>
      <c r="F147" s="13"/>
      <c r="G147" s="13"/>
    </row>
    <row r="148" spans="1:7" s="2" customFormat="1" ht="12.75" customHeight="1">
      <c r="A148" s="13"/>
      <c r="B148" s="13"/>
      <c r="C148" s="13"/>
      <c r="D148" s="13"/>
      <c r="E148" s="13"/>
      <c r="F148" s="13"/>
      <c r="G148" s="13"/>
    </row>
    <row r="149" spans="1:7" s="2" customFormat="1" ht="12.75" customHeight="1">
      <c r="A149" s="13"/>
      <c r="B149" s="13"/>
      <c r="C149" s="13"/>
      <c r="D149" s="13"/>
      <c r="E149" s="13"/>
      <c r="F149" s="13"/>
      <c r="G149" s="13"/>
    </row>
    <row r="150" spans="1:7" s="2" customFormat="1" ht="12.75" customHeight="1">
      <c r="A150" s="13"/>
      <c r="B150" s="13"/>
      <c r="C150" s="13"/>
      <c r="D150" s="13"/>
      <c r="E150" s="13"/>
      <c r="F150" s="13"/>
      <c r="G150" s="13"/>
    </row>
    <row r="151" spans="1:7" s="2" customFormat="1" ht="12.75" customHeight="1">
      <c r="A151" s="13"/>
      <c r="B151" s="13"/>
      <c r="C151" s="13"/>
      <c r="D151" s="13"/>
      <c r="E151" s="13"/>
      <c r="F151" s="13"/>
      <c r="G151" s="13"/>
    </row>
    <row r="152" spans="1:7" s="2" customFormat="1" ht="12.75" customHeight="1">
      <c r="A152" s="13"/>
      <c r="B152" s="13"/>
      <c r="C152" s="13"/>
      <c r="D152" s="13"/>
      <c r="E152" s="13"/>
      <c r="F152" s="13"/>
      <c r="G152" s="13"/>
    </row>
    <row r="153" spans="1:7" s="2" customFormat="1" ht="12.75" customHeight="1">
      <c r="A153" s="13"/>
      <c r="B153" s="13"/>
      <c r="C153" s="13"/>
      <c r="D153" s="13"/>
      <c r="E153" s="13"/>
      <c r="F153" s="13"/>
      <c r="G153" s="13"/>
    </row>
    <row r="154" spans="1:7" s="2" customFormat="1" ht="12.75" customHeight="1">
      <c r="A154" s="13"/>
      <c r="B154" s="13"/>
      <c r="C154" s="13"/>
      <c r="D154" s="13"/>
      <c r="E154" s="13"/>
      <c r="F154" s="13"/>
      <c r="G154" s="13"/>
    </row>
    <row r="155" spans="1:7" s="2" customFormat="1" ht="12.75" customHeight="1">
      <c r="A155" s="13"/>
      <c r="B155" s="13"/>
      <c r="C155" s="13"/>
      <c r="D155" s="13"/>
      <c r="E155" s="13"/>
      <c r="F155" s="13"/>
      <c r="G155" s="13"/>
    </row>
    <row r="156" spans="1:7" s="2" customFormat="1" ht="12.75" customHeight="1">
      <c r="A156" s="13"/>
      <c r="B156" s="13"/>
      <c r="C156" s="13"/>
      <c r="D156" s="13"/>
      <c r="E156" s="13"/>
      <c r="F156" s="13"/>
      <c r="G156" s="13"/>
    </row>
    <row r="157" spans="1:7" s="2" customFormat="1" ht="12.75" customHeight="1">
      <c r="A157" s="13"/>
      <c r="B157" s="13"/>
      <c r="C157" s="13"/>
      <c r="D157" s="13"/>
      <c r="E157" s="13"/>
      <c r="F157" s="13"/>
      <c r="G157" s="13"/>
    </row>
    <row r="158" spans="1:7" s="2" customFormat="1" ht="12.75" customHeight="1">
      <c r="A158" s="13"/>
      <c r="B158" s="13"/>
      <c r="C158" s="13"/>
      <c r="D158" s="13"/>
      <c r="E158" s="13"/>
      <c r="F158" s="13"/>
      <c r="G158" s="13"/>
    </row>
    <row r="159" spans="1:7" s="2" customFormat="1" ht="12.75" customHeight="1">
      <c r="A159" s="13"/>
      <c r="B159" s="13"/>
      <c r="C159" s="13"/>
      <c r="D159" s="13"/>
      <c r="E159" s="13"/>
      <c r="F159" s="13"/>
      <c r="G159" s="13"/>
    </row>
    <row r="160" spans="1:7" s="2" customFormat="1" ht="12.75" customHeight="1">
      <c r="A160" s="13"/>
      <c r="B160" s="13"/>
      <c r="C160" s="13"/>
      <c r="D160" s="13"/>
      <c r="E160" s="13"/>
      <c r="F160" s="13"/>
      <c r="G160" s="13"/>
    </row>
    <row r="161" spans="1:7" s="2" customFormat="1" ht="12.75" customHeight="1">
      <c r="A161" s="13"/>
      <c r="B161" s="13"/>
      <c r="C161" s="13"/>
      <c r="D161" s="13"/>
      <c r="E161" s="13"/>
      <c r="F161" s="13"/>
      <c r="G161" s="13"/>
    </row>
    <row r="162" spans="1:7" s="2" customFormat="1" ht="12.75" customHeight="1">
      <c r="A162" s="13"/>
      <c r="B162" s="13"/>
      <c r="C162" s="13"/>
      <c r="D162" s="13"/>
      <c r="E162" s="13"/>
      <c r="F162" s="13"/>
      <c r="G162" s="13"/>
    </row>
    <row r="163" spans="1:7" s="2" customFormat="1" ht="12.75" customHeight="1">
      <c r="A163" s="13"/>
      <c r="B163" s="13"/>
      <c r="C163" s="13"/>
      <c r="D163" s="13"/>
      <c r="E163" s="13"/>
      <c r="F163" s="13"/>
      <c r="G163" s="13"/>
    </row>
  </sheetData>
  <sheetProtection/>
  <mergeCells count="2">
    <mergeCell ref="D8:G8"/>
    <mergeCell ref="A6:N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Уразбаева Марина Витальевна</cp:lastModifiedBy>
  <cp:lastPrinted>2020-01-27T04:50:43Z</cp:lastPrinted>
  <dcterms:created xsi:type="dcterms:W3CDTF">2002-03-11T10:22:12Z</dcterms:created>
  <dcterms:modified xsi:type="dcterms:W3CDTF">2020-04-24T11:36:28Z</dcterms:modified>
  <cp:category/>
  <cp:version/>
  <cp:contentType/>
  <cp:contentStatus/>
</cp:coreProperties>
</file>