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05" windowWidth="14805" windowHeight="7710" activeTab="1"/>
  </bookViews>
  <sheets>
    <sheet name="Приложение 1 стр.1" sheetId="5" r:id="rId1"/>
    <sheet name="Приложение 1 стр.2" sheetId="7" r:id="rId2"/>
  </sheets>
  <externalReferences>
    <externalReference r:id="rId3"/>
    <externalReference r:id="rId4"/>
  </externalReferences>
  <definedNames>
    <definedName name="_xlnm.Print_Area" localSheetId="0">'Приложение 1 стр.1'!$A$1:$U$15</definedName>
  </definedNames>
  <calcPr calcId="145621"/>
</workbook>
</file>

<file path=xl/calcChain.xml><?xml version="1.0" encoding="utf-8"?>
<calcChain xmlns="http://schemas.openxmlformats.org/spreadsheetml/2006/main">
  <c r="V108" i="7"/>
  <c r="S108"/>
  <c r="R108"/>
  <c r="V76" l="1"/>
  <c r="S76"/>
  <c r="R76"/>
  <c r="L76"/>
  <c r="I76"/>
  <c r="H76"/>
  <c r="N108" l="1"/>
  <c r="M108"/>
  <c r="Q108"/>
  <c r="L108"/>
  <c r="H108"/>
  <c r="I108"/>
  <c r="R190" l="1"/>
  <c r="T190"/>
  <c r="R192"/>
  <c r="S192"/>
  <c r="T192"/>
  <c r="V192"/>
  <c r="R194"/>
  <c r="T194"/>
  <c r="R195"/>
  <c r="S195"/>
  <c r="T195"/>
  <c r="V195"/>
  <c r="R197"/>
  <c r="S197"/>
  <c r="T197"/>
  <c r="R198"/>
  <c r="T198"/>
  <c r="V198"/>
  <c r="R199"/>
  <c r="S199"/>
  <c r="T199"/>
  <c r="V199"/>
  <c r="R200"/>
  <c r="S200"/>
  <c r="T200"/>
  <c r="R201"/>
  <c r="S201"/>
  <c r="T201"/>
  <c r="V201"/>
  <c r="A190"/>
  <c r="B190"/>
  <c r="C190"/>
  <c r="E190"/>
  <c r="G190"/>
  <c r="A192"/>
  <c r="B192"/>
  <c r="C192"/>
  <c r="D192"/>
  <c r="E192"/>
  <c r="G192"/>
  <c r="A194"/>
  <c r="B194"/>
  <c r="C194"/>
  <c r="E194"/>
  <c r="A195"/>
  <c r="B195"/>
  <c r="C195"/>
  <c r="D195"/>
  <c r="E195"/>
  <c r="A197"/>
  <c r="B197"/>
  <c r="C197"/>
  <c r="D197"/>
  <c r="E197"/>
  <c r="B198"/>
  <c r="C198"/>
  <c r="D198"/>
  <c r="E198"/>
  <c r="G198"/>
  <c r="B199"/>
  <c r="C199"/>
  <c r="D199"/>
  <c r="E199"/>
  <c r="G199"/>
  <c r="A200"/>
  <c r="B200"/>
  <c r="C200"/>
  <c r="D200"/>
  <c r="E200"/>
  <c r="A201"/>
  <c r="B201"/>
  <c r="R188" l="1"/>
  <c r="S188"/>
  <c r="T188"/>
  <c r="V188"/>
  <c r="G188"/>
  <c r="E188"/>
  <c r="D188"/>
  <c r="C188"/>
  <c r="H90"/>
  <c r="R79"/>
  <c r="S79"/>
  <c r="V79"/>
  <c r="M81"/>
  <c r="N81"/>
  <c r="A79"/>
  <c r="B79"/>
  <c r="C81"/>
  <c r="D81"/>
  <c r="G81"/>
  <c r="R53"/>
  <c r="S53"/>
  <c r="V53"/>
  <c r="R51"/>
  <c r="S51"/>
  <c r="V51"/>
  <c r="C53"/>
  <c r="D53"/>
  <c r="G53"/>
  <c r="D76" l="1"/>
  <c r="E76"/>
  <c r="F76"/>
  <c r="G76"/>
  <c r="M76"/>
  <c r="N76"/>
  <c r="O76"/>
  <c r="P76"/>
  <c r="Q76"/>
  <c r="C76"/>
  <c r="G215" l="1"/>
  <c r="G210"/>
  <c r="S213" l="1"/>
  <c r="R213"/>
  <c r="G213"/>
  <c r="S206"/>
  <c r="R206"/>
  <c r="G206"/>
  <c r="V213" l="1"/>
  <c r="V206"/>
</calcChain>
</file>

<file path=xl/sharedStrings.xml><?xml version="1.0" encoding="utf-8"?>
<sst xmlns="http://schemas.openxmlformats.org/spreadsheetml/2006/main" count="180" uniqueCount="88">
  <si>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</si>
  <si>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</si>
  <si>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</si>
  <si>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</si>
  <si>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</si>
  <si>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</si>
  <si>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</si>
  <si>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</si>
  <si>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</si>
  <si>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</si>
  <si>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</si>
  <si>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</si>
  <si>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</si>
  <si>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</si>
  <si>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</si>
  <si>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</si>
  <si>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</si>
  <si>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</si>
  <si>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</si>
  <si>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</si>
  <si>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</si>
  <si>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</si>
  <si>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</si>
  <si>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</si>
  <si>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</si>
  <si>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</si>
  <si>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</si>
  <si>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</si>
  <si>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</si>
  <si>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</si>
  <si>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</si>
  <si>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</si>
  <si>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</si>
  <si>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</si>
  <si>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</si>
  <si>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</si>
  <si>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</si>
  <si>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</si>
  <si>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Уинская сельская территория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</si>
  <si>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</si>
  <si>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</si>
  <si>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</si>
  <si>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</si>
  <si>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</si>
  <si>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</si>
  <si>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</si>
  <si>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</si>
  <si>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</si>
  <si>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</si>
  <si>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</si>
  <si>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</si>
  <si>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</si>
  <si>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</si>
  <si>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</si>
  <si>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</si>
  <si>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</si>
  <si>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</si>
  <si>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</si>
  <si>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</si>
  <si>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</si>
  <si>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</si>
  <si>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</si>
  <si>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</si>
  <si>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</si>
  <si>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Ремонт водопроводных сетей с. Суда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</si>
  <si>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</si>
  <si>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</si>
  <si>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</si>
  <si>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</si>
  <si>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</si>
  <si>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</si>
  <si>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</si>
  <si>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</si>
  <si>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</si>
  <si>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</si>
  <si>
    <t>Ремонт водопроводных сетей по ул. 8 Марта в с. Уинское</t>
  </si>
  <si>
    <t xml:space="preserve">Ремонт водопроводных сетей с. Чайка </t>
  </si>
  <si>
    <t>Ремонт насосной станции в д.Телес</t>
  </si>
  <si>
    <t>Благоустройство  набережной пруда в с. Суда</t>
  </si>
  <si>
    <t>Благоустройство спортивной площадки в с. Аспа</t>
  </si>
  <si>
    <t>Благоустройство площади рядом с отделом ЗАГС по адресу с. Уинское, ул. Ленина, 28</t>
  </si>
  <si>
    <t>Нижнесыповская сельская территтория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</si>
  <si>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</t>
  </si>
  <si>
    <t>Приобретение вакуумной машины</t>
  </si>
  <si>
    <t>Установка водонапорной башни в с. Уинское</t>
  </si>
  <si>
    <t>Ремонт водопроводных сетей, водонапорной башни и насосной станции в д. Иштеряки</t>
  </si>
  <si>
    <t>Создание и обустройство детской площадки</t>
  </si>
  <si>
    <t>Ремонт водовода Шарынино-Суда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</si>
</sst>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  <numFmt numFmtId="169" formatCode="#,##0.00000_ ;\-#,##0.00000\ "/>
    <numFmt numFmtId="170" formatCode="#,##0.0000_ ;\-#,##0.0000\ "/>
    <numFmt numFmtId="171" formatCode="0.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9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1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5" fontId="3" fillId="0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3" fillId="0" borderId="2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4" xfId="0" applyNumberFormat="1" applyFont="1" applyFill="1" applyBorder="1"/>
    <xf numFmtId="166" fontId="3" fillId="0" borderId="30" xfId="0" applyNumberFormat="1" applyFont="1" applyFill="1" applyBorder="1"/>
    <xf numFmtId="166" fontId="3" fillId="0" borderId="7" xfId="0" applyNumberFormat="1" applyFont="1" applyFill="1" applyBorder="1"/>
    <xf numFmtId="166" fontId="3" fillId="0" borderId="24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166" fontId="0" fillId="0" borderId="3" xfId="0" applyNumberFormat="1" applyBorder="1"/>
    <xf numFmtId="166" fontId="0" fillId="0" borderId="23" xfId="0" applyNumberFormat="1" applyBorder="1"/>
    <xf numFmtId="166" fontId="0" fillId="0" borderId="6" xfId="0" applyNumberFormat="1" applyBorder="1"/>
    <xf numFmtId="166" fontId="3" fillId="0" borderId="10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170" fontId="3" fillId="4" borderId="10" xfId="0" applyNumberFormat="1" applyFont="1" applyFill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3" xfId="0" applyNumberFormat="1" applyFont="1" applyFill="1" applyBorder="1" applyAlignment="1">
      <alignment horizontal="center" vertical="center"/>
    </xf>
    <xf numFmtId="171" fontId="15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23" xfId="0" applyNumberFormat="1" applyFont="1" applyFill="1" applyBorder="1" applyAlignment="1">
      <alignment horizontal="center" vertical="center"/>
    </xf>
    <xf numFmtId="171" fontId="3" fillId="0" borderId="6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/>
    <xf numFmtId="166" fontId="0" fillId="0" borderId="23" xfId="0" applyNumberFormat="1" applyFill="1" applyBorder="1"/>
    <xf numFmtId="166" fontId="0" fillId="0" borderId="6" xfId="0" applyNumberFormat="1" applyFill="1" applyBorder="1"/>
    <xf numFmtId="166" fontId="3" fillId="0" borderId="3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/>
    <xf numFmtId="166" fontId="3" fillId="0" borderId="31" xfId="0" applyNumberFormat="1" applyFont="1" applyFill="1" applyBorder="1"/>
    <xf numFmtId="166" fontId="3" fillId="0" borderId="8" xfId="0" applyNumberFormat="1" applyFont="1" applyFill="1" applyBorder="1"/>
    <xf numFmtId="166" fontId="3" fillId="0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left" vertical="center"/>
    </xf>
    <xf numFmtId="171" fontId="3" fillId="0" borderId="23" xfId="0" applyNumberFormat="1" applyFont="1" applyFill="1" applyBorder="1"/>
    <xf numFmtId="171" fontId="3" fillId="0" borderId="3" xfId="0" applyNumberFormat="1" applyFont="1" applyFill="1" applyBorder="1"/>
    <xf numFmtId="171" fontId="3" fillId="0" borderId="6" xfId="0" applyNumberFormat="1" applyFont="1" applyFill="1" applyBorder="1"/>
    <xf numFmtId="171" fontId="3" fillId="0" borderId="10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3" fillId="0" borderId="13" xfId="0" applyNumberFormat="1" applyFont="1" applyFill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/>
    </xf>
    <xf numFmtId="171" fontId="3" fillId="0" borderId="23" xfId="0" applyNumberFormat="1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center" vertical="center"/>
    </xf>
    <xf numFmtId="171" fontId="15" fillId="0" borderId="30" xfId="0" applyNumberFormat="1" applyFont="1" applyBorder="1" applyAlignment="1">
      <alignment horizontal="center" vertical="center"/>
    </xf>
    <xf numFmtId="171" fontId="3" fillId="0" borderId="3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71" fontId="15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3" fillId="0" borderId="11" xfId="0" applyFont="1" applyBorder="1" applyAlignment="1">
      <alignment horizontal="right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20" xfId="0" applyBorder="1" applyAlignment="1"/>
    <xf numFmtId="0" fontId="3" fillId="0" borderId="19" xfId="0" applyFont="1" applyBorder="1" applyAlignment="1">
      <alignment vertical="center" wrapText="1"/>
    </xf>
    <xf numFmtId="0" fontId="0" fillId="0" borderId="33" xfId="0" applyBorder="1" applyAlignment="1"/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rodina.DOM5951\Downloads\&#1059;&#1050;&#1057;%20&#1048;&#1079;&#1084;%20&#1074;%20&#1087;&#1088;&#1086;&#1075;&#1088;&#1072;&#1084;&#1084;&#1091;%20&#1088;&#1072;&#1079;&#1074;&#1080;&#1090;&#1080;&#1103;%20&#1090;&#1077;&#1088;&#1088;&#1080;&#1090;&#1086;&#1088;&#1080;&#1080;%20&#8470;%2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rodina.DOM5951\Downloads\&#1048;&#1079;&#1084;&#1077;&#1085;&#1077;&#1085;&#1080;&#1103;%20&#1074;%20&#1087;&#1088;&#1086;&#1075;&#1088;&#1072;&#1084;&#1084;&#1091;%20&#1088;&#1072;&#1079;&#1074;&#1080;&#1090;&#1080;&#1103;%20&#1090;&#1077;&#1088;&#1088;&#1080;&#1090;&#1086;&#1088;&#1080;&#1080;%20&#8470;%203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/>
      <sheetData sheetId="1">
        <row r="76">
          <cell r="A76" t="str">
            <v>Административный центр с. Уинское</v>
          </cell>
          <cell r="B76" t="str">
            <v>Пристрой к детскому саду по адресу: с. Уинское, ул.30 лет Победы,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 refreshError="1"/>
      <sheetData sheetId="1">
        <row r="183">
          <cell r="A183" t="str">
            <v>Уинская, Судинская, Аспинская территории</v>
          </cell>
        </row>
        <row r="184">
          <cell r="A184" t="str">
            <v>Уинская сельская территория</v>
          </cell>
          <cell r="B184" t="str">
            <v>Обустройство площадок накопления ТКО</v>
          </cell>
          <cell r="C184">
            <v>565.17639999999994</v>
          </cell>
          <cell r="E184">
            <v>962.68380000000002</v>
          </cell>
          <cell r="G184">
            <v>1883.9213299999999</v>
          </cell>
          <cell r="R184">
            <v>565.17639999999994</v>
          </cell>
          <cell r="T184">
            <v>962.68380000000002</v>
          </cell>
        </row>
        <row r="185">
          <cell r="A185" t="str">
            <v>Аспинская сельская территория</v>
          </cell>
          <cell r="B185" t="str">
            <v>Обустройство площадок накопления ТКО</v>
          </cell>
          <cell r="C185">
            <v>523.23814000000004</v>
          </cell>
          <cell r="D185">
            <v>329.64003000000002</v>
          </cell>
          <cell r="E185">
            <v>891.24895000000004</v>
          </cell>
          <cell r="G185">
            <v>1744.1271200000001</v>
          </cell>
          <cell r="R185">
            <v>523.23814000000004</v>
          </cell>
          <cell r="S185">
            <v>329.64003000000002</v>
          </cell>
          <cell r="T185">
            <v>891.24895000000004</v>
          </cell>
          <cell r="V185">
            <v>1744.1271200000001</v>
          </cell>
        </row>
        <row r="186">
          <cell r="A186" t="str">
            <v>Чайкинская сельская территория</v>
          </cell>
          <cell r="B186" t="str">
            <v>Обустройство площадок накопления ТКО</v>
          </cell>
          <cell r="C186">
            <v>201.24717999999999</v>
          </cell>
          <cell r="E186">
            <v>342.79102</v>
          </cell>
          <cell r="R186">
            <v>201.24717999999999</v>
          </cell>
          <cell r="T186">
            <v>342.79102</v>
          </cell>
        </row>
        <row r="187">
          <cell r="A187" t="str">
            <v>Судинская сельская территория</v>
          </cell>
          <cell r="B187" t="str">
            <v>Обустройство площадок накопления ТКО</v>
          </cell>
          <cell r="C187">
            <v>516.66065000000003</v>
          </cell>
          <cell r="D187">
            <v>325.49621000000002</v>
          </cell>
          <cell r="E187">
            <v>880.04530999999997</v>
          </cell>
          <cell r="R187">
            <v>516.66065000000003</v>
          </cell>
          <cell r="S187">
            <v>325.49621000000002</v>
          </cell>
          <cell r="T187">
            <v>880.04530999999997</v>
          </cell>
          <cell r="V187">
            <v>1722.20217</v>
          </cell>
        </row>
        <row r="188">
          <cell r="A188" t="str">
            <v>Нижнесыповская сельская территория</v>
          </cell>
          <cell r="B188" t="str">
            <v>Обустройство площадок накопления ТКО</v>
          </cell>
          <cell r="C188">
            <v>164.65692999999999</v>
          </cell>
          <cell r="D188">
            <v>103.73387</v>
          </cell>
          <cell r="E188">
            <v>280.46564999999998</v>
          </cell>
          <cell r="R188">
            <v>164.65692999999999</v>
          </cell>
          <cell r="S188">
            <v>103.73387</v>
          </cell>
          <cell r="T188">
            <v>280.46564999999998</v>
          </cell>
        </row>
        <row r="189">
          <cell r="B189" t="str">
            <v>Устройство освещения в населенных пунктах Уинского муниципального округа</v>
          </cell>
          <cell r="C189">
            <v>208.58518000000001</v>
          </cell>
          <cell r="D189">
            <v>131.40867</v>
          </cell>
          <cell r="E189">
            <v>355.29009000000002</v>
          </cell>
          <cell r="G189">
            <v>695.28394000000003</v>
          </cell>
          <cell r="R189">
            <v>464.88502000000005</v>
          </cell>
          <cell r="T189">
            <v>923.42142000000013</v>
          </cell>
          <cell r="V189">
            <v>1549.61679</v>
          </cell>
        </row>
        <row r="190">
          <cell r="B190" t="str">
            <v>Обустройство тротуаров</v>
          </cell>
          <cell r="C190">
            <v>567.19677000000001</v>
          </cell>
          <cell r="D190">
            <v>357.33397000000002</v>
          </cell>
          <cell r="E190">
            <v>966.12517000000003</v>
          </cell>
          <cell r="G190">
            <v>1890.6559099999999</v>
          </cell>
          <cell r="R190">
            <v>567.19677000000001</v>
          </cell>
          <cell r="S190">
            <v>357.33397000000002</v>
          </cell>
          <cell r="T190">
            <v>966.12517000000003</v>
          </cell>
          <cell r="V190">
            <v>1890.6559099999999</v>
          </cell>
        </row>
        <row r="191">
          <cell r="A191" t="str">
            <v>Чайкинская сельская территория</v>
          </cell>
          <cell r="B191" t="str">
            <v>Обустройство тротуаров</v>
          </cell>
          <cell r="C191">
            <v>103.16172</v>
          </cell>
          <cell r="D191">
            <v>64.991879999999995</v>
          </cell>
          <cell r="E191">
            <v>175.71879000000001</v>
          </cell>
          <cell r="R191">
            <v>103.16172</v>
          </cell>
          <cell r="S191">
            <v>64.991879999999995</v>
          </cell>
          <cell r="T191">
            <v>175.71879000000001</v>
          </cell>
        </row>
        <row r="192">
          <cell r="A192" t="str">
            <v>Административный центр с. Уинское</v>
          </cell>
          <cell r="B192" t="str">
            <v>Оформление фасада (внешнего вида здания краеведческого музея с. Уинское, ул. Ленина, д. 28</v>
          </cell>
          <cell r="R192">
            <v>605.37312999999995</v>
          </cell>
          <cell r="S192">
            <v>70.626869999999997</v>
          </cell>
          <cell r="T192">
            <v>1341.9104600000001</v>
          </cell>
          <cell r="V192">
            <v>2017.9104600000001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view="pageBreakPreview" topLeftCell="H1" zoomScale="75" zoomScaleSheetLayoutView="75" workbookViewId="0">
      <selection activeCell="T15" sqref="T15"/>
    </sheetView>
  </sheetViews>
  <sheetFormatPr defaultColWidth="9.140625" defaultRowHeight="15"/>
  <cols>
    <col min="1" max="1" width="46.5703125" style="1" customWidth="1"/>
    <col min="2" max="10" width="15.85546875" style="1" customWidth="1"/>
    <col min="11" max="11" width="25.85546875" style="1" customWidth="1"/>
    <col min="12" max="20" width="15.85546875" style="1" customWidth="1"/>
    <col min="21" max="21" width="16" style="1" customWidth="1"/>
    <col min="22" max="16384" width="9.140625" style="1"/>
  </cols>
  <sheetData>
    <row r="1" spans="1:21" ht="51.75" customHeight="1">
      <c r="T1" s="242" t="s">
        <v>69</v>
      </c>
      <c r="U1" s="243"/>
    </row>
    <row r="2" spans="1:21" ht="27.75" customHeight="1">
      <c r="T2" s="243" t="s">
        <v>71</v>
      </c>
      <c r="U2" s="243"/>
    </row>
    <row r="3" spans="1:21" ht="24" customHeight="1">
      <c r="A3" s="244" t="s">
        <v>41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</row>
    <row r="4" spans="1:21" ht="17.25" customHeight="1">
      <c r="A4" s="249" t="s">
        <v>11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1:21" ht="15.75" thickBot="1">
      <c r="A5" s="245" t="s">
        <v>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1" s="4" customFormat="1" ht="24" customHeight="1">
      <c r="A6" s="246" t="s">
        <v>21</v>
      </c>
      <c r="B6" s="248" t="s">
        <v>14</v>
      </c>
      <c r="C6" s="248"/>
      <c r="D6" s="248"/>
      <c r="E6" s="248"/>
      <c r="F6" s="248"/>
      <c r="G6" s="248" t="s">
        <v>15</v>
      </c>
      <c r="H6" s="248"/>
      <c r="I6" s="248"/>
      <c r="J6" s="248"/>
      <c r="K6" s="248"/>
      <c r="L6" s="248" t="s">
        <v>16</v>
      </c>
      <c r="M6" s="248"/>
      <c r="N6" s="248"/>
      <c r="O6" s="248"/>
      <c r="P6" s="248"/>
      <c r="Q6" s="250" t="s">
        <v>19</v>
      </c>
      <c r="R6" s="251"/>
      <c r="S6" s="251"/>
      <c r="T6" s="251"/>
      <c r="U6" s="252"/>
    </row>
    <row r="7" spans="1:21" s="4" customFormat="1" ht="46.5" customHeight="1">
      <c r="A7" s="247"/>
      <c r="B7" s="5" t="s">
        <v>17</v>
      </c>
      <c r="C7" s="5" t="s">
        <v>18</v>
      </c>
      <c r="D7" s="5" t="s">
        <v>43</v>
      </c>
      <c r="E7" s="5" t="s">
        <v>44</v>
      </c>
      <c r="F7" s="6" t="s">
        <v>1</v>
      </c>
      <c r="G7" s="5" t="s">
        <v>17</v>
      </c>
      <c r="H7" s="5" t="s">
        <v>18</v>
      </c>
      <c r="I7" s="5" t="s">
        <v>43</v>
      </c>
      <c r="J7" s="5" t="s">
        <v>44</v>
      </c>
      <c r="K7" s="6" t="s">
        <v>1</v>
      </c>
      <c r="L7" s="5" t="s">
        <v>17</v>
      </c>
      <c r="M7" s="5" t="s">
        <v>18</v>
      </c>
      <c r="N7" s="5" t="s">
        <v>43</v>
      </c>
      <c r="O7" s="5" t="s">
        <v>44</v>
      </c>
      <c r="P7" s="6" t="s">
        <v>1</v>
      </c>
      <c r="Q7" s="5" t="s">
        <v>17</v>
      </c>
      <c r="R7" s="5" t="s">
        <v>18</v>
      </c>
      <c r="S7" s="5" t="s">
        <v>43</v>
      </c>
      <c r="T7" s="5" t="s">
        <v>44</v>
      </c>
      <c r="U7" s="6" t="s">
        <v>1</v>
      </c>
    </row>
    <row r="8" spans="1:21" ht="44.25" customHeight="1">
      <c r="A8" s="7" t="s">
        <v>20</v>
      </c>
      <c r="B8" s="71">
        <v>25591.597000000002</v>
      </c>
      <c r="C8" s="71">
        <v>61724.785000000003</v>
      </c>
      <c r="D8" s="71">
        <v>18236.113000000001</v>
      </c>
      <c r="E8" s="71"/>
      <c r="F8" s="71">
        <v>105552.495</v>
      </c>
      <c r="G8" s="71">
        <v>18966.839</v>
      </c>
      <c r="H8" s="71">
        <v>158423.51199999999</v>
      </c>
      <c r="I8" s="71">
        <v>9356.4439999999995</v>
      </c>
      <c r="J8" s="71"/>
      <c r="K8" s="71">
        <v>186746.79500000001</v>
      </c>
      <c r="L8" s="71">
        <v>18387.526000000002</v>
      </c>
      <c r="M8" s="71">
        <v>51810.77</v>
      </c>
      <c r="N8" s="71">
        <v>4093.9180000000001</v>
      </c>
      <c r="O8" s="71"/>
      <c r="P8" s="71">
        <v>74292.214000000007</v>
      </c>
      <c r="Q8" s="75">
        <v>62945.962</v>
      </c>
      <c r="R8" s="75">
        <v>271959.06699999998</v>
      </c>
      <c r="S8" s="75">
        <v>31686.474999999999</v>
      </c>
      <c r="T8" s="75"/>
      <c r="U8" s="72">
        <v>366591.51</v>
      </c>
    </row>
    <row r="9" spans="1:21" ht="44.25" customHeight="1">
      <c r="A9" s="8" t="s">
        <v>12</v>
      </c>
      <c r="B9" s="76">
        <v>8937.6071699999993</v>
      </c>
      <c r="C9" s="76">
        <v>25127.935259999998</v>
      </c>
      <c r="D9" s="76">
        <v>12397.96747</v>
      </c>
      <c r="E9" s="76"/>
      <c r="F9" s="76">
        <v>46463.509899999997</v>
      </c>
      <c r="G9" s="76">
        <v>4149.38328</v>
      </c>
      <c r="H9" s="76">
        <v>18971.66937</v>
      </c>
      <c r="I9" s="76">
        <v>7277.28</v>
      </c>
      <c r="J9" s="76"/>
      <c r="K9" s="76">
        <v>30398.332999999999</v>
      </c>
      <c r="L9" s="76">
        <v>3314.4059999999999</v>
      </c>
      <c r="M9" s="76">
        <v>8152.67</v>
      </c>
      <c r="N9" s="76">
        <v>4093.9180000000001</v>
      </c>
      <c r="O9" s="76"/>
      <c r="P9" s="76">
        <v>15560.994000000001</v>
      </c>
      <c r="Q9" s="77">
        <v>16401.396000000001</v>
      </c>
      <c r="R9" s="77">
        <v>52252.275000000001</v>
      </c>
      <c r="S9" s="77">
        <v>23769.165000000001</v>
      </c>
      <c r="T9" s="77"/>
      <c r="U9" s="78">
        <v>92422.835999999996</v>
      </c>
    </row>
    <row r="10" spans="1:21" ht="44.25" customHeight="1">
      <c r="A10" s="8" t="s">
        <v>13</v>
      </c>
      <c r="B10" s="76">
        <v>16653.989000000001</v>
      </c>
      <c r="C10" s="76">
        <v>36596.849000000002</v>
      </c>
      <c r="D10" s="76">
        <v>5838.1459999999997</v>
      </c>
      <c r="E10" s="76"/>
      <c r="F10" s="76">
        <v>59088.985000000001</v>
      </c>
      <c r="G10" s="76">
        <v>14817.456</v>
      </c>
      <c r="H10" s="76">
        <v>139451.84299999999</v>
      </c>
      <c r="I10" s="76">
        <v>2079.1640000000002</v>
      </c>
      <c r="J10" s="76"/>
      <c r="K10" s="76">
        <v>156348.46400000001</v>
      </c>
      <c r="L10" s="76">
        <v>15073.12</v>
      </c>
      <c r="M10" s="76">
        <v>43658.1</v>
      </c>
      <c r="N10" s="76"/>
      <c r="O10" s="76"/>
      <c r="P10" s="76">
        <v>58731.22</v>
      </c>
      <c r="Q10" s="77">
        <v>46455.565000000002</v>
      </c>
      <c r="R10" s="77">
        <v>219706.79199999999</v>
      </c>
      <c r="S10" s="77">
        <v>7917.31</v>
      </c>
      <c r="T10" s="77"/>
      <c r="U10" s="78">
        <v>274168.66700000002</v>
      </c>
    </row>
    <row r="11" spans="1:21" ht="48.75" customHeight="1">
      <c r="A11" s="9" t="s">
        <v>42</v>
      </c>
      <c r="B11" s="79">
        <v>3471.5188899999998</v>
      </c>
      <c r="C11" s="79">
        <v>7283.8066500000004</v>
      </c>
      <c r="D11" s="79">
        <v>1175.1659999999999</v>
      </c>
      <c r="E11" s="79"/>
      <c r="F11" s="79">
        <v>11930.491540000001</v>
      </c>
      <c r="G11" s="79">
        <v>2181.0761000000002</v>
      </c>
      <c r="H11" s="79">
        <v>2181.0761000000002</v>
      </c>
      <c r="I11" s="79"/>
      <c r="J11" s="79"/>
      <c r="K11" s="79">
        <v>4362.1522000000004</v>
      </c>
      <c r="L11" s="79">
        <v>591.52</v>
      </c>
      <c r="M11" s="79">
        <v>2839.7</v>
      </c>
      <c r="N11" s="79"/>
      <c r="O11" s="79"/>
      <c r="P11" s="79">
        <v>3431.22</v>
      </c>
      <c r="Q11" s="80">
        <v>6244.1149999999998</v>
      </c>
      <c r="R11" s="80">
        <v>12304.582</v>
      </c>
      <c r="S11" s="80">
        <v>1175.1659999999999</v>
      </c>
      <c r="T11" s="80"/>
      <c r="U11" s="81">
        <v>19723.863000000001</v>
      </c>
    </row>
    <row r="12" spans="1:21" ht="48.75" customHeight="1">
      <c r="A12" s="9" t="s">
        <v>31</v>
      </c>
      <c r="B12" s="79">
        <v>1800.4258</v>
      </c>
      <c r="C12" s="79">
        <v>6305.0309999999999</v>
      </c>
      <c r="D12" s="79">
        <v>2320.2339999999999</v>
      </c>
      <c r="E12" s="79"/>
      <c r="F12" s="79">
        <v>10425.6908</v>
      </c>
      <c r="G12" s="79">
        <v>1474.53</v>
      </c>
      <c r="H12" s="79">
        <v>13270.772999999999</v>
      </c>
      <c r="I12" s="79"/>
      <c r="J12" s="79"/>
      <c r="K12" s="79">
        <v>14745.303</v>
      </c>
      <c r="L12" s="79"/>
      <c r="M12" s="79"/>
      <c r="N12" s="79"/>
      <c r="O12" s="79"/>
      <c r="P12" s="79"/>
      <c r="Q12" s="80">
        <v>3274.9549999999999</v>
      </c>
      <c r="R12" s="80">
        <v>19575.804</v>
      </c>
      <c r="S12" s="80">
        <v>2320.2339999999999</v>
      </c>
      <c r="T12" s="80"/>
      <c r="U12" s="81">
        <v>25170.992999999999</v>
      </c>
    </row>
    <row r="13" spans="1:21" ht="48.75" customHeight="1">
      <c r="A13" s="74" t="s">
        <v>34</v>
      </c>
      <c r="B13" s="82">
        <v>2359.3105</v>
      </c>
      <c r="C13" s="82">
        <v>6728.0595000000003</v>
      </c>
      <c r="D13" s="82">
        <v>518.51</v>
      </c>
      <c r="E13" s="82"/>
      <c r="F13" s="82">
        <v>9605.8799999999992</v>
      </c>
      <c r="G13" s="82">
        <v>184.02799999999999</v>
      </c>
      <c r="H13" s="82">
        <v>1656.2570000000001</v>
      </c>
      <c r="I13" s="82"/>
      <c r="J13" s="82"/>
      <c r="K13" s="82">
        <v>1840.2860000000001</v>
      </c>
      <c r="L13" s="82">
        <v>3765</v>
      </c>
      <c r="M13" s="82">
        <v>16035</v>
      </c>
      <c r="N13" s="82"/>
      <c r="O13" s="82"/>
      <c r="P13" s="82">
        <v>19800</v>
      </c>
      <c r="Q13" s="83">
        <v>6308.3379999999997</v>
      </c>
      <c r="R13" s="83">
        <v>24419.315999999999</v>
      </c>
      <c r="S13" s="83">
        <v>518.51</v>
      </c>
      <c r="T13" s="83"/>
      <c r="U13" s="84">
        <v>31246.164000000001</v>
      </c>
    </row>
    <row r="14" spans="1:21" ht="48.75" customHeight="1">
      <c r="A14" s="74" t="s">
        <v>27</v>
      </c>
      <c r="B14" s="82">
        <v>6752.6715899999999</v>
      </c>
      <c r="C14" s="82">
        <v>12072.604590000001</v>
      </c>
      <c r="D14" s="82">
        <v>1543.77</v>
      </c>
      <c r="E14" s="82"/>
      <c r="F14" s="82">
        <v>20369.046180000001</v>
      </c>
      <c r="G14" s="82">
        <v>8845.1429000000007</v>
      </c>
      <c r="H14" s="82">
        <v>14975.7359</v>
      </c>
      <c r="I14" s="82">
        <v>2079.1640000000002</v>
      </c>
      <c r="J14" s="82"/>
      <c r="K14" s="82">
        <v>25900.042000000001</v>
      </c>
      <c r="L14" s="82">
        <v>9966.6</v>
      </c>
      <c r="M14" s="82">
        <v>24033.4</v>
      </c>
      <c r="N14" s="82"/>
      <c r="O14" s="82"/>
      <c r="P14" s="82">
        <v>34000</v>
      </c>
      <c r="Q14" s="83">
        <v>25564.414000000001</v>
      </c>
      <c r="R14" s="83">
        <v>51081.74</v>
      </c>
      <c r="S14" s="83">
        <v>3622.9340000000002</v>
      </c>
      <c r="T14" s="83"/>
      <c r="U14" s="84">
        <v>80269.088000000003</v>
      </c>
    </row>
    <row r="15" spans="1:21" ht="48.75" customHeight="1" thickBot="1">
      <c r="A15" s="10" t="s">
        <v>30</v>
      </c>
      <c r="B15" s="73">
        <v>2270.0630000000001</v>
      </c>
      <c r="C15" s="73">
        <v>4207.348</v>
      </c>
      <c r="D15" s="73">
        <v>280.46600000000001</v>
      </c>
      <c r="E15" s="73"/>
      <c r="F15" s="73">
        <v>6757.8770000000004</v>
      </c>
      <c r="G15" s="73">
        <v>2132.6790000000001</v>
      </c>
      <c r="H15" s="73">
        <v>107368.001</v>
      </c>
      <c r="I15" s="73"/>
      <c r="J15" s="73"/>
      <c r="K15" s="73">
        <v>109500.681</v>
      </c>
      <c r="L15" s="73">
        <v>750</v>
      </c>
      <c r="M15" s="73">
        <v>750</v>
      </c>
      <c r="N15" s="73"/>
      <c r="O15" s="73"/>
      <c r="P15" s="73">
        <v>1500</v>
      </c>
      <c r="Q15" s="85">
        <v>5152.7420000000002</v>
      </c>
      <c r="R15" s="85">
        <v>112325.349</v>
      </c>
      <c r="S15" s="85">
        <v>280.46600000000001</v>
      </c>
      <c r="T15" s="85"/>
      <c r="U15" s="67">
        <v>117758.557</v>
      </c>
    </row>
    <row r="16" spans="1:21" ht="30.75" customHeight="1"/>
    <row r="17" spans="1:21" ht="30.75" customHeight="1"/>
    <row r="18" spans="1:21" s="2" customFormat="1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.75" customHeight="1"/>
    <row r="88" ht="15.75" customHeight="1"/>
    <row r="100" ht="17.25" customHeight="1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0"/>
  <sheetViews>
    <sheetView tabSelected="1" view="pageBreakPreview" zoomScale="75" zoomScaleNormal="75" zoomScaleSheetLayoutView="75" workbookViewId="0">
      <selection activeCell="C193" sqref="C193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6.5703125" style="1" customWidth="1"/>
    <col min="10" max="10" width="15.85546875" style="1" customWidth="1"/>
    <col min="11" max="11" width="14.42578125" style="1" customWidth="1"/>
    <col min="12" max="12" width="17.42578125" style="1" customWidth="1"/>
    <col min="13" max="14" width="14.85546875" style="1" customWidth="1"/>
    <col min="15" max="15" width="15.85546875" style="1" customWidth="1"/>
    <col min="16" max="16" width="14.85546875" style="1" customWidth="1"/>
    <col min="17" max="17" width="17.28515625" style="1" customWidth="1"/>
    <col min="18" max="18" width="15.28515625" style="1" customWidth="1"/>
    <col min="19" max="19" width="16.140625" style="1" customWidth="1"/>
    <col min="20" max="20" width="15.28515625" style="1" customWidth="1"/>
    <col min="21" max="21" width="11.7109375" style="1" customWidth="1"/>
    <col min="22" max="22" width="17.140625" style="1" customWidth="1"/>
    <col min="23" max="16384" width="9.140625" style="1"/>
  </cols>
  <sheetData>
    <row r="1" spans="1:22" ht="53.25" customHeight="1">
      <c r="U1" s="242" t="s">
        <v>70</v>
      </c>
      <c r="V1" s="243"/>
    </row>
    <row r="2" spans="1:22" ht="32.25" customHeight="1">
      <c r="U2" s="243" t="s">
        <v>72</v>
      </c>
      <c r="V2" s="243"/>
    </row>
    <row r="3" spans="1:22" ht="20.25">
      <c r="A3" s="244" t="s">
        <v>26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</row>
    <row r="4" spans="1:22" ht="15.75">
      <c r="A4" s="249" t="s">
        <v>10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5.75" thickBot="1">
      <c r="A5" s="287" t="s">
        <v>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</row>
    <row r="6" spans="1:22" s="16" customFormat="1" ht="15.75" customHeight="1">
      <c r="A6" s="266" t="s">
        <v>23</v>
      </c>
      <c r="B6" s="277" t="s">
        <v>25</v>
      </c>
      <c r="C6" s="268" t="s">
        <v>14</v>
      </c>
      <c r="D6" s="268"/>
      <c r="E6" s="268"/>
      <c r="F6" s="268"/>
      <c r="G6" s="268"/>
      <c r="H6" s="268" t="s">
        <v>15</v>
      </c>
      <c r="I6" s="268"/>
      <c r="J6" s="268"/>
      <c r="K6" s="268"/>
      <c r="L6" s="268"/>
      <c r="M6" s="268" t="s">
        <v>16</v>
      </c>
      <c r="N6" s="268"/>
      <c r="O6" s="268"/>
      <c r="P6" s="268"/>
      <c r="Q6" s="268"/>
      <c r="R6" s="268" t="s">
        <v>19</v>
      </c>
      <c r="S6" s="268"/>
      <c r="T6" s="269"/>
      <c r="U6" s="269"/>
      <c r="V6" s="270"/>
    </row>
    <row r="7" spans="1:22" s="13" customFormat="1" ht="60" customHeight="1">
      <c r="A7" s="267"/>
      <c r="B7" s="278"/>
      <c r="C7" s="14" t="s">
        <v>17</v>
      </c>
      <c r="D7" s="14" t="s">
        <v>18</v>
      </c>
      <c r="E7" s="86" t="s">
        <v>43</v>
      </c>
      <c r="F7" s="86" t="s">
        <v>44</v>
      </c>
      <c r="G7" s="15" t="s">
        <v>1</v>
      </c>
      <c r="H7" s="14" t="s">
        <v>17</v>
      </c>
      <c r="I7" s="14" t="s">
        <v>18</v>
      </c>
      <c r="J7" s="86" t="s">
        <v>43</v>
      </c>
      <c r="K7" s="86" t="s">
        <v>44</v>
      </c>
      <c r="L7" s="15" t="s">
        <v>1</v>
      </c>
      <c r="M7" s="14" t="s">
        <v>17</v>
      </c>
      <c r="N7" s="14" t="s">
        <v>18</v>
      </c>
      <c r="O7" s="86" t="s">
        <v>43</v>
      </c>
      <c r="P7" s="86" t="s">
        <v>44</v>
      </c>
      <c r="Q7" s="15" t="s">
        <v>1</v>
      </c>
      <c r="R7" s="14" t="s">
        <v>17</v>
      </c>
      <c r="S7" s="14" t="s">
        <v>18</v>
      </c>
      <c r="T7" s="86" t="s">
        <v>43</v>
      </c>
      <c r="U7" s="86" t="s">
        <v>44</v>
      </c>
      <c r="V7" s="19" t="s">
        <v>1</v>
      </c>
    </row>
    <row r="8" spans="1:22" ht="30.75" customHeight="1">
      <c r="A8" s="271" t="s">
        <v>22</v>
      </c>
      <c r="B8" s="272"/>
      <c r="C8" s="71">
        <v>25591.597000000002</v>
      </c>
      <c r="D8" s="71">
        <v>61724.786</v>
      </c>
      <c r="E8" s="71">
        <v>18236.114000000001</v>
      </c>
      <c r="F8" s="71">
        <v>0</v>
      </c>
      <c r="G8" s="71">
        <v>105552.495</v>
      </c>
      <c r="H8" s="71">
        <v>18966.841</v>
      </c>
      <c r="I8" s="71">
        <v>158423.514</v>
      </c>
      <c r="J8" s="71">
        <v>9356.4439999999995</v>
      </c>
      <c r="K8" s="71">
        <v>0</v>
      </c>
      <c r="L8" s="71">
        <v>186746.79500000001</v>
      </c>
      <c r="M8" s="71">
        <v>18387.526000000002</v>
      </c>
      <c r="N8" s="71">
        <v>51810.77</v>
      </c>
      <c r="O8" s="71">
        <v>4093.9180000000001</v>
      </c>
      <c r="P8" s="71">
        <v>0</v>
      </c>
      <c r="Q8" s="71">
        <v>74292.214000000007</v>
      </c>
      <c r="R8" s="71">
        <v>62945.964</v>
      </c>
      <c r="S8" s="71">
        <v>271959.07</v>
      </c>
      <c r="T8" s="75">
        <v>31686.475999999999</v>
      </c>
      <c r="U8" s="75">
        <v>0</v>
      </c>
      <c r="V8" s="72">
        <v>366591.51</v>
      </c>
    </row>
    <row r="9" spans="1:22" ht="17.25" customHeight="1" thickBot="1">
      <c r="A9" s="273" t="s">
        <v>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75"/>
      <c r="V9" s="276"/>
    </row>
    <row r="10" spans="1:22" s="2" customFormat="1" ht="32.25" customHeight="1">
      <c r="A10" s="260" t="s">
        <v>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2"/>
      <c r="U10" s="262"/>
      <c r="V10" s="263"/>
    </row>
    <row r="11" spans="1:22" s="129" customFormat="1" ht="29.25" customHeight="1" thickBot="1">
      <c r="A11" s="253" t="s">
        <v>24</v>
      </c>
      <c r="B11" s="254"/>
      <c r="C11" s="165">
        <v>10110.146210000001</v>
      </c>
      <c r="D11" s="165">
        <v>10000</v>
      </c>
      <c r="E11" s="165">
        <v>0</v>
      </c>
      <c r="F11" s="165">
        <v>0</v>
      </c>
      <c r="G11" s="165">
        <v>20110.146209999999</v>
      </c>
      <c r="H11" s="165">
        <v>10000</v>
      </c>
      <c r="I11" s="165">
        <v>10000</v>
      </c>
      <c r="J11" s="165"/>
      <c r="K11" s="165"/>
      <c r="L11" s="165">
        <v>20000</v>
      </c>
      <c r="M11" s="125">
        <v>10000</v>
      </c>
      <c r="N11" s="125">
        <v>10000</v>
      </c>
      <c r="O11" s="125"/>
      <c r="P11" s="125"/>
      <c r="Q11" s="125">
        <v>20000</v>
      </c>
      <c r="R11" s="174">
        <v>30110.146209999999</v>
      </c>
      <c r="S11" s="165">
        <v>30000</v>
      </c>
      <c r="T11" s="127"/>
      <c r="U11" s="127"/>
      <c r="V11" s="128">
        <v>60110.146209999999</v>
      </c>
    </row>
    <row r="12" spans="1:22" s="87" customFormat="1" ht="42.75" hidden="1" customHeight="1">
      <c r="A12" s="37"/>
      <c r="B12" s="17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04"/>
      <c r="U12" s="104"/>
      <c r="V12" s="88"/>
    </row>
    <row r="13" spans="1:22" s="87" customFormat="1" ht="72" hidden="1" customHeight="1">
      <c r="A13" s="37"/>
      <c r="B13" s="1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04"/>
      <c r="U13" s="104"/>
      <c r="V13" s="88"/>
    </row>
    <row r="14" spans="1:22" s="87" customFormat="1" ht="55.5" hidden="1" customHeight="1">
      <c r="A14" s="130"/>
      <c r="B14" s="1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04"/>
      <c r="U14" s="104"/>
      <c r="V14" s="88"/>
    </row>
    <row r="15" spans="1:22" s="87" customFormat="1" ht="48.75" hidden="1" customHeight="1">
      <c r="A15" s="37"/>
      <c r="B15" s="1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04"/>
      <c r="U15" s="104"/>
      <c r="V15" s="88"/>
    </row>
    <row r="16" spans="1:22" s="87" customFormat="1" ht="33.75" hidden="1" customHeight="1">
      <c r="A16" s="37"/>
      <c r="B16" s="1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04"/>
      <c r="U16" s="104"/>
      <c r="V16" s="88"/>
    </row>
    <row r="17" spans="1:22" s="87" customFormat="1" ht="27" hidden="1" customHeight="1">
      <c r="A17" s="37"/>
      <c r="B17" s="1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04"/>
      <c r="U17" s="104"/>
      <c r="V17" s="88"/>
    </row>
    <row r="18" spans="1:22" s="87" customFormat="1" ht="27" hidden="1" customHeight="1">
      <c r="A18" s="37"/>
      <c r="B18" s="1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04"/>
      <c r="U18" s="104"/>
      <c r="V18" s="88"/>
    </row>
    <row r="19" spans="1:22" s="87" customFormat="1" ht="27" hidden="1" customHeight="1">
      <c r="A19" s="37"/>
      <c r="B19" s="1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04"/>
      <c r="U19" s="104"/>
      <c r="V19" s="88"/>
    </row>
    <row r="20" spans="1:22" s="87" customFormat="1" ht="23.25" hidden="1" customHeight="1">
      <c r="A20" s="131"/>
      <c r="B20" s="1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/>
      <c r="N20" s="3"/>
      <c r="O20" s="3"/>
      <c r="P20" s="3"/>
      <c r="Q20" s="3"/>
      <c r="R20" s="3"/>
      <c r="S20" s="97"/>
      <c r="T20" s="115"/>
      <c r="U20" s="115"/>
      <c r="V20" s="98"/>
    </row>
    <row r="21" spans="1:22" s="87" customFormat="1" ht="23.25" hidden="1" customHeight="1">
      <c r="A21" s="123"/>
      <c r="B21" s="1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"/>
      <c r="N21" s="3"/>
      <c r="O21" s="3"/>
      <c r="P21" s="3"/>
      <c r="Q21" s="3"/>
      <c r="R21" s="3"/>
      <c r="S21" s="97"/>
      <c r="T21" s="115"/>
      <c r="U21" s="115"/>
      <c r="V21" s="98"/>
    </row>
    <row r="22" spans="1:22" s="87" customFormat="1" ht="23.25" hidden="1" customHeight="1">
      <c r="A22" s="123"/>
      <c r="B22" s="1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"/>
      <c r="N22" s="3"/>
      <c r="O22" s="3"/>
      <c r="P22" s="3"/>
      <c r="Q22" s="3"/>
      <c r="R22" s="3"/>
      <c r="S22" s="97"/>
      <c r="T22" s="115"/>
      <c r="U22" s="115"/>
      <c r="V22" s="98"/>
    </row>
    <row r="23" spans="1:22" s="87" customFormat="1" ht="29.25" hidden="1" customHeight="1">
      <c r="A23" s="37"/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"/>
      <c r="N23" s="3"/>
      <c r="O23" s="3"/>
      <c r="P23" s="3"/>
      <c r="Q23" s="3"/>
      <c r="R23" s="3"/>
      <c r="S23" s="97"/>
      <c r="T23" s="115"/>
      <c r="U23" s="115"/>
      <c r="V23" s="98"/>
    </row>
    <row r="24" spans="1:22" s="87" customFormat="1" ht="23.25" hidden="1" customHeight="1">
      <c r="A24" s="123"/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"/>
      <c r="N24" s="3"/>
      <c r="O24" s="3"/>
      <c r="P24" s="3"/>
      <c r="Q24" s="3"/>
      <c r="R24" s="3"/>
      <c r="S24" s="97"/>
      <c r="T24" s="115"/>
      <c r="U24" s="115"/>
      <c r="V24" s="98"/>
    </row>
    <row r="25" spans="1:22" s="87" customFormat="1" ht="30.75" hidden="1" customHeight="1">
      <c r="A25" s="37"/>
      <c r="B25" s="1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"/>
      <c r="N25" s="3"/>
      <c r="O25" s="3"/>
      <c r="P25" s="3"/>
      <c r="Q25" s="3"/>
      <c r="R25" s="3"/>
      <c r="S25" s="97"/>
      <c r="T25" s="115"/>
      <c r="U25" s="115"/>
      <c r="V25" s="98"/>
    </row>
    <row r="26" spans="1:22" s="87" customFormat="1" ht="23.25" hidden="1" customHeight="1">
      <c r="A26" s="92"/>
      <c r="B26" s="1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"/>
      <c r="N26" s="3"/>
      <c r="O26" s="3"/>
      <c r="P26" s="3"/>
      <c r="Q26" s="3"/>
      <c r="R26" s="3"/>
      <c r="S26" s="132"/>
      <c r="T26" s="133"/>
      <c r="U26" s="133"/>
      <c r="V26" s="134"/>
    </row>
    <row r="27" spans="1:22" ht="35.25" customHeight="1">
      <c r="A27" s="264" t="s">
        <v>52</v>
      </c>
      <c r="B27" s="2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26"/>
      <c r="N27" s="26"/>
      <c r="O27" s="26"/>
      <c r="P27" s="26"/>
      <c r="Q27" s="26"/>
      <c r="R27" s="26"/>
      <c r="S27" s="57"/>
      <c r="T27" s="107"/>
      <c r="U27" s="107"/>
      <c r="V27" s="58"/>
    </row>
    <row r="28" spans="1:22" ht="35.25" customHeight="1">
      <c r="A28" s="258" t="s">
        <v>27</v>
      </c>
      <c r="B28" s="17" t="s">
        <v>65</v>
      </c>
      <c r="C28" s="167">
        <v>2221.54259</v>
      </c>
      <c r="D28" s="167">
        <v>2221.54259</v>
      </c>
      <c r="E28" s="167"/>
      <c r="F28" s="167"/>
      <c r="G28" s="167">
        <v>4443.08518</v>
      </c>
      <c r="H28" s="167"/>
      <c r="I28" s="167"/>
      <c r="J28" s="167"/>
      <c r="K28" s="167"/>
      <c r="L28" s="167"/>
      <c r="M28" s="33">
        <v>750</v>
      </c>
      <c r="N28" s="33">
        <v>750</v>
      </c>
      <c r="O28" s="33"/>
      <c r="P28" s="33"/>
      <c r="Q28" s="33">
        <v>1500</v>
      </c>
      <c r="R28" s="173">
        <v>2971.54259</v>
      </c>
      <c r="S28" s="55">
        <v>2971.54259</v>
      </c>
      <c r="T28" s="152"/>
      <c r="U28" s="152"/>
      <c r="V28" s="56">
        <v>5943.08518</v>
      </c>
    </row>
    <row r="29" spans="1:22" ht="35.25" customHeight="1">
      <c r="A29" s="259"/>
      <c r="B29" s="17" t="s">
        <v>87</v>
      </c>
      <c r="C29" s="167"/>
      <c r="D29" s="167"/>
      <c r="E29" s="167"/>
      <c r="F29" s="167"/>
      <c r="G29" s="167"/>
      <c r="H29" s="167">
        <v>6101.4718700000003</v>
      </c>
      <c r="I29" s="167">
        <v>6101.4718700000003</v>
      </c>
      <c r="J29" s="167"/>
      <c r="K29" s="167"/>
      <c r="L29" s="167">
        <v>12202.943740000001</v>
      </c>
      <c r="M29" s="33"/>
      <c r="N29" s="33"/>
      <c r="O29" s="33"/>
      <c r="P29" s="33"/>
      <c r="Q29" s="33"/>
      <c r="R29" s="173">
        <v>6101.4718700000003</v>
      </c>
      <c r="S29" s="55">
        <v>6101.4718700000003</v>
      </c>
      <c r="T29" s="152"/>
      <c r="U29" s="152"/>
      <c r="V29" s="56">
        <v>12202.943740000001</v>
      </c>
    </row>
    <row r="30" spans="1:22" ht="54" customHeight="1">
      <c r="A30" s="259"/>
      <c r="B30" s="17" t="s">
        <v>85</v>
      </c>
      <c r="C30" s="167"/>
      <c r="D30" s="167"/>
      <c r="E30" s="167"/>
      <c r="F30" s="167"/>
      <c r="G30" s="167"/>
      <c r="H30" s="167">
        <v>1717.4520299999999</v>
      </c>
      <c r="I30" s="167">
        <v>1717.4520299999999</v>
      </c>
      <c r="J30" s="167"/>
      <c r="K30" s="167"/>
      <c r="L30" s="167">
        <v>3434.9040599999998</v>
      </c>
      <c r="M30" s="33"/>
      <c r="N30" s="33"/>
      <c r="O30" s="33"/>
      <c r="P30" s="33"/>
      <c r="Q30" s="33"/>
      <c r="R30" s="173">
        <v>1717.4520299999999</v>
      </c>
      <c r="S30" s="55">
        <v>1717.4520299999999</v>
      </c>
      <c r="T30" s="152"/>
      <c r="U30" s="152"/>
      <c r="V30" s="56">
        <v>3434.9040599999998</v>
      </c>
    </row>
    <row r="31" spans="1:22" ht="35.25" customHeight="1">
      <c r="A31" s="259"/>
      <c r="B31" s="17" t="s">
        <v>64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33">
        <v>6100</v>
      </c>
      <c r="N31" s="33">
        <v>6100</v>
      </c>
      <c r="O31" s="33"/>
      <c r="P31" s="33"/>
      <c r="Q31" s="33">
        <v>12200</v>
      </c>
      <c r="R31" s="189">
        <v>6100</v>
      </c>
      <c r="S31" s="167">
        <v>6100</v>
      </c>
      <c r="T31" s="108"/>
      <c r="U31" s="108"/>
      <c r="V31" s="175">
        <v>12200</v>
      </c>
    </row>
    <row r="32" spans="1:22" s="87" customFormat="1" ht="55.5" customHeight="1">
      <c r="A32" s="281" t="s">
        <v>34</v>
      </c>
      <c r="B32" s="34" t="s">
        <v>76</v>
      </c>
      <c r="C32" s="167">
        <v>562.59082000000001</v>
      </c>
      <c r="D32" s="167">
        <v>562.59082000000001</v>
      </c>
      <c r="E32" s="167"/>
      <c r="F32" s="167"/>
      <c r="G32" s="167">
        <v>1125.18164</v>
      </c>
      <c r="H32" s="167"/>
      <c r="I32" s="167"/>
      <c r="J32" s="167"/>
      <c r="K32" s="167"/>
      <c r="L32" s="167"/>
      <c r="M32" s="33">
        <v>2400</v>
      </c>
      <c r="N32" s="33">
        <v>2400</v>
      </c>
      <c r="O32" s="33"/>
      <c r="P32" s="33"/>
      <c r="Q32" s="33">
        <v>4800</v>
      </c>
      <c r="R32" s="167">
        <v>2962.5908199999999</v>
      </c>
      <c r="S32" s="167">
        <v>2962.5908199999999</v>
      </c>
      <c r="T32" s="108"/>
      <c r="U32" s="108"/>
      <c r="V32" s="175">
        <v>5925.1816399999998</v>
      </c>
    </row>
    <row r="33" spans="1:22" s="87" customFormat="1" ht="55.5" customHeight="1">
      <c r="A33" s="282"/>
      <c r="B33" s="34" t="s">
        <v>77</v>
      </c>
      <c r="C33" s="167">
        <v>158.02968000000001</v>
      </c>
      <c r="D33" s="167">
        <v>158.02968000000001</v>
      </c>
      <c r="E33" s="167"/>
      <c r="F33" s="167"/>
      <c r="G33" s="167">
        <v>316.05936000000003</v>
      </c>
      <c r="H33" s="167"/>
      <c r="I33" s="167"/>
      <c r="J33" s="167"/>
      <c r="K33" s="167"/>
      <c r="L33" s="167"/>
      <c r="M33" s="33"/>
      <c r="N33" s="33"/>
      <c r="O33" s="33"/>
      <c r="P33" s="33"/>
      <c r="Q33" s="33"/>
      <c r="R33" s="167">
        <v>158.02968000000001</v>
      </c>
      <c r="S33" s="167">
        <v>158.02968000000001</v>
      </c>
      <c r="T33" s="108"/>
      <c r="U33" s="108"/>
      <c r="V33" s="175">
        <v>316.05936000000003</v>
      </c>
    </row>
    <row r="34" spans="1:22" s="87" customFormat="1" ht="57.75" customHeight="1">
      <c r="A34" s="17" t="s">
        <v>30</v>
      </c>
      <c r="B34" s="34" t="s">
        <v>67</v>
      </c>
      <c r="C34" s="167">
        <v>650</v>
      </c>
      <c r="D34" s="167">
        <v>650</v>
      </c>
      <c r="E34" s="167"/>
      <c r="F34" s="167"/>
      <c r="G34" s="167">
        <v>1300</v>
      </c>
      <c r="H34" s="167"/>
      <c r="I34" s="167"/>
      <c r="J34" s="167"/>
      <c r="K34" s="167"/>
      <c r="L34" s="167"/>
      <c r="M34" s="33">
        <v>750</v>
      </c>
      <c r="N34" s="33">
        <v>750</v>
      </c>
      <c r="O34" s="33"/>
      <c r="P34" s="33"/>
      <c r="Q34" s="33">
        <v>1500</v>
      </c>
      <c r="R34" s="167">
        <v>1400</v>
      </c>
      <c r="S34" s="167">
        <v>1400</v>
      </c>
      <c r="T34" s="108"/>
      <c r="U34" s="108"/>
      <c r="V34" s="175">
        <v>2800</v>
      </c>
    </row>
    <row r="35" spans="1:22" s="87" customFormat="1" ht="50.25" customHeight="1">
      <c r="A35" s="299" t="s">
        <v>38</v>
      </c>
      <c r="B35" s="17" t="s">
        <v>68</v>
      </c>
      <c r="C35" s="167">
        <v>2253.3333400000001</v>
      </c>
      <c r="D35" s="167">
        <v>2253.3333299999999</v>
      </c>
      <c r="E35" s="167"/>
      <c r="F35" s="167"/>
      <c r="G35" s="167">
        <v>4506.6666699999996</v>
      </c>
      <c r="H35" s="212"/>
      <c r="I35" s="212"/>
      <c r="J35" s="212"/>
      <c r="K35" s="212"/>
      <c r="L35" s="212"/>
      <c r="M35" s="23"/>
      <c r="N35" s="23"/>
      <c r="O35" s="23"/>
      <c r="P35" s="23"/>
      <c r="Q35" s="23"/>
      <c r="R35" s="173">
        <v>2253.3333400000001</v>
      </c>
      <c r="S35" s="90">
        <v>2253.3333299999999</v>
      </c>
      <c r="T35" s="108"/>
      <c r="U35" s="108"/>
      <c r="V35" s="91">
        <v>4506.6666699999996</v>
      </c>
    </row>
    <row r="36" spans="1:22" s="87" customFormat="1" ht="56.25" hidden="1" customHeight="1">
      <c r="A36" s="300"/>
      <c r="B36" s="34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33"/>
      <c r="N36" s="33"/>
      <c r="O36" s="33"/>
      <c r="P36" s="33"/>
      <c r="Q36" s="33"/>
      <c r="R36" s="33"/>
      <c r="S36" s="90"/>
      <c r="T36" s="108"/>
      <c r="U36" s="108"/>
      <c r="V36" s="91"/>
    </row>
    <row r="37" spans="1:22" s="87" customFormat="1" ht="46.5" hidden="1" customHeight="1">
      <c r="A37" s="300"/>
      <c r="B37" s="34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33"/>
      <c r="N37" s="33"/>
      <c r="O37" s="33"/>
      <c r="P37" s="33"/>
      <c r="Q37" s="33"/>
      <c r="R37" s="33"/>
      <c r="S37" s="90"/>
      <c r="T37" s="108"/>
      <c r="U37" s="108"/>
      <c r="V37" s="91"/>
    </row>
    <row r="38" spans="1:22" s="87" customFormat="1" ht="93" hidden="1" customHeight="1">
      <c r="A38" s="300"/>
      <c r="B38" s="17"/>
      <c r="C38" s="167"/>
      <c r="D38" s="167"/>
      <c r="E38" s="167"/>
      <c r="F38" s="167"/>
      <c r="G38" s="167"/>
      <c r="H38" s="212"/>
      <c r="I38" s="212"/>
      <c r="J38" s="212"/>
      <c r="K38" s="212"/>
      <c r="L38" s="212"/>
      <c r="M38" s="23"/>
      <c r="N38" s="23"/>
      <c r="O38" s="23"/>
      <c r="P38" s="23"/>
      <c r="Q38" s="23"/>
      <c r="R38" s="33"/>
      <c r="S38" s="90"/>
      <c r="T38" s="108"/>
      <c r="U38" s="108"/>
      <c r="V38" s="91"/>
    </row>
    <row r="39" spans="1:22" s="87" customFormat="1" ht="15.75" hidden="1" customHeight="1">
      <c r="A39" s="300"/>
      <c r="B39" s="17"/>
      <c r="C39" s="167"/>
      <c r="D39" s="167"/>
      <c r="E39" s="167"/>
      <c r="F39" s="167"/>
      <c r="G39" s="167"/>
      <c r="H39" s="212"/>
      <c r="I39" s="212"/>
      <c r="J39" s="212"/>
      <c r="K39" s="212"/>
      <c r="L39" s="212"/>
      <c r="M39" s="23"/>
      <c r="N39" s="23"/>
      <c r="O39" s="23"/>
      <c r="P39" s="23"/>
      <c r="Q39" s="23"/>
      <c r="R39" s="33"/>
      <c r="S39" s="90"/>
      <c r="T39" s="108"/>
      <c r="U39" s="108"/>
      <c r="V39" s="91"/>
    </row>
    <row r="40" spans="1:22" s="87" customFormat="1" ht="93" hidden="1" customHeight="1">
      <c r="A40" s="300"/>
      <c r="B40" s="1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"/>
      <c r="N40" s="3"/>
      <c r="O40" s="3"/>
      <c r="P40" s="3"/>
      <c r="Q40" s="3"/>
      <c r="R40" s="3"/>
      <c r="S40" s="97"/>
      <c r="T40" s="115"/>
      <c r="U40" s="115"/>
      <c r="V40" s="98"/>
    </row>
    <row r="41" spans="1:22" s="87" customFormat="1" ht="15.75" hidden="1" customHeight="1">
      <c r="A41" s="300"/>
      <c r="B41" s="17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"/>
      <c r="N41" s="3"/>
      <c r="O41" s="3"/>
      <c r="P41" s="3"/>
      <c r="Q41" s="3"/>
      <c r="R41" s="3"/>
      <c r="S41" s="97"/>
      <c r="T41" s="115"/>
      <c r="U41" s="115"/>
      <c r="V41" s="98"/>
    </row>
    <row r="42" spans="1:22" s="87" customFormat="1" ht="75" hidden="1" customHeight="1">
      <c r="A42" s="300"/>
      <c r="B42" s="1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"/>
      <c r="N42" s="3"/>
      <c r="O42" s="3"/>
      <c r="P42" s="3"/>
      <c r="Q42" s="3"/>
      <c r="R42" s="3"/>
      <c r="S42" s="97"/>
      <c r="T42" s="115"/>
      <c r="U42" s="115"/>
      <c r="V42" s="98"/>
    </row>
    <row r="43" spans="1:22" s="87" customFormat="1" ht="44.25" customHeight="1">
      <c r="A43" s="300"/>
      <c r="B43" s="17" t="s">
        <v>84</v>
      </c>
      <c r="C43" s="39"/>
      <c r="D43" s="39"/>
      <c r="E43" s="39"/>
      <c r="F43" s="39"/>
      <c r="G43" s="39"/>
      <c r="H43" s="39">
        <v>675.47609999999997</v>
      </c>
      <c r="I43" s="39">
        <v>675.47609999999997</v>
      </c>
      <c r="J43" s="39"/>
      <c r="K43" s="39"/>
      <c r="L43" s="39">
        <v>1350.9521999999999</v>
      </c>
      <c r="M43" s="3"/>
      <c r="N43" s="3"/>
      <c r="O43" s="3"/>
      <c r="P43" s="3"/>
      <c r="Q43" s="3"/>
      <c r="R43" s="39">
        <v>675.47609999999997</v>
      </c>
      <c r="S43" s="39">
        <v>675.47609999999997</v>
      </c>
      <c r="T43" s="104"/>
      <c r="U43" s="104"/>
      <c r="V43" s="88">
        <v>1350.9521999999999</v>
      </c>
    </row>
    <row r="44" spans="1:22" s="87" customFormat="1" ht="39" customHeight="1">
      <c r="A44" s="301"/>
      <c r="B44" s="17" t="s">
        <v>83</v>
      </c>
      <c r="C44" s="39"/>
      <c r="D44" s="39"/>
      <c r="E44" s="39"/>
      <c r="F44" s="39"/>
      <c r="G44" s="39"/>
      <c r="H44" s="39">
        <v>1505.6</v>
      </c>
      <c r="I44" s="39">
        <v>1505.6</v>
      </c>
      <c r="J44" s="39"/>
      <c r="K44" s="39"/>
      <c r="L44" s="39">
        <v>3011.2</v>
      </c>
      <c r="M44" s="3"/>
      <c r="N44" s="3"/>
      <c r="O44" s="3"/>
      <c r="P44" s="3"/>
      <c r="Q44" s="3"/>
      <c r="R44" s="39">
        <v>1505.6</v>
      </c>
      <c r="S44" s="39">
        <v>1505.6</v>
      </c>
      <c r="T44" s="104"/>
      <c r="U44" s="104"/>
      <c r="V44" s="88">
        <v>3011.2</v>
      </c>
    </row>
    <row r="45" spans="1:22" s="87" customFormat="1" ht="75" customHeight="1">
      <c r="A45" s="130" t="s">
        <v>74</v>
      </c>
      <c r="B45" s="17" t="s">
        <v>73</v>
      </c>
      <c r="C45" s="39">
        <v>1775.37</v>
      </c>
      <c r="D45" s="39">
        <v>1775.37</v>
      </c>
      <c r="E45" s="39"/>
      <c r="F45" s="39"/>
      <c r="G45" s="39">
        <v>3550.74</v>
      </c>
      <c r="H45" s="39"/>
      <c r="I45" s="39"/>
      <c r="J45" s="39"/>
      <c r="K45" s="39"/>
      <c r="L45" s="39"/>
      <c r="M45" s="3"/>
      <c r="N45" s="3"/>
      <c r="O45" s="3"/>
      <c r="P45" s="3"/>
      <c r="Q45" s="3"/>
      <c r="R45" s="39">
        <v>1775.37</v>
      </c>
      <c r="S45" s="39">
        <v>1775.37</v>
      </c>
      <c r="T45" s="115"/>
      <c r="U45" s="115"/>
      <c r="V45" s="88">
        <v>3550.74</v>
      </c>
    </row>
    <row r="46" spans="1:22" s="87" customFormat="1" ht="52.5" hidden="1" customHeight="1">
      <c r="A46" s="130"/>
      <c r="B46" s="17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"/>
      <c r="N46" s="3"/>
      <c r="O46" s="3"/>
      <c r="P46" s="3"/>
      <c r="Q46" s="3"/>
      <c r="R46" s="3"/>
      <c r="S46" s="97"/>
      <c r="T46" s="115"/>
      <c r="U46" s="115"/>
      <c r="V46" s="98"/>
    </row>
    <row r="47" spans="1:22" s="87" customFormat="1" ht="23.25" hidden="1" customHeight="1">
      <c r="A47" s="92"/>
      <c r="B47" s="17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"/>
      <c r="N47" s="3"/>
      <c r="O47" s="3"/>
      <c r="P47" s="3"/>
      <c r="Q47" s="3"/>
      <c r="R47" s="3"/>
      <c r="S47" s="93"/>
      <c r="T47" s="113"/>
      <c r="U47" s="113"/>
      <c r="V47" s="94"/>
    </row>
    <row r="48" spans="1:22" s="87" customFormat="1" ht="29.25" customHeight="1">
      <c r="A48" s="172" t="s">
        <v>32</v>
      </c>
      <c r="B48" s="170" t="s">
        <v>75</v>
      </c>
      <c r="C48" s="99">
        <v>292.66358000000002</v>
      </c>
      <c r="D48" s="99">
        <v>292.66358000000002</v>
      </c>
      <c r="E48" s="99"/>
      <c r="F48" s="99"/>
      <c r="G48" s="99">
        <v>585.32716000000005</v>
      </c>
      <c r="H48" s="99"/>
      <c r="I48" s="99"/>
      <c r="J48" s="99"/>
      <c r="K48" s="99"/>
      <c r="L48" s="99"/>
      <c r="M48" s="42"/>
      <c r="N48" s="42"/>
      <c r="O48" s="42"/>
      <c r="P48" s="42"/>
      <c r="Q48" s="42"/>
      <c r="R48" s="176">
        <v>292.66358000000002</v>
      </c>
      <c r="S48" s="150">
        <v>292.66358000000002</v>
      </c>
      <c r="T48" s="171"/>
      <c r="U48" s="171"/>
      <c r="V48" s="151">
        <v>585.32716000000005</v>
      </c>
    </row>
    <row r="49" spans="1:22" s="87" customFormat="1" ht="23.25" customHeight="1" thickBot="1">
      <c r="A49" s="279" t="s">
        <v>6</v>
      </c>
      <c r="B49" s="280"/>
      <c r="C49" s="168">
        <v>7913.5300100000004</v>
      </c>
      <c r="D49" s="168">
        <v>7913.53</v>
      </c>
      <c r="E49" s="168"/>
      <c r="F49" s="168"/>
      <c r="G49" s="168">
        <v>15827.060009999999</v>
      </c>
      <c r="H49" s="168">
        <v>10000</v>
      </c>
      <c r="I49" s="168">
        <v>10000</v>
      </c>
      <c r="J49" s="168"/>
      <c r="K49" s="168"/>
      <c r="L49" s="168">
        <v>20000</v>
      </c>
      <c r="M49" s="135">
        <v>10000</v>
      </c>
      <c r="N49" s="135">
        <v>10000</v>
      </c>
      <c r="O49" s="135"/>
      <c r="P49" s="135"/>
      <c r="Q49" s="135">
        <v>20000</v>
      </c>
      <c r="R49" s="177">
        <v>27913.530009999999</v>
      </c>
      <c r="S49" s="168">
        <v>27913.53</v>
      </c>
      <c r="T49" s="135"/>
      <c r="U49" s="135"/>
      <c r="V49" s="177">
        <v>55827.060010000001</v>
      </c>
    </row>
    <row r="50" spans="1:22" s="87" customFormat="1" ht="30.75" customHeight="1">
      <c r="A50" s="264" t="s">
        <v>53</v>
      </c>
      <c r="B50" s="265"/>
      <c r="C50" s="169"/>
      <c r="D50" s="169"/>
      <c r="E50" s="169"/>
      <c r="F50" s="169"/>
      <c r="G50" s="16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136"/>
      <c r="T50" s="137"/>
      <c r="U50" s="137"/>
      <c r="V50" s="138"/>
    </row>
    <row r="51" spans="1:22" s="87" customFormat="1" ht="79.5" customHeight="1">
      <c r="A51" s="130" t="s">
        <v>32</v>
      </c>
      <c r="B51" s="17" t="s">
        <v>66</v>
      </c>
      <c r="C51" s="39">
        <v>2196.6161999999999</v>
      </c>
      <c r="D51" s="39">
        <v>2086.4699999999998</v>
      </c>
      <c r="E51" s="39"/>
      <c r="F51" s="39"/>
      <c r="G51" s="39">
        <v>4283.0861999999997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>
        <f t="shared" ref="R51:V51" si="0">C51</f>
        <v>2196.6161999999999</v>
      </c>
      <c r="S51" s="39">
        <f t="shared" si="0"/>
        <v>2086.4699999999998</v>
      </c>
      <c r="T51" s="104"/>
      <c r="U51" s="104"/>
      <c r="V51" s="88">
        <f t="shared" si="0"/>
        <v>4283.0861999999997</v>
      </c>
    </row>
    <row r="52" spans="1:22" s="87" customFormat="1" ht="27" hidden="1" customHeight="1">
      <c r="A52" s="92"/>
      <c r="B52" s="17"/>
      <c r="C52" s="39"/>
      <c r="D52" s="39"/>
      <c r="E52" s="39"/>
      <c r="F52" s="39"/>
      <c r="G52" s="3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97"/>
      <c r="T52" s="115"/>
      <c r="U52" s="115"/>
      <c r="V52" s="98"/>
    </row>
    <row r="53" spans="1:22" s="87" customFormat="1" ht="27" customHeight="1">
      <c r="A53" s="131" t="s">
        <v>6</v>
      </c>
      <c r="B53" s="17"/>
      <c r="C53" s="39">
        <f t="shared" ref="C53:G53" si="1">C51</f>
        <v>2196.6161999999999</v>
      </c>
      <c r="D53" s="39">
        <f t="shared" si="1"/>
        <v>2086.4699999999998</v>
      </c>
      <c r="E53" s="39"/>
      <c r="F53" s="39"/>
      <c r="G53" s="39">
        <f t="shared" si="1"/>
        <v>4283.0861999999997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9">
        <f t="shared" ref="R53:V53" si="2">C51</f>
        <v>2196.6161999999999</v>
      </c>
      <c r="S53" s="39">
        <f t="shared" si="2"/>
        <v>2086.4699999999998</v>
      </c>
      <c r="T53" s="104"/>
      <c r="U53" s="104"/>
      <c r="V53" s="88">
        <f t="shared" si="2"/>
        <v>4283.0861999999997</v>
      </c>
    </row>
    <row r="54" spans="1:22" s="87" customFormat="1" ht="27" customHeight="1">
      <c r="A54" s="92"/>
      <c r="B54" s="17"/>
      <c r="C54" s="39"/>
      <c r="D54" s="39"/>
      <c r="E54" s="39"/>
      <c r="F54" s="39"/>
      <c r="G54" s="3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97"/>
      <c r="T54" s="115"/>
      <c r="U54" s="115"/>
      <c r="V54" s="98"/>
    </row>
    <row r="55" spans="1:22" s="87" customFormat="1" ht="64.5" hidden="1" customHeight="1">
      <c r="A55" s="89"/>
      <c r="B55" s="17"/>
      <c r="C55" s="39"/>
      <c r="D55" s="39"/>
      <c r="E55" s="39"/>
      <c r="F55" s="39"/>
      <c r="G55" s="3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97"/>
      <c r="T55" s="115"/>
      <c r="U55" s="115"/>
      <c r="V55" s="98"/>
    </row>
    <row r="56" spans="1:22" s="87" customFormat="1" ht="23.25" hidden="1" customHeight="1">
      <c r="A56" s="92"/>
      <c r="B56" s="17"/>
      <c r="C56" s="39"/>
      <c r="D56" s="39"/>
      <c r="E56" s="39"/>
      <c r="F56" s="39"/>
      <c r="G56" s="3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97"/>
      <c r="T56" s="115"/>
      <c r="U56" s="115"/>
      <c r="V56" s="98"/>
    </row>
    <row r="57" spans="1:22" s="87" customFormat="1" ht="23.25" customHeight="1" thickBot="1">
      <c r="A57" s="279"/>
      <c r="B57" s="280"/>
      <c r="C57" s="168"/>
      <c r="D57" s="168"/>
      <c r="E57" s="168"/>
      <c r="F57" s="168"/>
      <c r="G57" s="168"/>
      <c r="H57" s="29"/>
      <c r="I57" s="31"/>
      <c r="J57" s="31"/>
      <c r="K57" s="31"/>
      <c r="L57" s="29"/>
      <c r="M57" s="29"/>
      <c r="N57" s="29"/>
      <c r="O57" s="29"/>
      <c r="P57" s="29"/>
      <c r="Q57" s="29"/>
      <c r="R57" s="29"/>
      <c r="S57" s="139"/>
      <c r="T57" s="140"/>
      <c r="U57" s="140"/>
      <c r="V57" s="141"/>
    </row>
    <row r="58" spans="1:22" s="87" customFormat="1" ht="15.75" thickBot="1">
      <c r="S58" s="142"/>
      <c r="T58" s="142"/>
      <c r="U58" s="142"/>
      <c r="V58" s="142"/>
    </row>
    <row r="59" spans="1:22" s="87" customFormat="1" ht="29.25" customHeight="1">
      <c r="A59" s="255" t="s">
        <v>2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7"/>
    </row>
    <row r="60" spans="1:22" s="87" customFormat="1" ht="30" customHeight="1" thickBot="1">
      <c r="A60" s="253" t="s">
        <v>24</v>
      </c>
      <c r="B60" s="254"/>
      <c r="C60" s="125">
        <v>2529.5940000000001</v>
      </c>
      <c r="D60" s="125">
        <v>7192.1049999999996</v>
      </c>
      <c r="E60" s="125">
        <v>1496.3630000000001</v>
      </c>
      <c r="F60" s="125"/>
      <c r="G60" s="125">
        <v>11218.062</v>
      </c>
      <c r="H60" s="125">
        <v>251.72</v>
      </c>
      <c r="I60" s="125"/>
      <c r="J60" s="125"/>
      <c r="K60" s="125"/>
      <c r="L60" s="125">
        <v>251.72</v>
      </c>
      <c r="M60" s="125">
        <v>2645.7330000000002</v>
      </c>
      <c r="N60" s="125">
        <v>7937.2</v>
      </c>
      <c r="O60" s="125"/>
      <c r="P60" s="125"/>
      <c r="Q60" s="125">
        <v>10582.933000000001</v>
      </c>
      <c r="R60" s="165">
        <v>5427.0468600000004</v>
      </c>
      <c r="S60" s="165">
        <v>15129.3051</v>
      </c>
      <c r="T60" s="236">
        <v>1496.3627100000001</v>
      </c>
      <c r="U60" s="236"/>
      <c r="V60" s="237">
        <v>22052.714670000001</v>
      </c>
    </row>
    <row r="61" spans="1:22" s="87" customFormat="1">
      <c r="A61" s="283" t="s">
        <v>33</v>
      </c>
      <c r="B61" s="28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143"/>
      <c r="T61" s="144"/>
      <c r="U61" s="144"/>
      <c r="V61" s="145"/>
    </row>
    <row r="62" spans="1:22" s="87" customFormat="1">
      <c r="A62" s="89"/>
      <c r="B62" s="44"/>
      <c r="C62" s="39"/>
      <c r="D62" s="39"/>
      <c r="E62" s="39"/>
      <c r="F62" s="3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9"/>
      <c r="S62" s="39"/>
      <c r="T62" s="39"/>
      <c r="U62" s="39"/>
      <c r="V62" s="3"/>
    </row>
    <row r="63" spans="1:22" s="87" customFormat="1" ht="26.45" customHeight="1">
      <c r="A63" s="285" t="s">
        <v>32</v>
      </c>
      <c r="B63" s="17" t="s">
        <v>54</v>
      </c>
      <c r="C63" s="97">
        <v>292.14999999999998</v>
      </c>
      <c r="D63" s="97">
        <v>876.45</v>
      </c>
      <c r="E63" s="97"/>
      <c r="F63" s="97"/>
      <c r="G63" s="97">
        <v>1168.5999999999999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7">
        <v>292.14999999999998</v>
      </c>
      <c r="S63" s="97">
        <v>876.45</v>
      </c>
      <c r="T63" s="97"/>
      <c r="U63" s="97"/>
      <c r="V63" s="97">
        <v>1168.5999999999999</v>
      </c>
    </row>
    <row r="64" spans="1:22" s="87" customFormat="1" ht="33" customHeight="1">
      <c r="A64" s="286"/>
      <c r="B64" s="17" t="s">
        <v>55</v>
      </c>
      <c r="C64" s="97">
        <v>220.02699999999999</v>
      </c>
      <c r="D64" s="97">
        <v>660.08199999999999</v>
      </c>
      <c r="E64" s="97"/>
      <c r="F64" s="97"/>
      <c r="G64" s="97">
        <v>880.10900000000004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7">
        <v>220.02699999999999</v>
      </c>
      <c r="S64" s="97">
        <v>660.08199999999999</v>
      </c>
      <c r="T64" s="115"/>
      <c r="U64" s="115"/>
      <c r="V64" s="115">
        <v>880.10900000000004</v>
      </c>
    </row>
    <row r="65" spans="1:22" s="87" customFormat="1" ht="39" hidden="1" customHeight="1">
      <c r="A65" s="96"/>
      <c r="B65" s="17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113"/>
      <c r="U65" s="113"/>
      <c r="V65" s="113"/>
    </row>
    <row r="66" spans="1:22" s="87" customFormat="1" ht="39" hidden="1" customHeight="1">
      <c r="A66" s="96"/>
      <c r="B66" s="17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113"/>
      <c r="U66" s="113"/>
      <c r="V66" s="113"/>
    </row>
    <row r="67" spans="1:22" s="87" customFormat="1" ht="39" hidden="1" customHeight="1">
      <c r="A67" s="96"/>
      <c r="B67" s="17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113"/>
      <c r="U67" s="113"/>
      <c r="V67" s="113"/>
    </row>
    <row r="68" spans="1:22" s="87" customFormat="1" hidden="1">
      <c r="A68" s="37"/>
      <c r="B68" s="17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104"/>
      <c r="U68" s="104"/>
      <c r="V68" s="88"/>
    </row>
    <row r="69" spans="1:22" s="87" customFormat="1" ht="30.6" customHeight="1">
      <c r="A69" s="37" t="s">
        <v>31</v>
      </c>
      <c r="B69" s="17" t="s">
        <v>56</v>
      </c>
      <c r="C69" s="39">
        <v>557.95000000000005</v>
      </c>
      <c r="D69" s="39">
        <v>1673.85</v>
      </c>
      <c r="E69" s="39"/>
      <c r="F69" s="39"/>
      <c r="G69" s="39">
        <v>2231.8000000000002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>
        <v>557.95000000000005</v>
      </c>
      <c r="S69" s="39">
        <v>1673.85</v>
      </c>
      <c r="T69" s="104"/>
      <c r="U69" s="104"/>
      <c r="V69" s="88">
        <v>2231.8000000000002</v>
      </c>
    </row>
    <row r="70" spans="1:22" s="87" customFormat="1" ht="60" hidden="1" customHeight="1">
      <c r="A70" s="130"/>
      <c r="B70" s="17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04"/>
      <c r="U70" s="104"/>
      <c r="V70" s="88"/>
    </row>
    <row r="71" spans="1:22" s="87" customFormat="1" ht="30" customHeight="1">
      <c r="A71" s="37" t="s">
        <v>27</v>
      </c>
      <c r="B71" s="17" t="s">
        <v>57</v>
      </c>
      <c r="C71" s="39">
        <v>190.15</v>
      </c>
      <c r="D71" s="39">
        <v>570.45000000000005</v>
      </c>
      <c r="E71" s="39"/>
      <c r="F71" s="39"/>
      <c r="G71" s="39">
        <v>760.6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>
        <v>190.15</v>
      </c>
      <c r="S71" s="39">
        <v>570.45000000000005</v>
      </c>
      <c r="T71" s="104"/>
      <c r="U71" s="104"/>
      <c r="V71" s="88">
        <v>760.6</v>
      </c>
    </row>
    <row r="72" spans="1:22" s="87" customFormat="1" hidden="1">
      <c r="A72" s="37"/>
      <c r="B72" s="1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104"/>
      <c r="U72" s="104"/>
      <c r="V72" s="88"/>
    </row>
    <row r="73" spans="1:22" s="87" customFormat="1" hidden="1">
      <c r="A73" s="37"/>
      <c r="B73" s="17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04"/>
      <c r="U73" s="104"/>
      <c r="V73" s="88"/>
    </row>
    <row r="74" spans="1:22" s="87" customFormat="1">
      <c r="A74" s="37"/>
      <c r="B74" s="17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04"/>
      <c r="U74" s="104"/>
      <c r="V74" s="88"/>
    </row>
    <row r="75" spans="1:22" s="87" customFormat="1" ht="15.75" hidden="1" customHeight="1">
      <c r="A75" s="92"/>
      <c r="B75" s="1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9"/>
      <c r="S75" s="208"/>
      <c r="T75" s="209"/>
      <c r="U75" s="209"/>
      <c r="V75" s="210"/>
    </row>
    <row r="76" spans="1:22" s="87" customFormat="1" ht="15.75" thickBot="1">
      <c r="A76" s="279" t="s">
        <v>6</v>
      </c>
      <c r="B76" s="280"/>
      <c r="C76" s="29">
        <f>C63+C64+C69+C70+C71+C72</f>
        <v>1260.277</v>
      </c>
      <c r="D76" s="29">
        <f>D63+D64+D69+D70+D71+D72</f>
        <v>3780.8320000000003</v>
      </c>
      <c r="E76" s="29">
        <f>E63+E64+E69+E70+E71+E72</f>
        <v>0</v>
      </c>
      <c r="F76" s="29">
        <f>F63+F64+F69+F70+F71+F72</f>
        <v>0</v>
      </c>
      <c r="G76" s="29">
        <f>G63+G64+G69+G70+G71+G72</f>
        <v>5041.1090000000004</v>
      </c>
      <c r="H76" s="188">
        <f>SUM(H63:H75)</f>
        <v>0</v>
      </c>
      <c r="I76" s="188">
        <f>SUM(I63:I75)</f>
        <v>0</v>
      </c>
      <c r="J76" s="188"/>
      <c r="K76" s="188"/>
      <c r="L76" s="188">
        <f>SUM(L63:L75)</f>
        <v>0</v>
      </c>
      <c r="M76" s="29">
        <f>M63+M64+M69+M70+M71+M72</f>
        <v>0</v>
      </c>
      <c r="N76" s="29">
        <f>N63+N64+N69+N70+N71+N72</f>
        <v>0</v>
      </c>
      <c r="O76" s="29">
        <f>O63+O64+O69+O70+O71+O72</f>
        <v>0</v>
      </c>
      <c r="P76" s="29">
        <f>P63+P64+P69+P70+P71+P72</f>
        <v>0</v>
      </c>
      <c r="Q76" s="29">
        <f>Q63+Q64+Q69+Q70+Q71+Q72</f>
        <v>0</v>
      </c>
      <c r="R76" s="168">
        <f>SUM(R63:R75)</f>
        <v>1260.277</v>
      </c>
      <c r="S76" s="168">
        <f>SUM(S63:S75)</f>
        <v>3780.8320000000003</v>
      </c>
      <c r="T76" s="168"/>
      <c r="U76" s="168"/>
      <c r="V76" s="168">
        <f>SUM(V63:V75)</f>
        <v>5041.1090000000004</v>
      </c>
    </row>
    <row r="77" spans="1:22" s="87" customFormat="1" ht="29.25" customHeight="1">
      <c r="A77" s="264" t="s">
        <v>47</v>
      </c>
      <c r="B77" s="26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36"/>
      <c r="T77" s="137"/>
      <c r="U77" s="137"/>
      <c r="V77" s="138"/>
    </row>
    <row r="78" spans="1:22" s="156" customFormat="1" ht="45">
      <c r="A78" s="153" t="s">
        <v>32</v>
      </c>
      <c r="B78" s="154" t="s">
        <v>45</v>
      </c>
      <c r="C78" s="155">
        <v>194.41578000000001</v>
      </c>
      <c r="D78" s="155">
        <v>276.56984999999997</v>
      </c>
      <c r="E78" s="155"/>
      <c r="F78" s="155"/>
      <c r="G78" s="155">
        <v>470.98563000000001</v>
      </c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>
        <v>194.41578000000001</v>
      </c>
      <c r="S78" s="155">
        <v>276.56984999999997</v>
      </c>
      <c r="T78" s="155"/>
      <c r="U78" s="155"/>
      <c r="V78" s="155">
        <v>470.98563000000001</v>
      </c>
    </row>
    <row r="79" spans="1:22" s="87" customFormat="1" ht="45.75" customHeight="1">
      <c r="A79" s="130" t="str">
        <f>'[1]Приложение 1 стр.2'!A76</f>
        <v>Административный центр с. Уинское</v>
      </c>
      <c r="B79" s="17" t="str">
        <f>'[1]Приложение 1 стр.2'!B76</f>
        <v>Пристрой к детскому саду по адресу: с. Уинское, ул.30 лет Победы, 2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>
        <v>2645.7330000000002</v>
      </c>
      <c r="N79" s="39">
        <v>7937.2</v>
      </c>
      <c r="O79" s="39"/>
      <c r="P79" s="39"/>
      <c r="Q79" s="39">
        <v>10582.933000000001</v>
      </c>
      <c r="R79" s="39">
        <f t="shared" ref="R79:V79" si="3">M79</f>
        <v>2645.7330000000002</v>
      </c>
      <c r="S79" s="39">
        <f t="shared" si="3"/>
        <v>7937.2</v>
      </c>
      <c r="T79" s="104"/>
      <c r="U79" s="104"/>
      <c r="V79" s="104">
        <f t="shared" si="3"/>
        <v>10582.933000000001</v>
      </c>
    </row>
    <row r="80" spans="1:22" s="87" customFormat="1">
      <c r="A80" s="130"/>
      <c r="B80" s="1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04"/>
      <c r="U80" s="104"/>
      <c r="V80" s="104"/>
    </row>
    <row r="81" spans="1:22" s="87" customFormat="1" ht="15.75" thickBot="1">
      <c r="A81" s="279" t="s">
        <v>6</v>
      </c>
      <c r="B81" s="280"/>
      <c r="C81" s="39">
        <f>C78</f>
        <v>194.41578000000001</v>
      </c>
      <c r="D81" s="39">
        <f>D78</f>
        <v>276.56984999999997</v>
      </c>
      <c r="E81" s="39"/>
      <c r="F81" s="39"/>
      <c r="G81" s="39">
        <f>G78</f>
        <v>470.98563000000001</v>
      </c>
      <c r="H81" s="188">
        <v>0</v>
      </c>
      <c r="I81" s="188">
        <v>0</v>
      </c>
      <c r="J81" s="29"/>
      <c r="K81" s="29"/>
      <c r="L81" s="188">
        <v>0</v>
      </c>
      <c r="M81" s="188">
        <f t="shared" ref="M81:N81" si="4">M79</f>
        <v>2645.7330000000002</v>
      </c>
      <c r="N81" s="188">
        <f t="shared" si="4"/>
        <v>7937.2</v>
      </c>
      <c r="O81" s="29"/>
      <c r="P81" s="29"/>
      <c r="Q81" s="188">
        <v>10582.933000000001</v>
      </c>
      <c r="R81" s="39">
        <v>2840.14878</v>
      </c>
      <c r="S81" s="39">
        <v>8213.7698500000006</v>
      </c>
      <c r="T81" s="39"/>
      <c r="U81" s="39"/>
      <c r="V81" s="39">
        <v>11053.91863</v>
      </c>
    </row>
    <row r="82" spans="1:22" s="87" customFormat="1">
      <c r="A82" s="264" t="s">
        <v>48</v>
      </c>
      <c r="B82" s="26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136"/>
      <c r="T82" s="137"/>
      <c r="U82" s="137"/>
      <c r="V82" s="138"/>
    </row>
    <row r="83" spans="1:22" s="87" customFormat="1" ht="60">
      <c r="A83" s="130" t="s">
        <v>32</v>
      </c>
      <c r="B83" s="17" t="s">
        <v>58</v>
      </c>
      <c r="C83" s="3">
        <v>125</v>
      </c>
      <c r="D83" s="3">
        <v>375</v>
      </c>
      <c r="E83" s="3"/>
      <c r="F83" s="3"/>
      <c r="G83" s="3">
        <v>500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125</v>
      </c>
      <c r="S83" s="205">
        <v>375</v>
      </c>
      <c r="T83" s="221"/>
      <c r="U83" s="221"/>
      <c r="V83" s="207">
        <v>500</v>
      </c>
    </row>
    <row r="84" spans="1:22" s="87" customFormat="1" ht="15.75" customHeight="1">
      <c r="A84" s="92"/>
      <c r="B84" s="1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222"/>
      <c r="T84" s="221"/>
      <c r="U84" s="221"/>
      <c r="V84" s="223"/>
    </row>
    <row r="85" spans="1:22" s="87" customFormat="1" ht="15.75" customHeight="1" thickBot="1">
      <c r="A85" s="279" t="s">
        <v>6</v>
      </c>
      <c r="B85" s="280"/>
      <c r="C85" s="29">
        <v>125</v>
      </c>
      <c r="D85" s="29">
        <v>375</v>
      </c>
      <c r="E85" s="29"/>
      <c r="F85" s="29"/>
      <c r="G85" s="29">
        <v>500</v>
      </c>
      <c r="H85" s="29"/>
      <c r="I85" s="31"/>
      <c r="J85" s="31"/>
      <c r="K85" s="31"/>
      <c r="L85" s="29"/>
      <c r="M85" s="29"/>
      <c r="N85" s="29"/>
      <c r="O85" s="29"/>
      <c r="P85" s="29"/>
      <c r="Q85" s="29"/>
      <c r="R85" s="29">
        <v>125</v>
      </c>
      <c r="S85" s="224">
        <v>375</v>
      </c>
      <c r="T85" s="225"/>
      <c r="U85" s="225"/>
      <c r="V85" s="226">
        <v>500</v>
      </c>
    </row>
    <row r="86" spans="1:22" s="87" customFormat="1" ht="15.75" customHeight="1">
      <c r="A86" s="264" t="s">
        <v>49</v>
      </c>
      <c r="B86" s="265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147"/>
      <c r="T86" s="148"/>
      <c r="U86" s="148"/>
      <c r="V86" s="149"/>
    </row>
    <row r="87" spans="1:22" s="87" customFormat="1" ht="48.75" customHeight="1">
      <c r="A87" s="304" t="s">
        <v>32</v>
      </c>
      <c r="B87" s="49" t="s">
        <v>35</v>
      </c>
      <c r="C87" s="99">
        <v>765.41800999999998</v>
      </c>
      <c r="D87" s="99">
        <v>2206.2540300000001</v>
      </c>
      <c r="E87" s="99"/>
      <c r="F87" s="99"/>
      <c r="G87" s="99">
        <v>2971.6720399999999</v>
      </c>
      <c r="H87" s="42">
        <v>251.72</v>
      </c>
      <c r="I87" s="42"/>
      <c r="J87" s="42"/>
      <c r="K87" s="42"/>
      <c r="L87" s="42">
        <v>251.72</v>
      </c>
      <c r="M87" s="42"/>
      <c r="N87" s="42"/>
      <c r="O87" s="42"/>
      <c r="P87" s="42"/>
      <c r="Q87" s="42"/>
      <c r="R87" s="99">
        <v>1017.13801</v>
      </c>
      <c r="S87" s="99">
        <v>2206.2540300000001</v>
      </c>
      <c r="T87" s="178"/>
      <c r="U87" s="178"/>
      <c r="V87" s="179">
        <v>3223.3920400000002</v>
      </c>
    </row>
    <row r="88" spans="1:22" s="87" customFormat="1" ht="15.75" customHeight="1">
      <c r="A88" s="305"/>
      <c r="B88" s="17" t="s">
        <v>51</v>
      </c>
      <c r="C88" s="99">
        <v>184.48307</v>
      </c>
      <c r="D88" s="99">
        <v>553.44921999999997</v>
      </c>
      <c r="E88" s="99">
        <v>1496.3627100000001</v>
      </c>
      <c r="F88" s="99"/>
      <c r="G88" s="99">
        <v>2234.2950000000001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99">
        <v>184.48307</v>
      </c>
      <c r="S88" s="180">
        <v>553.44921999999997</v>
      </c>
      <c r="T88" s="181">
        <v>1496.3627100000001</v>
      </c>
      <c r="U88" s="181"/>
      <c r="V88" s="182">
        <v>2234.2950000000001</v>
      </c>
    </row>
    <row r="89" spans="1:22" s="87" customFormat="1" ht="15.75" customHeight="1">
      <c r="A89" s="93"/>
      <c r="B89" s="17"/>
      <c r="C89" s="99"/>
      <c r="D89" s="99"/>
      <c r="E89" s="99"/>
      <c r="F89" s="99"/>
      <c r="G89" s="99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99"/>
      <c r="S89" s="183"/>
      <c r="T89" s="184"/>
      <c r="U89" s="184"/>
      <c r="V89" s="185"/>
    </row>
    <row r="90" spans="1:22" s="87" customFormat="1" ht="28.5" customHeight="1" thickBot="1">
      <c r="A90" s="279" t="s">
        <v>6</v>
      </c>
      <c r="B90" s="280"/>
      <c r="C90" s="168">
        <v>949.90107999999998</v>
      </c>
      <c r="D90" s="168">
        <v>2759.70325</v>
      </c>
      <c r="E90" s="168">
        <v>1496.3627100000001</v>
      </c>
      <c r="F90" s="168"/>
      <c r="G90" s="168">
        <v>5205.9670400000005</v>
      </c>
      <c r="H90" s="29">
        <f t="shared" ref="H90" si="5">H87</f>
        <v>251.72</v>
      </c>
      <c r="I90" s="31"/>
      <c r="J90" s="31"/>
      <c r="K90" s="31"/>
      <c r="L90" s="29">
        <v>251.72</v>
      </c>
      <c r="M90" s="29"/>
      <c r="N90" s="29"/>
      <c r="O90" s="29"/>
      <c r="P90" s="29"/>
      <c r="Q90" s="29"/>
      <c r="R90" s="168">
        <v>1201.6210799999999</v>
      </c>
      <c r="S90" s="168">
        <v>2759.70325</v>
      </c>
      <c r="T90" s="186">
        <v>1496.3627100000001</v>
      </c>
      <c r="U90" s="186"/>
      <c r="V90" s="187">
        <v>5457.6870399999998</v>
      </c>
    </row>
    <row r="91" spans="1:22" s="87" customFormat="1" ht="27" customHeight="1">
      <c r="A91" s="255" t="s">
        <v>3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7"/>
    </row>
    <row r="92" spans="1:22" s="87" customFormat="1" ht="33" customHeight="1" thickBot="1">
      <c r="A92" s="253" t="s">
        <v>24</v>
      </c>
      <c r="B92" s="254"/>
      <c r="C92" s="125">
        <v>3789.62138</v>
      </c>
      <c r="D92" s="125">
        <v>32392.564849999999</v>
      </c>
      <c r="E92" s="125"/>
      <c r="F92" s="125"/>
      <c r="G92" s="125">
        <v>36182.186229999999</v>
      </c>
      <c r="H92" s="125">
        <v>4212.8000099999999</v>
      </c>
      <c r="I92" s="125">
        <v>37915.199990000001</v>
      </c>
      <c r="J92" s="125"/>
      <c r="K92" s="125"/>
      <c r="L92" s="125">
        <v>42128</v>
      </c>
      <c r="M92" s="125">
        <v>3073.12</v>
      </c>
      <c r="N92" s="125">
        <v>27658.1</v>
      </c>
      <c r="O92" s="125"/>
      <c r="P92" s="125"/>
      <c r="Q92" s="125">
        <v>30731.22</v>
      </c>
      <c r="R92" s="125">
        <v>11075.54139</v>
      </c>
      <c r="S92" s="126">
        <v>97965.864839999995</v>
      </c>
      <c r="T92" s="127"/>
      <c r="U92" s="127"/>
      <c r="V92" s="128">
        <v>109041.40622999999</v>
      </c>
    </row>
    <row r="93" spans="1:22" s="87" customFormat="1">
      <c r="A93" s="283" t="s">
        <v>29</v>
      </c>
      <c r="B93" s="28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143"/>
      <c r="T93" s="144"/>
      <c r="U93" s="144"/>
      <c r="V93" s="145"/>
    </row>
    <row r="94" spans="1:22" s="87" customFormat="1" hidden="1">
      <c r="A94" s="37"/>
      <c r="B94" s="17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04"/>
      <c r="U94" s="104"/>
      <c r="V94" s="88"/>
    </row>
    <row r="95" spans="1:22" s="87" customFormat="1">
      <c r="A95" s="123"/>
      <c r="B95" s="1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04"/>
      <c r="U95" s="104"/>
      <c r="V95" s="88"/>
    </row>
    <row r="96" spans="1:22" s="87" customFormat="1" hidden="1">
      <c r="A96" s="123"/>
      <c r="B96" s="12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143"/>
      <c r="T96" s="144"/>
      <c r="U96" s="144"/>
      <c r="V96" s="145"/>
    </row>
    <row r="97" spans="1:22" s="87" customFormat="1" ht="30.75" customHeight="1">
      <c r="A97" s="130" t="s">
        <v>32</v>
      </c>
      <c r="B97" s="34" t="s">
        <v>46</v>
      </c>
      <c r="C97" s="189">
        <v>1539.47946</v>
      </c>
      <c r="D97" s="189">
        <v>13243.35338</v>
      </c>
      <c r="E97" s="189"/>
      <c r="F97" s="189"/>
      <c r="G97" s="189">
        <v>14782.832839999999</v>
      </c>
      <c r="H97" s="189">
        <v>1568.77611</v>
      </c>
      <c r="I97" s="189">
        <v>14118.985000000001</v>
      </c>
      <c r="J97" s="189"/>
      <c r="K97" s="189"/>
      <c r="L97" s="189">
        <v>15687.761109999999</v>
      </c>
      <c r="M97" s="167"/>
      <c r="N97" s="167"/>
      <c r="O97" s="167"/>
      <c r="P97" s="167"/>
      <c r="Q97" s="167"/>
      <c r="R97" s="167">
        <v>3108.2555699999998</v>
      </c>
      <c r="S97" s="167">
        <v>27362.338380000001</v>
      </c>
      <c r="T97" s="211"/>
      <c r="U97" s="211"/>
      <c r="V97" s="175">
        <v>30470.593949999999</v>
      </c>
    </row>
    <row r="98" spans="1:22" s="87" customFormat="1" hidden="1">
      <c r="A98" s="95"/>
      <c r="B98" s="34"/>
      <c r="C98" s="189"/>
      <c r="D98" s="189"/>
      <c r="E98" s="189"/>
      <c r="F98" s="189"/>
      <c r="G98" s="189"/>
      <c r="H98" s="190"/>
      <c r="I98" s="190"/>
      <c r="J98" s="190"/>
      <c r="K98" s="190"/>
      <c r="L98" s="190"/>
      <c r="M98" s="212"/>
      <c r="N98" s="212"/>
      <c r="O98" s="212"/>
      <c r="P98" s="212"/>
      <c r="Q98" s="212"/>
      <c r="R98" s="212"/>
      <c r="S98" s="213"/>
      <c r="T98" s="214"/>
      <c r="U98" s="214"/>
      <c r="V98" s="215"/>
    </row>
    <row r="99" spans="1:22" s="87" customFormat="1" ht="21" customHeight="1">
      <c r="A99" s="146" t="s">
        <v>38</v>
      </c>
      <c r="B99" s="17" t="s">
        <v>46</v>
      </c>
      <c r="C99" s="189">
        <v>528.25554999999997</v>
      </c>
      <c r="D99" s="189">
        <v>4595.8233200000004</v>
      </c>
      <c r="E99" s="189"/>
      <c r="F99" s="189"/>
      <c r="G99" s="189">
        <v>5124.0788700000003</v>
      </c>
      <c r="H99" s="189"/>
      <c r="I99" s="189"/>
      <c r="J99" s="190"/>
      <c r="K99" s="190"/>
      <c r="L99" s="189"/>
      <c r="M99" s="167">
        <v>591.52</v>
      </c>
      <c r="N99" s="167">
        <v>2839.7</v>
      </c>
      <c r="O99" s="167"/>
      <c r="P99" s="167"/>
      <c r="Q99" s="167">
        <v>3431.22</v>
      </c>
      <c r="R99" s="167">
        <v>1119.7755500000001</v>
      </c>
      <c r="S99" s="216">
        <v>7435.5233200000002</v>
      </c>
      <c r="T99" s="214"/>
      <c r="U99" s="214"/>
      <c r="V99" s="217">
        <v>8555.2988700000005</v>
      </c>
    </row>
    <row r="100" spans="1:22" s="87" customFormat="1" ht="42" customHeight="1">
      <c r="A100" s="162" t="s">
        <v>27</v>
      </c>
      <c r="B100" s="17" t="s">
        <v>46</v>
      </c>
      <c r="C100" s="189">
        <v>554.99721999999997</v>
      </c>
      <c r="D100" s="189">
        <v>4125.1871199999996</v>
      </c>
      <c r="E100" s="189"/>
      <c r="F100" s="189"/>
      <c r="G100" s="189">
        <v>4680.1843399999998</v>
      </c>
      <c r="H100" s="189">
        <v>783.04251999999997</v>
      </c>
      <c r="I100" s="189">
        <v>7047.3826499999996</v>
      </c>
      <c r="J100" s="189"/>
      <c r="K100" s="189"/>
      <c r="L100" s="189">
        <v>7830.4251700000004</v>
      </c>
      <c r="M100" s="167">
        <v>1116.5999999999999</v>
      </c>
      <c r="N100" s="167">
        <v>11183.4</v>
      </c>
      <c r="O100" s="167"/>
      <c r="P100" s="167"/>
      <c r="Q100" s="167">
        <v>12300</v>
      </c>
      <c r="R100" s="167">
        <v>2454.6397400000001</v>
      </c>
      <c r="S100" s="167">
        <v>22355.96977</v>
      </c>
      <c r="T100" s="211"/>
      <c r="U100" s="211"/>
      <c r="V100" s="175">
        <v>24810.609509999998</v>
      </c>
    </row>
    <row r="101" spans="1:22" s="87" customFormat="1" hidden="1">
      <c r="A101" s="163"/>
      <c r="B101" s="163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212"/>
      <c r="N101" s="212"/>
      <c r="O101" s="212"/>
      <c r="P101" s="212"/>
      <c r="Q101" s="212"/>
      <c r="R101" s="212"/>
      <c r="S101" s="167"/>
      <c r="T101" s="211"/>
      <c r="U101" s="211"/>
      <c r="V101" s="175"/>
    </row>
    <row r="102" spans="1:22" s="87" customFormat="1" ht="30">
      <c r="A102" s="17" t="s">
        <v>30</v>
      </c>
      <c r="B102" s="17" t="s">
        <v>46</v>
      </c>
      <c r="C102" s="189">
        <v>380.40573000000001</v>
      </c>
      <c r="D102" s="189">
        <v>3453.6143299999999</v>
      </c>
      <c r="E102" s="189"/>
      <c r="F102" s="189"/>
      <c r="G102" s="189">
        <v>3834.0200599999998</v>
      </c>
      <c r="H102" s="189">
        <v>202.42238</v>
      </c>
      <c r="I102" s="189">
        <v>1821.8014000000001</v>
      </c>
      <c r="J102" s="189"/>
      <c r="K102" s="189"/>
      <c r="L102" s="189">
        <v>2024.22378</v>
      </c>
      <c r="M102" s="212"/>
      <c r="N102" s="212"/>
      <c r="O102" s="212"/>
      <c r="P102" s="212"/>
      <c r="Q102" s="212"/>
      <c r="R102" s="167">
        <v>582.82811000000004</v>
      </c>
      <c r="S102" s="167">
        <v>5275.4157299999997</v>
      </c>
      <c r="T102" s="211"/>
      <c r="U102" s="211"/>
      <c r="V102" s="175">
        <v>5858.2438400000001</v>
      </c>
    </row>
    <row r="103" spans="1:22" s="87" customFormat="1" hidden="1">
      <c r="A103" s="163"/>
      <c r="B103" s="163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212"/>
      <c r="N103" s="212"/>
      <c r="O103" s="212"/>
      <c r="P103" s="212"/>
      <c r="Q103" s="212"/>
      <c r="R103" s="212"/>
      <c r="S103" s="167"/>
      <c r="T103" s="211"/>
      <c r="U103" s="211"/>
      <c r="V103" s="175"/>
    </row>
    <row r="104" spans="1:22" s="87" customFormat="1" ht="30">
      <c r="A104" s="17" t="s">
        <v>31</v>
      </c>
      <c r="B104" s="17" t="s">
        <v>46</v>
      </c>
      <c r="C104" s="189">
        <v>452.20280000000002</v>
      </c>
      <c r="D104" s="189">
        <v>4158.9261299999998</v>
      </c>
      <c r="E104" s="189"/>
      <c r="F104" s="189"/>
      <c r="G104" s="189">
        <v>4611.1289299999999</v>
      </c>
      <c r="H104" s="189">
        <v>1474.53036</v>
      </c>
      <c r="I104" s="189">
        <v>13270.77319</v>
      </c>
      <c r="J104" s="189"/>
      <c r="K104" s="189"/>
      <c r="L104" s="189">
        <v>14745.303550000001</v>
      </c>
      <c r="M104" s="212"/>
      <c r="N104" s="212"/>
      <c r="O104" s="212"/>
      <c r="P104" s="212"/>
      <c r="Q104" s="212"/>
      <c r="R104" s="167">
        <v>1926.73316</v>
      </c>
      <c r="S104" s="167">
        <v>17429.69932</v>
      </c>
      <c r="T104" s="211"/>
      <c r="U104" s="211"/>
      <c r="V104" s="175">
        <v>19356.432479999999</v>
      </c>
    </row>
    <row r="105" spans="1:22" s="87" customFormat="1" hidden="1">
      <c r="A105" s="37"/>
      <c r="B105" s="34"/>
      <c r="C105" s="189"/>
      <c r="D105" s="189"/>
      <c r="E105" s="189"/>
      <c r="F105" s="189"/>
      <c r="G105" s="189"/>
      <c r="H105" s="190"/>
      <c r="I105" s="190"/>
      <c r="J105" s="190"/>
      <c r="K105" s="190"/>
      <c r="L105" s="190"/>
      <c r="M105" s="212"/>
      <c r="N105" s="212"/>
      <c r="O105" s="212"/>
      <c r="P105" s="212"/>
      <c r="Q105" s="212"/>
      <c r="R105" s="167"/>
      <c r="S105" s="167"/>
      <c r="T105" s="211"/>
      <c r="U105" s="211"/>
      <c r="V105" s="175"/>
    </row>
    <row r="106" spans="1:22" s="87" customFormat="1" ht="30">
      <c r="A106" s="130" t="s">
        <v>34</v>
      </c>
      <c r="B106" s="34" t="s">
        <v>46</v>
      </c>
      <c r="C106" s="191">
        <v>334.28062</v>
      </c>
      <c r="D106" s="191">
        <v>2815.66057</v>
      </c>
      <c r="E106" s="191"/>
      <c r="F106" s="191"/>
      <c r="G106" s="191">
        <v>3149.94119</v>
      </c>
      <c r="H106" s="191">
        <v>184.02864</v>
      </c>
      <c r="I106" s="191">
        <v>1656.25775</v>
      </c>
      <c r="J106" s="191"/>
      <c r="K106" s="191"/>
      <c r="L106" s="191">
        <v>1840.28639</v>
      </c>
      <c r="M106" s="39">
        <v>1365</v>
      </c>
      <c r="N106" s="39">
        <v>13635</v>
      </c>
      <c r="O106" s="39"/>
      <c r="P106" s="39"/>
      <c r="Q106" s="39">
        <v>15000</v>
      </c>
      <c r="R106" s="39">
        <v>1883.30926</v>
      </c>
      <c r="S106" s="39">
        <v>18106.918320000001</v>
      </c>
      <c r="T106" s="104"/>
      <c r="U106" s="104"/>
      <c r="V106" s="88">
        <v>19990.227579999999</v>
      </c>
    </row>
    <row r="107" spans="1:22" s="87" customFormat="1" ht="15.75" customHeight="1">
      <c r="A107" s="92"/>
      <c r="B107" s="18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39"/>
      <c r="N107" s="39"/>
      <c r="O107" s="39"/>
      <c r="P107" s="39"/>
      <c r="Q107" s="39"/>
      <c r="R107" s="39"/>
      <c r="S107" s="208"/>
      <c r="T107" s="209"/>
      <c r="U107" s="209"/>
      <c r="V107" s="210"/>
    </row>
    <row r="108" spans="1:22" s="87" customFormat="1" ht="15.75" thickBot="1">
      <c r="A108" s="279" t="s">
        <v>6</v>
      </c>
      <c r="B108" s="280"/>
      <c r="C108" s="188">
        <v>3789.62138</v>
      </c>
      <c r="D108" s="188">
        <v>32392.564849999999</v>
      </c>
      <c r="E108" s="188"/>
      <c r="F108" s="188"/>
      <c r="G108" s="188">
        <v>36182.186229999999</v>
      </c>
      <c r="H108" s="188">
        <f>SUM(H97:H107)</f>
        <v>4212.800009999999</v>
      </c>
      <c r="I108" s="188">
        <f>SUM(I97:I107)</f>
        <v>37915.199990000001</v>
      </c>
      <c r="J108" s="188"/>
      <c r="K108" s="188"/>
      <c r="L108" s="188">
        <f>SUM(L97:L107)</f>
        <v>42128.000000000007</v>
      </c>
      <c r="M108" s="168">
        <f>SUM(M97:M107)</f>
        <v>3073.12</v>
      </c>
      <c r="N108" s="168">
        <f>SUM(N97:N107)</f>
        <v>27658.1</v>
      </c>
      <c r="O108" s="168"/>
      <c r="P108" s="168"/>
      <c r="Q108" s="168">
        <f>SUM(Q99:Q107)</f>
        <v>30731.22</v>
      </c>
      <c r="R108" s="168">
        <f>SUM(R97:R107)</f>
        <v>11075.54139</v>
      </c>
      <c r="S108" s="168">
        <f>SUM(S97:S107)</f>
        <v>97965.864839999995</v>
      </c>
      <c r="T108" s="218"/>
      <c r="U108" s="218"/>
      <c r="V108" s="219">
        <f>SUM(V97:V107)</f>
        <v>109041.40622999999</v>
      </c>
    </row>
    <row r="109" spans="1:22" s="87" customFormat="1">
      <c r="A109" s="264"/>
      <c r="B109" s="265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36"/>
      <c r="T109" s="137"/>
      <c r="U109" s="137"/>
      <c r="V109" s="138"/>
    </row>
    <row r="110" spans="1:22" s="87" customFormat="1" hidden="1">
      <c r="A110" s="37"/>
      <c r="B110" s="17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04"/>
      <c r="U110" s="104"/>
      <c r="V110" s="88"/>
    </row>
    <row r="111" spans="1:22" ht="15.75" hidden="1" customHeight="1">
      <c r="A111" s="12"/>
      <c r="B111" s="1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1"/>
      <c r="T111" s="110"/>
      <c r="U111" s="110"/>
      <c r="V111" s="20"/>
    </row>
    <row r="112" spans="1:22" ht="15.75" hidden="1" thickBot="1">
      <c r="A112" s="279"/>
      <c r="B112" s="28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1"/>
      <c r="T112" s="114"/>
      <c r="U112" s="114"/>
      <c r="V112" s="22"/>
    </row>
    <row r="113" spans="1:22" hidden="1">
      <c r="A113" s="264"/>
      <c r="B113" s="26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7"/>
      <c r="T113" s="111"/>
      <c r="U113" s="111"/>
      <c r="V113" s="28"/>
    </row>
    <row r="114" spans="1:22" hidden="1">
      <c r="A114" s="37"/>
      <c r="B114" s="17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1"/>
      <c r="T114" s="105"/>
      <c r="U114" s="105"/>
      <c r="V114" s="40"/>
    </row>
    <row r="115" spans="1:22" ht="15.75" hidden="1" customHeight="1">
      <c r="A115" s="12"/>
      <c r="B115" s="1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1"/>
      <c r="T115" s="110"/>
      <c r="U115" s="110"/>
      <c r="V115" s="20"/>
    </row>
    <row r="116" spans="1:22" ht="15" customHeight="1" thickBot="1">
      <c r="A116" s="279"/>
      <c r="B116" s="280"/>
      <c r="C116" s="29"/>
      <c r="D116" s="29"/>
      <c r="E116" s="29"/>
      <c r="F116" s="29"/>
      <c r="G116" s="29"/>
      <c r="H116" s="29"/>
      <c r="I116" s="31"/>
      <c r="J116" s="31"/>
      <c r="K116" s="31"/>
      <c r="L116" s="29"/>
      <c r="M116" s="29"/>
      <c r="N116" s="29"/>
      <c r="O116" s="29"/>
      <c r="P116" s="29"/>
      <c r="Q116" s="29"/>
      <c r="R116" s="29"/>
      <c r="S116" s="21"/>
      <c r="T116" s="114"/>
      <c r="U116" s="114"/>
      <c r="V116" s="22"/>
    </row>
    <row r="117" spans="1:22" ht="33" customHeight="1">
      <c r="A117" s="306" t="s">
        <v>4</v>
      </c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8"/>
    </row>
    <row r="118" spans="1:22" ht="37.5" customHeight="1" thickBot="1">
      <c r="A118" s="288" t="s">
        <v>24</v>
      </c>
      <c r="B118" s="28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41"/>
      <c r="T118" s="105"/>
      <c r="U118" s="105"/>
      <c r="V118" s="40"/>
    </row>
    <row r="119" spans="1:22" ht="15" customHeight="1">
      <c r="A119" s="283" t="s">
        <v>8</v>
      </c>
      <c r="B119" s="28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/>
      <c r="T119" s="103"/>
      <c r="U119" s="103"/>
      <c r="V119" s="25"/>
    </row>
    <row r="120" spans="1:22" ht="35.25" customHeight="1">
      <c r="A120" s="37"/>
      <c r="B120" s="17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41"/>
      <c r="T120" s="105"/>
      <c r="U120" s="105"/>
      <c r="V120" s="40"/>
    </row>
    <row r="121" spans="1:22" ht="15" customHeight="1">
      <c r="A121" s="12"/>
      <c r="B121" s="1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1"/>
      <c r="T121" s="110"/>
      <c r="U121" s="110"/>
      <c r="V121" s="20"/>
    </row>
    <row r="122" spans="1:22" ht="15" hidden="1" customHeight="1" thickBot="1">
      <c r="A122" s="279"/>
      <c r="B122" s="28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1"/>
      <c r="T122" s="114"/>
      <c r="U122" s="114"/>
      <c r="V122" s="63"/>
    </row>
    <row r="123" spans="1:22" ht="15" hidden="1" customHeight="1">
      <c r="A123" s="264"/>
      <c r="B123" s="265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111"/>
      <c r="U123" s="111"/>
      <c r="V123" s="28"/>
    </row>
    <row r="124" spans="1:22" ht="15.75" hidden="1" customHeight="1">
      <c r="A124" s="12"/>
      <c r="B124" s="1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1"/>
      <c r="T124" s="110"/>
      <c r="U124" s="110"/>
      <c r="V124" s="20"/>
    </row>
    <row r="125" spans="1:22" hidden="1">
      <c r="A125" s="12"/>
      <c r="B125" s="1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1"/>
      <c r="T125" s="110"/>
      <c r="U125" s="110"/>
      <c r="V125" s="20"/>
    </row>
    <row r="126" spans="1:22" ht="15.75" hidden="1" thickBot="1">
      <c r="A126" s="279"/>
      <c r="B126" s="28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1"/>
      <c r="T126" s="114"/>
      <c r="U126" s="114"/>
      <c r="V126" s="22"/>
    </row>
    <row r="127" spans="1:22" hidden="1">
      <c r="A127" s="264"/>
      <c r="B127" s="26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7"/>
      <c r="T127" s="111"/>
      <c r="U127" s="111"/>
      <c r="V127" s="28"/>
    </row>
    <row r="128" spans="1:22" hidden="1">
      <c r="A128" s="12"/>
      <c r="B128" s="1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1"/>
      <c r="T128" s="110"/>
      <c r="U128" s="110"/>
      <c r="V128" s="20"/>
    </row>
    <row r="129" spans="1:22" hidden="1">
      <c r="A129" s="12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1"/>
      <c r="T129" s="110"/>
      <c r="U129" s="110"/>
      <c r="V129" s="20"/>
    </row>
    <row r="130" spans="1:22" ht="15.75" hidden="1" thickBot="1">
      <c r="A130" s="279"/>
      <c r="B130" s="280"/>
      <c r="C130" s="29"/>
      <c r="D130" s="29"/>
      <c r="E130" s="29"/>
      <c r="F130" s="29"/>
      <c r="G130" s="29"/>
      <c r="H130" s="29"/>
      <c r="I130" s="31"/>
      <c r="J130" s="31"/>
      <c r="K130" s="31"/>
      <c r="L130" s="29"/>
      <c r="M130" s="29"/>
      <c r="N130" s="29"/>
      <c r="O130" s="29"/>
      <c r="P130" s="29"/>
      <c r="Q130" s="29"/>
      <c r="R130" s="29"/>
      <c r="S130" s="21"/>
      <c r="T130" s="114"/>
      <c r="U130" s="114"/>
      <c r="V130" s="22"/>
    </row>
    <row r="131" spans="1:22" ht="32.25" customHeight="1">
      <c r="A131" s="290" t="s">
        <v>5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2"/>
    </row>
    <row r="132" spans="1:22" ht="27" customHeight="1" thickBot="1">
      <c r="A132" s="288" t="s">
        <v>24</v>
      </c>
      <c r="B132" s="289"/>
      <c r="C132" s="32">
        <v>437.66800000000001</v>
      </c>
      <c r="D132" s="32">
        <v>196.95</v>
      </c>
      <c r="E132" s="32">
        <v>3742.0590000000002</v>
      </c>
      <c r="F132" s="32"/>
      <c r="G132" s="32">
        <v>4376.6769999999997</v>
      </c>
      <c r="H132" s="32">
        <v>395.524</v>
      </c>
      <c r="I132" s="32">
        <v>177.98599999999999</v>
      </c>
      <c r="J132" s="32">
        <v>3381.7339999999999</v>
      </c>
      <c r="K132" s="32"/>
      <c r="L132" s="32">
        <v>3955.2440000000001</v>
      </c>
      <c r="M132" s="32">
        <v>412.37299999999999</v>
      </c>
      <c r="N132" s="32">
        <v>185.56800000000001</v>
      </c>
      <c r="O132" s="32">
        <v>3525.7869999999998</v>
      </c>
      <c r="P132" s="32"/>
      <c r="Q132" s="32">
        <v>4123.7280000000001</v>
      </c>
      <c r="R132" s="32">
        <v>1245.5650000000001</v>
      </c>
      <c r="S132" s="64">
        <v>560.50400000000002</v>
      </c>
      <c r="T132" s="102">
        <v>10649.581</v>
      </c>
      <c r="U132" s="102"/>
      <c r="V132" s="65">
        <v>12455.648999999999</v>
      </c>
    </row>
    <row r="133" spans="1:22">
      <c r="A133" s="283" t="s">
        <v>28</v>
      </c>
      <c r="B133" s="28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4"/>
      <c r="T133" s="103"/>
      <c r="U133" s="103"/>
      <c r="V133" s="25"/>
    </row>
    <row r="134" spans="1:22" ht="34.5" customHeight="1">
      <c r="A134" s="121" t="s">
        <v>27</v>
      </c>
      <c r="B134" s="17" t="s">
        <v>78</v>
      </c>
      <c r="C134" s="3">
        <v>52.777000000000001</v>
      </c>
      <c r="D134" s="3">
        <v>23.75</v>
      </c>
      <c r="E134" s="3">
        <v>451.24299999999999</v>
      </c>
      <c r="F134" s="3"/>
      <c r="G134" s="3">
        <v>527.77</v>
      </c>
      <c r="H134" s="3">
        <v>243.17699999999999</v>
      </c>
      <c r="I134" s="3">
        <v>109.43</v>
      </c>
      <c r="J134" s="3">
        <v>2079.1640000000002</v>
      </c>
      <c r="K134" s="3"/>
      <c r="L134" s="3">
        <v>2431.7710000000002</v>
      </c>
      <c r="M134" s="3"/>
      <c r="N134" s="3"/>
      <c r="O134" s="3"/>
      <c r="P134" s="3"/>
      <c r="Q134" s="3"/>
      <c r="R134" s="3">
        <v>295.95400000000001</v>
      </c>
      <c r="S134" s="41">
        <v>133.18</v>
      </c>
      <c r="T134" s="106">
        <v>2530.4070000000002</v>
      </c>
      <c r="U134" s="106"/>
      <c r="V134" s="40">
        <v>2959.5410000000002</v>
      </c>
    </row>
    <row r="135" spans="1:22">
      <c r="A135" s="12"/>
      <c r="B135" s="1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5"/>
      <c r="T135" s="106"/>
      <c r="U135" s="106"/>
      <c r="V135" s="40"/>
    </row>
    <row r="136" spans="1:22" ht="33.75" customHeight="1">
      <c r="A136" s="122" t="s">
        <v>31</v>
      </c>
      <c r="B136" s="17" t="s">
        <v>79</v>
      </c>
      <c r="C136" s="3">
        <v>142.28100000000001</v>
      </c>
      <c r="D136" s="3">
        <v>64.025999999999996</v>
      </c>
      <c r="E136" s="3">
        <v>1216.5029999999999</v>
      </c>
      <c r="F136" s="3"/>
      <c r="G136" s="3">
        <v>1422.81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142.28100000000001</v>
      </c>
      <c r="S136" s="15">
        <v>64.025999999999996</v>
      </c>
      <c r="T136" s="106">
        <v>1216.5029999999999</v>
      </c>
      <c r="U136" s="106"/>
      <c r="V136" s="40">
        <v>1422.81</v>
      </c>
    </row>
    <row r="137" spans="1:22">
      <c r="A137" s="12"/>
      <c r="B137" s="17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5"/>
      <c r="T137" s="106"/>
      <c r="U137" s="106"/>
      <c r="V137" s="40"/>
    </row>
    <row r="138" spans="1:22" ht="50.25" customHeight="1">
      <c r="A138" s="302" t="s">
        <v>32</v>
      </c>
      <c r="B138" s="158" t="s">
        <v>39</v>
      </c>
      <c r="C138" s="157"/>
      <c r="D138" s="3"/>
      <c r="E138" s="3"/>
      <c r="F138" s="3"/>
      <c r="G138" s="3"/>
      <c r="H138" s="3">
        <v>152.34700000000001</v>
      </c>
      <c r="I138" s="3">
        <v>68.555999999999997</v>
      </c>
      <c r="J138" s="3">
        <v>1302.57</v>
      </c>
      <c r="K138" s="3"/>
      <c r="L138" s="3">
        <v>1523.473</v>
      </c>
      <c r="M138" s="3">
        <v>412.37299999999999</v>
      </c>
      <c r="N138" s="3">
        <v>185.56800000000001</v>
      </c>
      <c r="O138" s="3">
        <v>3525.7869999999998</v>
      </c>
      <c r="P138" s="3"/>
      <c r="Q138" s="3">
        <v>4123.7280000000001</v>
      </c>
      <c r="R138" s="3">
        <v>564.72</v>
      </c>
      <c r="S138" s="15">
        <v>254.124</v>
      </c>
      <c r="T138" s="106">
        <v>4828.357</v>
      </c>
      <c r="U138" s="106"/>
      <c r="V138" s="40">
        <v>5647.201</v>
      </c>
    </row>
    <row r="139" spans="1:22" ht="52.5" customHeight="1">
      <c r="A139" s="303"/>
      <c r="B139" s="159" t="s">
        <v>80</v>
      </c>
      <c r="C139" s="160">
        <v>242.61</v>
      </c>
      <c r="D139" s="3">
        <v>109.17400000000001</v>
      </c>
      <c r="E139" s="3">
        <v>2074.3130000000001</v>
      </c>
      <c r="F139" s="3"/>
      <c r="G139" s="3">
        <v>2426.0970000000002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v>242.61</v>
      </c>
      <c r="S139" s="15">
        <v>109.17400000000001</v>
      </c>
      <c r="T139" s="15">
        <v>2074.3130000000001</v>
      </c>
      <c r="U139" s="15"/>
      <c r="V139" s="41">
        <v>2426.0970000000002</v>
      </c>
    </row>
    <row r="140" spans="1:22">
      <c r="A140" s="12"/>
      <c r="B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93"/>
    </row>
    <row r="141" spans="1:22" ht="15.75" thickBot="1">
      <c r="A141" s="279" t="s">
        <v>6</v>
      </c>
      <c r="B141" s="280"/>
      <c r="C141" s="200">
        <v>437.66800000000001</v>
      </c>
      <c r="D141" s="66">
        <v>196.95</v>
      </c>
      <c r="E141" s="66">
        <v>3742.0590000000002</v>
      </c>
      <c r="F141" s="66"/>
      <c r="G141" s="66">
        <v>4376.6769999999997</v>
      </c>
      <c r="H141" s="66">
        <v>395.524</v>
      </c>
      <c r="I141" s="66">
        <v>177.98599999999999</v>
      </c>
      <c r="J141" s="66">
        <v>3381.7339999999999</v>
      </c>
      <c r="K141" s="66"/>
      <c r="L141" s="66">
        <v>3955.2440000000001</v>
      </c>
      <c r="M141" s="66">
        <v>412.37299999999999</v>
      </c>
      <c r="N141" s="66">
        <v>185.56800000000001</v>
      </c>
      <c r="O141" s="66">
        <v>3525.7869999999998</v>
      </c>
      <c r="P141" s="66"/>
      <c r="Q141" s="66">
        <v>4123.7280000000001</v>
      </c>
      <c r="R141" s="66">
        <v>1245.5650000000001</v>
      </c>
      <c r="S141" s="73">
        <v>560.50400000000002</v>
      </c>
      <c r="T141" s="85">
        <v>10649.58</v>
      </c>
      <c r="U141" s="85"/>
      <c r="V141" s="199">
        <v>12455.648999999999</v>
      </c>
    </row>
    <row r="142" spans="1:22">
      <c r="A142" s="264"/>
      <c r="B142" s="265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111"/>
      <c r="U142" s="111"/>
      <c r="V142" s="28"/>
    </row>
    <row r="143" spans="1:22" hidden="1">
      <c r="A143" s="12"/>
      <c r="B143" s="1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1"/>
      <c r="T143" s="110"/>
      <c r="U143" s="110"/>
      <c r="V143" s="20"/>
    </row>
    <row r="144" spans="1:22" hidden="1">
      <c r="A144" s="12"/>
      <c r="B144" s="1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/>
      <c r="T144" s="110"/>
      <c r="U144" s="110"/>
      <c r="V144" s="20"/>
    </row>
    <row r="145" spans="1:22" ht="15.75" hidden="1" thickBot="1">
      <c r="A145" s="279"/>
      <c r="B145" s="28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1"/>
      <c r="T145" s="114"/>
      <c r="U145" s="114"/>
      <c r="V145" s="22"/>
    </row>
    <row r="146" spans="1:22" hidden="1">
      <c r="A146" s="264"/>
      <c r="B146" s="26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7"/>
      <c r="T146" s="111"/>
      <c r="U146" s="111"/>
      <c r="V146" s="28"/>
    </row>
    <row r="147" spans="1:22" hidden="1">
      <c r="A147" s="12"/>
      <c r="B147" s="1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1"/>
      <c r="T147" s="110"/>
      <c r="U147" s="110"/>
      <c r="V147" s="20"/>
    </row>
    <row r="148" spans="1:22" hidden="1">
      <c r="A148" s="12"/>
      <c r="B148" s="1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1"/>
      <c r="T148" s="110"/>
      <c r="U148" s="110"/>
      <c r="V148" s="20"/>
    </row>
    <row r="149" spans="1:22" ht="15.75" thickBot="1">
      <c r="A149" s="279"/>
      <c r="B149" s="280"/>
      <c r="C149" s="29"/>
      <c r="D149" s="29"/>
      <c r="E149" s="29"/>
      <c r="F149" s="29"/>
      <c r="G149" s="29"/>
      <c r="H149" s="29"/>
      <c r="I149" s="31"/>
      <c r="J149" s="31"/>
      <c r="K149" s="31"/>
      <c r="L149" s="29"/>
      <c r="M149" s="29"/>
      <c r="N149" s="29"/>
      <c r="O149" s="29"/>
      <c r="P149" s="29"/>
      <c r="Q149" s="29"/>
      <c r="R149" s="29"/>
      <c r="S149" s="21"/>
      <c r="T149" s="114"/>
      <c r="U149" s="114"/>
      <c r="V149" s="22"/>
    </row>
    <row r="150" spans="1:22" ht="35.25" customHeight="1">
      <c r="A150" s="290" t="s">
        <v>40</v>
      </c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2"/>
    </row>
    <row r="151" spans="1:22" ht="27.75" customHeight="1" thickBot="1">
      <c r="A151" s="288" t="s">
        <v>24</v>
      </c>
      <c r="B151" s="289"/>
      <c r="C151" s="32">
        <v>8724.5679999999993</v>
      </c>
      <c r="D151" s="32">
        <v>11943.165999999999</v>
      </c>
      <c r="E151" s="32">
        <v>12997.691999999999</v>
      </c>
      <c r="F151" s="32">
        <v>0</v>
      </c>
      <c r="G151" s="32">
        <v>33665.425999999999</v>
      </c>
      <c r="H151" s="32">
        <v>4106.7974000000004</v>
      </c>
      <c r="I151" s="32">
        <v>110330.32837</v>
      </c>
      <c r="J151" s="32">
        <v>5974.71</v>
      </c>
      <c r="K151" s="32">
        <v>0</v>
      </c>
      <c r="L151" s="32">
        <v>120411.83577000001</v>
      </c>
      <c r="M151" s="32">
        <v>2256.3000000000002</v>
      </c>
      <c r="N151" s="32">
        <v>6029.902</v>
      </c>
      <c r="O151" s="32">
        <v>568.13099999999997</v>
      </c>
      <c r="P151" s="32">
        <v>0</v>
      </c>
      <c r="Q151" s="32">
        <v>8854.3330000000005</v>
      </c>
      <c r="R151" s="32">
        <v>15087.66524</v>
      </c>
      <c r="S151" s="64">
        <v>128303.39657</v>
      </c>
      <c r="T151" s="102">
        <v>19540.532759999998</v>
      </c>
      <c r="U151" s="102">
        <v>0</v>
      </c>
      <c r="V151" s="65">
        <v>162931.59456999999</v>
      </c>
    </row>
    <row r="152" spans="1:22" ht="62.25" hidden="1" customHeight="1">
      <c r="A152" s="61"/>
      <c r="B152" s="1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5"/>
      <c r="T152" s="106"/>
      <c r="U152" s="106"/>
      <c r="V152" s="19"/>
    </row>
    <row r="153" spans="1:22" ht="66" hidden="1" customHeight="1">
      <c r="A153" s="12"/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106"/>
      <c r="U153" s="106"/>
      <c r="V153" s="19"/>
    </row>
    <row r="154" spans="1:22" ht="34.5" hidden="1" customHeight="1">
      <c r="A154" s="12"/>
      <c r="B154" s="3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106"/>
      <c r="U154" s="106"/>
      <c r="V154" s="19"/>
    </row>
    <row r="155" spans="1:22" hidden="1">
      <c r="A155" s="12"/>
      <c r="B155" s="3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106"/>
      <c r="U155" s="106"/>
      <c r="V155" s="19"/>
    </row>
    <row r="156" spans="1:22" hidden="1">
      <c r="A156" s="12"/>
      <c r="B156" s="1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106"/>
      <c r="U156" s="106"/>
      <c r="V156" s="19"/>
    </row>
    <row r="157" spans="1:22" hidden="1">
      <c r="A157" s="12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106"/>
      <c r="U157" s="106"/>
      <c r="V157" s="19"/>
    </row>
    <row r="158" spans="1:22" ht="33" hidden="1" customHeight="1">
      <c r="A158" s="61"/>
      <c r="B158" s="3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06"/>
      <c r="U158" s="106"/>
      <c r="V158" s="19"/>
    </row>
    <row r="159" spans="1:22" hidden="1">
      <c r="A159" s="12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06"/>
      <c r="U159" s="106"/>
      <c r="V159" s="19"/>
    </row>
    <row r="160" spans="1:22" hidden="1">
      <c r="A160" s="12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06"/>
      <c r="U160" s="106"/>
      <c r="V160" s="19"/>
    </row>
    <row r="161" spans="1:22" hidden="1">
      <c r="A161" s="12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06"/>
      <c r="U161" s="106"/>
      <c r="V161" s="19"/>
    </row>
    <row r="162" spans="1:22" hidden="1">
      <c r="A162" s="61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06"/>
      <c r="U162" s="106"/>
      <c r="V162" s="19"/>
    </row>
    <row r="163" spans="1:22" hidden="1">
      <c r="A163" s="12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06"/>
      <c r="U163" s="106"/>
      <c r="V163" s="19"/>
    </row>
    <row r="164" spans="1:22" hidden="1">
      <c r="A164" s="12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06"/>
      <c r="U164" s="106"/>
      <c r="V164" s="19"/>
    </row>
    <row r="165" spans="1:22" hidden="1">
      <c r="A165" s="12"/>
      <c r="B165" s="1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06"/>
      <c r="U165" s="106"/>
      <c r="V165" s="19"/>
    </row>
    <row r="166" spans="1:22" hidden="1">
      <c r="A166" s="61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06"/>
      <c r="U166" s="106"/>
      <c r="V166" s="19"/>
    </row>
    <row r="167" spans="1:22" ht="32.25" hidden="1" customHeight="1">
      <c r="A167" s="12"/>
      <c r="B167" s="3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106"/>
      <c r="U167" s="106"/>
      <c r="V167" s="19"/>
    </row>
    <row r="168" spans="1:22" ht="19.5" hidden="1" customHeight="1">
      <c r="A168" s="12"/>
      <c r="B168" s="38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06"/>
      <c r="U168" s="106"/>
      <c r="V168" s="19"/>
    </row>
    <row r="169" spans="1:22" ht="32.25" hidden="1" customHeight="1">
      <c r="A169" s="121"/>
      <c r="B169" s="44"/>
      <c r="C169" s="45"/>
      <c r="D169" s="45"/>
      <c r="E169" s="100"/>
      <c r="F169" s="100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5"/>
      <c r="S169" s="45"/>
      <c r="T169" s="100"/>
      <c r="U169" s="100"/>
      <c r="V169" s="42"/>
    </row>
    <row r="170" spans="1:22" hidden="1">
      <c r="A170" s="12"/>
      <c r="B170" s="1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5"/>
      <c r="T170" s="106"/>
      <c r="U170" s="106"/>
      <c r="V170" s="19"/>
    </row>
    <row r="171" spans="1:22" hidden="1">
      <c r="A171" s="122"/>
      <c r="B171" s="44"/>
      <c r="C171" s="45"/>
      <c r="D171" s="45"/>
      <c r="E171" s="100"/>
      <c r="F171" s="100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5"/>
      <c r="S171" s="45"/>
      <c r="T171" s="100"/>
      <c r="U171" s="100"/>
      <c r="V171" s="42"/>
    </row>
    <row r="172" spans="1:22" hidden="1">
      <c r="A172" s="130"/>
      <c r="B172" s="17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104"/>
      <c r="U172" s="104"/>
      <c r="V172" s="88"/>
    </row>
    <row r="173" spans="1:22" hidden="1">
      <c r="A173" s="37"/>
      <c r="B173" s="17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104"/>
      <c r="U173" s="104"/>
      <c r="V173" s="88"/>
    </row>
    <row r="174" spans="1:22" hidden="1">
      <c r="A174" s="37"/>
      <c r="B174" s="17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104"/>
      <c r="U174" s="104"/>
      <c r="V174" s="88"/>
    </row>
    <row r="175" spans="1:22" ht="15.75" thickBot="1">
      <c r="A175" s="279" t="s">
        <v>6</v>
      </c>
      <c r="B175" s="28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62"/>
      <c r="T175" s="112"/>
      <c r="U175" s="112"/>
      <c r="V175" s="63"/>
    </row>
    <row r="176" spans="1:22" ht="28.5" customHeight="1">
      <c r="A176" s="264" t="s">
        <v>59</v>
      </c>
      <c r="B176" s="265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111"/>
      <c r="U176" s="111"/>
      <c r="V176" s="28"/>
    </row>
    <row r="177" spans="1:22" ht="61.5" hidden="1" customHeight="1">
      <c r="A177" s="37"/>
      <c r="B177" s="34"/>
      <c r="C177" s="23"/>
      <c r="D177" s="23"/>
      <c r="E177" s="23"/>
      <c r="F177" s="23"/>
      <c r="G177" s="33"/>
      <c r="H177" s="33"/>
      <c r="I177" s="33"/>
      <c r="J177" s="33"/>
      <c r="K177" s="33"/>
      <c r="L177" s="33"/>
      <c r="M177" s="23"/>
      <c r="N177" s="23"/>
      <c r="O177" s="23"/>
      <c r="P177" s="23"/>
      <c r="Q177" s="23"/>
      <c r="R177" s="33"/>
      <c r="S177" s="55"/>
      <c r="T177" s="109"/>
      <c r="U177" s="109"/>
      <c r="V177" s="56"/>
    </row>
    <row r="178" spans="1:22" hidden="1">
      <c r="A178" s="37"/>
      <c r="B178" s="46"/>
      <c r="C178" s="47"/>
      <c r="D178" s="47"/>
      <c r="E178" s="101"/>
      <c r="F178" s="10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7"/>
      <c r="S178" s="47"/>
      <c r="T178" s="101"/>
      <c r="U178" s="101"/>
      <c r="V178" s="42"/>
    </row>
    <row r="179" spans="1:22">
      <c r="A179" s="12"/>
      <c r="B179" s="1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1"/>
      <c r="T179" s="110"/>
      <c r="U179" s="110"/>
      <c r="V179" s="20"/>
    </row>
    <row r="180" spans="1:22" ht="30">
      <c r="A180" s="122" t="s">
        <v>32</v>
      </c>
      <c r="B180" s="46" t="s">
        <v>50</v>
      </c>
      <c r="C180" s="47">
        <v>925.38207</v>
      </c>
      <c r="D180" s="47">
        <v>2776.1462000000001</v>
      </c>
      <c r="E180" s="101">
        <v>7505.8767600000001</v>
      </c>
      <c r="F180" s="101"/>
      <c r="G180" s="42">
        <v>11207.40503</v>
      </c>
      <c r="H180" s="192">
        <v>571.16717000000006</v>
      </c>
      <c r="I180" s="192">
        <v>1713.50137</v>
      </c>
      <c r="J180" s="192">
        <v>4632.8</v>
      </c>
      <c r="K180" s="192"/>
      <c r="L180" s="192">
        <v>6917.4685399999998</v>
      </c>
      <c r="M180" s="42"/>
      <c r="N180" s="42"/>
      <c r="O180" s="42"/>
      <c r="P180" s="42"/>
      <c r="Q180" s="42"/>
      <c r="R180" s="47">
        <v>1496.5492400000001</v>
      </c>
      <c r="S180" s="47">
        <v>4489.6475700000001</v>
      </c>
      <c r="T180" s="101">
        <v>12138.67676</v>
      </c>
      <c r="U180" s="101"/>
      <c r="V180" s="99">
        <v>18124.87357</v>
      </c>
    </row>
    <row r="181" spans="1:22" hidden="1">
      <c r="A181" s="70"/>
      <c r="B181" s="46"/>
      <c r="C181" s="47"/>
      <c r="D181" s="47"/>
      <c r="E181" s="101"/>
      <c r="F181" s="10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7"/>
      <c r="S181" s="47"/>
      <c r="T181" s="101"/>
      <c r="U181" s="101"/>
      <c r="V181" s="99"/>
    </row>
    <row r="182" spans="1:22" hidden="1">
      <c r="A182" s="70"/>
      <c r="B182" s="1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9"/>
      <c r="S182" s="193"/>
      <c r="T182" s="194"/>
      <c r="U182" s="194"/>
      <c r="V182" s="195"/>
    </row>
    <row r="183" spans="1:22" hidden="1">
      <c r="A183" s="122"/>
      <c r="B183" s="46"/>
      <c r="C183" s="47"/>
      <c r="D183" s="47"/>
      <c r="E183" s="101"/>
      <c r="F183" s="101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7"/>
      <c r="S183" s="47"/>
      <c r="T183" s="101"/>
      <c r="U183" s="101"/>
      <c r="V183" s="99"/>
    </row>
    <row r="184" spans="1:22" hidden="1">
      <c r="A184" s="70"/>
      <c r="B184" s="1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9"/>
      <c r="S184" s="193"/>
      <c r="T184" s="194"/>
      <c r="U184" s="194"/>
      <c r="V184" s="195"/>
    </row>
    <row r="185" spans="1:22" hidden="1">
      <c r="A185" s="122"/>
      <c r="B185" s="48"/>
      <c r="C185" s="47"/>
      <c r="D185" s="47"/>
      <c r="E185" s="101"/>
      <c r="F185" s="10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7"/>
      <c r="S185" s="47"/>
      <c r="T185" s="101"/>
      <c r="U185" s="101"/>
      <c r="V185" s="99"/>
    </row>
    <row r="186" spans="1:22" hidden="1">
      <c r="A186" s="12"/>
      <c r="B186" s="48"/>
      <c r="C186" s="47"/>
      <c r="D186" s="47"/>
      <c r="E186" s="101"/>
      <c r="F186" s="10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7"/>
      <c r="S186" s="47"/>
      <c r="T186" s="116"/>
      <c r="U186" s="116"/>
      <c r="V186" s="178"/>
    </row>
    <row r="187" spans="1:22">
      <c r="A187" s="12"/>
      <c r="B187" s="1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9"/>
      <c r="S187" s="193"/>
      <c r="T187" s="194"/>
      <c r="U187" s="194"/>
      <c r="V187" s="195"/>
    </row>
    <row r="188" spans="1:22" ht="15.75" thickBot="1">
      <c r="A188" s="279" t="s">
        <v>6</v>
      </c>
      <c r="B188" s="280"/>
      <c r="C188" s="188">
        <f t="shared" ref="C188:G188" si="6">C180</f>
        <v>925.38207</v>
      </c>
      <c r="D188" s="188">
        <f t="shared" si="6"/>
        <v>2776.1462000000001</v>
      </c>
      <c r="E188" s="188">
        <f t="shared" si="6"/>
        <v>7505.8767600000001</v>
      </c>
      <c r="F188" s="188"/>
      <c r="G188" s="188">
        <f t="shared" si="6"/>
        <v>11207.40503</v>
      </c>
      <c r="H188" s="188">
        <v>571.16717000000006</v>
      </c>
      <c r="I188" s="188">
        <v>1713.50137</v>
      </c>
      <c r="J188" s="188">
        <v>4632.8</v>
      </c>
      <c r="K188" s="188"/>
      <c r="L188" s="188">
        <v>6917.4685399999998</v>
      </c>
      <c r="M188" s="29"/>
      <c r="N188" s="29"/>
      <c r="O188" s="29"/>
      <c r="P188" s="29"/>
      <c r="Q188" s="29"/>
      <c r="R188" s="168">
        <f t="shared" ref="R188:V188" si="7">R180</f>
        <v>1496.5492400000001</v>
      </c>
      <c r="S188" s="196">
        <f t="shared" si="7"/>
        <v>4489.6475700000001</v>
      </c>
      <c r="T188" s="197">
        <f t="shared" si="7"/>
        <v>12138.67676</v>
      </c>
      <c r="U188" s="197"/>
      <c r="V188" s="198">
        <f t="shared" si="7"/>
        <v>18124.87357</v>
      </c>
    </row>
    <row r="189" spans="1:22">
      <c r="A189" s="264" t="s">
        <v>60</v>
      </c>
      <c r="B189" s="26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7"/>
      <c r="T189" s="111"/>
      <c r="U189" s="111"/>
      <c r="V189" s="28"/>
    </row>
    <row r="190" spans="1:22" ht="30">
      <c r="A190" s="281" t="str">
        <f>'[2]Приложение 1 стр.2'!A184</f>
        <v>Уинская сельская территория</v>
      </c>
      <c r="B190" s="159" t="str">
        <f>'[2]Приложение 1 стр.2'!B184</f>
        <v>Обустройство площадок накопления ТКО</v>
      </c>
      <c r="C190" s="201">
        <f>'[2]Приложение 1 стр.2'!C184</f>
        <v>565.17639999999994</v>
      </c>
      <c r="D190" s="202">
        <v>356.06099999999998</v>
      </c>
      <c r="E190" s="203">
        <f>'[2]Приложение 1 стр.2'!E184</f>
        <v>962.68380000000002</v>
      </c>
      <c r="F190" s="203"/>
      <c r="G190" s="204">
        <f>'[2]Приложение 1 стр.2'!G184</f>
        <v>1883.9213299999999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204"/>
      <c r="R190" s="201">
        <f>'[2]Приложение 1 стр.2'!R184</f>
        <v>565.17639999999994</v>
      </c>
      <c r="S190" s="201">
        <v>356.06099999999998</v>
      </c>
      <c r="T190" s="203">
        <f>'[2]Приложение 1 стр.2'!T184</f>
        <v>962.68380000000002</v>
      </c>
      <c r="U190" s="203"/>
      <c r="V190" s="204">
        <v>1883.921</v>
      </c>
    </row>
    <row r="191" spans="1:22" ht="30" customHeight="1">
      <c r="A191" s="282"/>
      <c r="B191" s="159" t="s">
        <v>86</v>
      </c>
      <c r="C191" s="202">
        <v>124.754</v>
      </c>
      <c r="D191" s="202">
        <v>78.588999999999999</v>
      </c>
      <c r="E191" s="241">
        <v>212.482</v>
      </c>
      <c r="F191" s="241"/>
      <c r="G191" s="204">
        <v>415.82499999999999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204"/>
      <c r="R191" s="201"/>
      <c r="S191" s="201"/>
      <c r="T191" s="238"/>
      <c r="U191" s="238"/>
      <c r="V191" s="239"/>
    </row>
    <row r="192" spans="1:22" ht="30">
      <c r="A192" s="295" t="str">
        <f>'[2]Приложение 1 стр.2'!A185</f>
        <v>Аспинская сельская территория</v>
      </c>
      <c r="B192" s="159" t="str">
        <f>'[2]Приложение 1 стр.2'!B185</f>
        <v>Обустройство площадок накопления ТКО</v>
      </c>
      <c r="C192" s="205">
        <f>'[2]Приложение 1 стр.2'!C185</f>
        <v>523.23814000000004</v>
      </c>
      <c r="D192" s="205">
        <f>'[2]Приложение 1 стр.2'!D185</f>
        <v>329.64003000000002</v>
      </c>
      <c r="E192" s="205">
        <f>'[2]Приложение 1 стр.2'!E185</f>
        <v>891.24895000000004</v>
      </c>
      <c r="F192" s="205"/>
      <c r="G192" s="205">
        <f>'[2]Приложение 1 стр.2'!G185</f>
        <v>1744.1271200000001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205"/>
      <c r="R192" s="205">
        <f>'[2]Приложение 1 стр.2'!R185</f>
        <v>523.23814000000004</v>
      </c>
      <c r="S192" s="205">
        <f>'[2]Приложение 1 стр.2'!S185</f>
        <v>329.64003000000002</v>
      </c>
      <c r="T192" s="206">
        <f>'[2]Приложение 1 стр.2'!T185</f>
        <v>891.24895000000004</v>
      </c>
      <c r="U192" s="206"/>
      <c r="V192" s="207">
        <f>'[2]Приложение 1 стр.2'!V185</f>
        <v>1744.1271200000001</v>
      </c>
    </row>
    <row r="193" spans="1:22" ht="33.75" customHeight="1">
      <c r="A193" s="296"/>
      <c r="B193" s="159" t="s">
        <v>86</v>
      </c>
      <c r="C193" s="205">
        <v>124.754</v>
      </c>
      <c r="D193" s="205">
        <v>78.588999999999999</v>
      </c>
      <c r="E193" s="205">
        <v>212.482</v>
      </c>
      <c r="F193" s="205"/>
      <c r="G193" s="205">
        <v>415.82499999999999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205"/>
      <c r="R193" s="205"/>
      <c r="S193" s="205"/>
      <c r="T193" s="206"/>
      <c r="U193" s="206"/>
      <c r="V193" s="207"/>
    </row>
    <row r="194" spans="1:22" ht="33" customHeight="1">
      <c r="A194" s="159" t="str">
        <f>'[2]Приложение 1 стр.2'!A186</f>
        <v>Чайкинская сельская территория</v>
      </c>
      <c r="B194" s="159" t="str">
        <f>'[2]Приложение 1 стр.2'!B186</f>
        <v>Обустройство площадок накопления ТКО</v>
      </c>
      <c r="C194" s="205">
        <f>'[2]Приложение 1 стр.2'!C186</f>
        <v>201.24717999999999</v>
      </c>
      <c r="D194" s="205">
        <v>126.786</v>
      </c>
      <c r="E194" s="205">
        <f>'[2]Приложение 1 стр.2'!E186</f>
        <v>342.79102</v>
      </c>
      <c r="F194" s="205"/>
      <c r="G194" s="205">
        <v>670.82399999999996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205"/>
      <c r="R194" s="205">
        <f>'[2]Приложение 1 стр.2'!R186</f>
        <v>201.24717999999999</v>
      </c>
      <c r="S194" s="205">
        <v>126.786</v>
      </c>
      <c r="T194" s="206">
        <f>'[2]Приложение 1 стр.2'!T186</f>
        <v>342.79102</v>
      </c>
      <c r="U194" s="206"/>
      <c r="V194" s="207">
        <v>670.82399999999996</v>
      </c>
    </row>
    <row r="195" spans="1:22" ht="30">
      <c r="A195" s="293" t="str">
        <f>'[2]Приложение 1 стр.2'!A187</f>
        <v>Судинская сельская территория</v>
      </c>
      <c r="B195" s="159" t="str">
        <f>'[2]Приложение 1 стр.2'!B187</f>
        <v>Обустройство площадок накопления ТКО</v>
      </c>
      <c r="C195" s="205">
        <f>'[2]Приложение 1 стр.2'!C187</f>
        <v>516.66065000000003</v>
      </c>
      <c r="D195" s="205">
        <f>'[2]Приложение 1 стр.2'!D187</f>
        <v>325.49621000000002</v>
      </c>
      <c r="E195" s="205">
        <f>'[2]Приложение 1 стр.2'!E187</f>
        <v>880.04530999999997</v>
      </c>
      <c r="F195" s="205"/>
      <c r="G195" s="205">
        <v>1722.202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205"/>
      <c r="R195" s="205">
        <f>'[2]Приложение 1 стр.2'!R187</f>
        <v>516.66065000000003</v>
      </c>
      <c r="S195" s="205">
        <f>'[2]Приложение 1 стр.2'!S187</f>
        <v>325.49621000000002</v>
      </c>
      <c r="T195" s="206">
        <f>'[2]Приложение 1 стр.2'!T187</f>
        <v>880.04530999999997</v>
      </c>
      <c r="U195" s="206"/>
      <c r="V195" s="207">
        <f>'[2]Приложение 1 стр.2'!V187</f>
        <v>1722.20217</v>
      </c>
    </row>
    <row r="196" spans="1:22" ht="31.5" customHeight="1">
      <c r="A196" s="294"/>
      <c r="B196" s="240" t="s">
        <v>86</v>
      </c>
      <c r="C196" s="205">
        <v>124.754</v>
      </c>
      <c r="D196" s="205">
        <v>78.588999999999999</v>
      </c>
      <c r="E196" s="205">
        <v>212.482</v>
      </c>
      <c r="F196" s="205"/>
      <c r="G196" s="205">
        <v>415.82499999999999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205"/>
      <c r="R196" s="205"/>
      <c r="S196" s="205"/>
      <c r="T196" s="206"/>
      <c r="U196" s="206"/>
      <c r="V196" s="207"/>
    </row>
    <row r="197" spans="1:22" s="87" customFormat="1" ht="30">
      <c r="A197" s="37" t="str">
        <f>'[2]Приложение 1 стр.2'!A188</f>
        <v>Нижнесыповская сельская территория</v>
      </c>
      <c r="B197" s="161" t="str">
        <f>'[2]Приложение 1 стр.2'!B188</f>
        <v>Обустройство площадок накопления ТКО</v>
      </c>
      <c r="C197" s="205">
        <f>'[2]Приложение 1 стр.2'!C188</f>
        <v>164.65692999999999</v>
      </c>
      <c r="D197" s="205">
        <f>'[2]Приложение 1 стр.2'!D188</f>
        <v>103.73387</v>
      </c>
      <c r="E197" s="205">
        <f>'[2]Приложение 1 стр.2'!E188</f>
        <v>280.46564999999998</v>
      </c>
      <c r="F197" s="205"/>
      <c r="G197" s="205">
        <v>548.85699999999997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205"/>
      <c r="R197" s="205">
        <f>'[2]Приложение 1 стр.2'!R188</f>
        <v>164.65692999999999</v>
      </c>
      <c r="S197" s="205">
        <f>'[2]Приложение 1 стр.2'!S188</f>
        <v>103.73387</v>
      </c>
      <c r="T197" s="206">
        <f>'[2]Приложение 1 стр.2'!T188</f>
        <v>280.46564999999998</v>
      </c>
      <c r="U197" s="206"/>
      <c r="V197" s="207">
        <v>548.85699999999997</v>
      </c>
    </row>
    <row r="198" spans="1:22" s="87" customFormat="1" ht="48" customHeight="1">
      <c r="A198" s="297" t="s">
        <v>32</v>
      </c>
      <c r="B198" s="17" t="str">
        <f>'[2]Приложение 1 стр.2'!B189</f>
        <v>Устройство освещения в населенных пунктах Уинского муниципального округа</v>
      </c>
      <c r="C198" s="205">
        <f>'[2]Приложение 1 стр.2'!C189</f>
        <v>208.58518000000001</v>
      </c>
      <c r="D198" s="205">
        <f>'[2]Приложение 1 стр.2'!D189</f>
        <v>131.40867</v>
      </c>
      <c r="E198" s="205">
        <f>'[2]Приложение 1 стр.2'!E189</f>
        <v>355.29009000000002</v>
      </c>
      <c r="F198" s="205"/>
      <c r="G198" s="205">
        <f>'[2]Приложение 1 стр.2'!G189</f>
        <v>695.28394000000003</v>
      </c>
      <c r="H198" s="39"/>
      <c r="I198" s="39"/>
      <c r="J198" s="39"/>
      <c r="K198" s="39"/>
      <c r="L198" s="39"/>
      <c r="M198" s="39">
        <v>256.3</v>
      </c>
      <c r="N198" s="39">
        <v>29.902000000000001</v>
      </c>
      <c r="O198" s="39">
        <v>568.13099999999997</v>
      </c>
      <c r="P198" s="39"/>
      <c r="Q198" s="205">
        <v>854.33299999999997</v>
      </c>
      <c r="R198" s="205">
        <f>'[2]Приложение 1 стр.2'!R189</f>
        <v>464.88502000000005</v>
      </c>
      <c r="S198" s="205">
        <v>161.31100000000001</v>
      </c>
      <c r="T198" s="206">
        <f>'[2]Приложение 1 стр.2'!T189</f>
        <v>923.42142000000013</v>
      </c>
      <c r="U198" s="206"/>
      <c r="V198" s="207">
        <f>'[2]Приложение 1 стр.2'!V189</f>
        <v>1549.61679</v>
      </c>
    </row>
    <row r="199" spans="1:22" s="87" customFormat="1" ht="32.25" customHeight="1">
      <c r="A199" s="298"/>
      <c r="B199" s="17" t="str">
        <f>'[2]Приложение 1 стр.2'!B190</f>
        <v>Обустройство тротуаров</v>
      </c>
      <c r="C199" s="205">
        <f>'[2]Приложение 1 стр.2'!C190</f>
        <v>567.19677000000001</v>
      </c>
      <c r="D199" s="205">
        <f>'[2]Приложение 1 стр.2'!D190</f>
        <v>357.33397000000002</v>
      </c>
      <c r="E199" s="205">
        <f>'[2]Приложение 1 стр.2'!E190</f>
        <v>966.12517000000003</v>
      </c>
      <c r="F199" s="205"/>
      <c r="G199" s="205">
        <f>'[2]Приложение 1 стр.2'!G190</f>
        <v>1890.6559099999999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205"/>
      <c r="R199" s="205">
        <f>'[2]Приложение 1 стр.2'!R190</f>
        <v>567.19677000000001</v>
      </c>
      <c r="S199" s="205">
        <f>'[2]Приложение 1 стр.2'!S190</f>
        <v>357.33397000000002</v>
      </c>
      <c r="T199" s="206">
        <f>'[2]Приложение 1 стр.2'!T190</f>
        <v>966.12517000000003</v>
      </c>
      <c r="U199" s="206"/>
      <c r="V199" s="207">
        <f>'[2]Приложение 1 стр.2'!V190</f>
        <v>1890.6559099999999</v>
      </c>
    </row>
    <row r="200" spans="1:22" s="87" customFormat="1" ht="33.75" customHeight="1">
      <c r="A200" s="37" t="str">
        <f>'[2]Приложение 1 стр.2'!A191</f>
        <v>Чайкинская сельская территория</v>
      </c>
      <c r="B200" s="17" t="str">
        <f>'[2]Приложение 1 стр.2'!B191</f>
        <v>Обустройство тротуаров</v>
      </c>
      <c r="C200" s="205">
        <f>'[2]Приложение 1 стр.2'!C191</f>
        <v>103.16172</v>
      </c>
      <c r="D200" s="205">
        <f>'[2]Приложение 1 стр.2'!D191</f>
        <v>64.991879999999995</v>
      </c>
      <c r="E200" s="205">
        <f>'[2]Приложение 1 стр.2'!E191</f>
        <v>175.71879000000001</v>
      </c>
      <c r="F200" s="205"/>
      <c r="G200" s="205">
        <v>343.87299999999999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205"/>
      <c r="R200" s="205">
        <f>'[2]Приложение 1 стр.2'!R191</f>
        <v>103.16172</v>
      </c>
      <c r="S200" s="205">
        <f>'[2]Приложение 1 стр.2'!S191</f>
        <v>64.991879999999995</v>
      </c>
      <c r="T200" s="206">
        <f>'[2]Приложение 1 стр.2'!T191</f>
        <v>175.71879000000001</v>
      </c>
      <c r="U200" s="206"/>
      <c r="V200" s="207">
        <v>343.87299999999999</v>
      </c>
    </row>
    <row r="201" spans="1:22" s="87" customFormat="1" ht="48" customHeight="1">
      <c r="A201" s="37" t="str">
        <f>'[2]Приложение 1 стр.2'!A192</f>
        <v>Административный центр с. Уинское</v>
      </c>
      <c r="B201" s="17" t="str">
        <f>'[2]Приложение 1 стр.2'!B192</f>
        <v>Оформление фасада (внешнего вида здания краеведческого музея с. Уинское, ул. Ленина, д. 28</v>
      </c>
      <c r="C201" s="205"/>
      <c r="D201" s="205"/>
      <c r="E201" s="205"/>
      <c r="F201" s="205"/>
      <c r="G201" s="205"/>
      <c r="H201" s="39">
        <v>605.37300000000005</v>
      </c>
      <c r="I201" s="39">
        <v>70.626999999999995</v>
      </c>
      <c r="J201" s="39">
        <v>1341.91</v>
      </c>
      <c r="K201" s="39"/>
      <c r="L201" s="39">
        <v>2017.91</v>
      </c>
      <c r="M201" s="39"/>
      <c r="N201" s="39"/>
      <c r="O201" s="39"/>
      <c r="P201" s="39"/>
      <c r="Q201" s="205"/>
      <c r="R201" s="205">
        <f>'[2]Приложение 1 стр.2'!R192</f>
        <v>605.37312999999995</v>
      </c>
      <c r="S201" s="205">
        <f>'[2]Приложение 1 стр.2'!S192</f>
        <v>70.626869999999997</v>
      </c>
      <c r="T201" s="206">
        <f>'[2]Приложение 1 стр.2'!T192</f>
        <v>1341.9104600000001</v>
      </c>
      <c r="U201" s="206"/>
      <c r="V201" s="207">
        <f>'[2]Приложение 1 стр.2'!V192</f>
        <v>2017.9104600000001</v>
      </c>
    </row>
    <row r="202" spans="1:22">
      <c r="A202" s="37"/>
      <c r="B202" s="17"/>
      <c r="C202" s="205"/>
      <c r="D202" s="205"/>
      <c r="E202" s="205"/>
      <c r="F202" s="205"/>
      <c r="G202" s="205"/>
      <c r="H202" s="39"/>
      <c r="I202" s="39"/>
      <c r="J202" s="39"/>
      <c r="K202" s="39"/>
      <c r="L202" s="39"/>
      <c r="M202" s="39"/>
      <c r="N202" s="39"/>
      <c r="O202" s="39"/>
      <c r="P202" s="39"/>
      <c r="Q202" s="205"/>
      <c r="R202" s="205"/>
      <c r="S202" s="205"/>
      <c r="T202" s="206"/>
      <c r="U202" s="206"/>
      <c r="V202" s="207"/>
    </row>
    <row r="203" spans="1:22">
      <c r="A203" s="54" t="s">
        <v>6</v>
      </c>
      <c r="B203" s="17"/>
      <c r="C203" s="201">
        <v>3224.1860000000001</v>
      </c>
      <c r="D203" s="201">
        <v>2031.22</v>
      </c>
      <c r="E203" s="203">
        <v>5491.8149999999996</v>
      </c>
      <c r="F203" s="203"/>
      <c r="G203" s="203">
        <v>10747.222</v>
      </c>
      <c r="H203" s="101">
        <v>605.37300000000005</v>
      </c>
      <c r="I203" s="101">
        <v>70.626999999999995</v>
      </c>
      <c r="J203" s="101">
        <v>1341.91</v>
      </c>
      <c r="K203" s="101"/>
      <c r="L203" s="101">
        <v>2017.91</v>
      </c>
      <c r="M203" s="101">
        <v>256.3</v>
      </c>
      <c r="N203" s="101">
        <v>29.902000000000001</v>
      </c>
      <c r="O203" s="101">
        <v>568.13099999999997</v>
      </c>
      <c r="P203" s="101"/>
      <c r="Q203" s="203">
        <v>854.33299999999997</v>
      </c>
      <c r="R203" s="203">
        <v>4085.8589999999999</v>
      </c>
      <c r="S203" s="203">
        <v>2131.7489999999998</v>
      </c>
      <c r="T203" s="203">
        <v>7401.8559999999998</v>
      </c>
      <c r="U203" s="203"/>
      <c r="V203" s="203">
        <v>13619.465</v>
      </c>
    </row>
    <row r="204" spans="1:22" ht="15.75" thickBot="1">
      <c r="A204" s="12"/>
      <c r="B204" s="1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68"/>
      <c r="T204" s="117"/>
      <c r="U204" s="117"/>
      <c r="V204" s="69"/>
    </row>
    <row r="205" spans="1:22">
      <c r="A205" s="264" t="s">
        <v>61</v>
      </c>
      <c r="B205" s="26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1"/>
      <c r="T205" s="110"/>
      <c r="U205" s="110"/>
      <c r="V205" s="20"/>
    </row>
    <row r="206" spans="1:22" ht="96" customHeight="1" thickBot="1">
      <c r="A206" s="122" t="s">
        <v>34</v>
      </c>
      <c r="B206" s="18" t="s">
        <v>36</v>
      </c>
      <c r="C206" s="3">
        <v>1000</v>
      </c>
      <c r="D206" s="3">
        <v>3000</v>
      </c>
      <c r="E206" s="3"/>
      <c r="F206" s="3"/>
      <c r="G206" s="3">
        <f>C206+D206</f>
        <v>4000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29">
        <f>C206+H206</f>
        <v>1000</v>
      </c>
      <c r="S206" s="50">
        <f>D206+I206</f>
        <v>3000</v>
      </c>
      <c r="T206" s="118"/>
      <c r="U206" s="118"/>
      <c r="V206" s="51">
        <f t="shared" ref="V206" si="8">R206+S206</f>
        <v>4000</v>
      </c>
    </row>
    <row r="207" spans="1:22" ht="81" customHeight="1">
      <c r="A207" s="122" t="s">
        <v>27</v>
      </c>
      <c r="B207" s="18" t="s">
        <v>36</v>
      </c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>
        <v>2000</v>
      </c>
      <c r="N207" s="164">
        <v>6000</v>
      </c>
      <c r="O207" s="164"/>
      <c r="P207" s="164"/>
      <c r="Q207" s="164">
        <v>8000</v>
      </c>
      <c r="R207" s="42">
        <v>2000</v>
      </c>
      <c r="S207" s="59">
        <v>6000</v>
      </c>
      <c r="T207" s="119"/>
      <c r="U207" s="119"/>
      <c r="V207" s="60">
        <v>8000</v>
      </c>
    </row>
    <row r="208" spans="1:22" ht="102.75" customHeight="1">
      <c r="A208" s="122" t="s">
        <v>32</v>
      </c>
      <c r="B208" s="18" t="s">
        <v>36</v>
      </c>
      <c r="C208" s="42"/>
      <c r="D208" s="42"/>
      <c r="E208" s="42"/>
      <c r="F208" s="42"/>
      <c r="G208" s="42"/>
      <c r="H208" s="42">
        <v>1000</v>
      </c>
      <c r="I208" s="42">
        <v>3000</v>
      </c>
      <c r="J208" s="42"/>
      <c r="K208" s="42"/>
      <c r="L208" s="42">
        <v>4000</v>
      </c>
      <c r="M208" s="42"/>
      <c r="N208" s="42"/>
      <c r="O208" s="42"/>
      <c r="P208" s="42"/>
      <c r="Q208" s="42"/>
      <c r="R208" s="42">
        <v>1000</v>
      </c>
      <c r="S208" s="59">
        <v>3000</v>
      </c>
      <c r="T208" s="119"/>
      <c r="U208" s="119"/>
      <c r="V208" s="60">
        <v>4000</v>
      </c>
    </row>
    <row r="209" spans="1:22">
      <c r="A209" s="12"/>
      <c r="B209" s="16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1"/>
      <c r="T209" s="110"/>
      <c r="U209" s="110"/>
      <c r="V209" s="20"/>
    </row>
    <row r="210" spans="1:22">
      <c r="A210" s="54" t="s">
        <v>6</v>
      </c>
      <c r="B210" s="17"/>
      <c r="C210" s="3">
        <v>1000</v>
      </c>
      <c r="D210" s="3">
        <v>3000</v>
      </c>
      <c r="E210" s="3"/>
      <c r="F210" s="3"/>
      <c r="G210" s="3">
        <f>C210+D210</f>
        <v>4000</v>
      </c>
      <c r="H210" s="42">
        <v>1000</v>
      </c>
      <c r="I210" s="42">
        <v>3000</v>
      </c>
      <c r="J210" s="42"/>
      <c r="K210" s="42"/>
      <c r="L210" s="42">
        <v>4000</v>
      </c>
      <c r="M210" s="3"/>
      <c r="N210" s="3"/>
      <c r="O210" s="3"/>
      <c r="P210" s="3"/>
      <c r="Q210" s="3"/>
      <c r="R210" s="3">
        <v>4000</v>
      </c>
      <c r="S210" s="227">
        <v>12000</v>
      </c>
      <c r="T210" s="228"/>
      <c r="U210" s="228"/>
      <c r="V210" s="229">
        <v>16000</v>
      </c>
    </row>
    <row r="211" spans="1:22" ht="15.75" thickBot="1">
      <c r="A211" s="12"/>
      <c r="B211" s="17"/>
      <c r="C211" s="33"/>
      <c r="D211" s="33"/>
      <c r="E211" s="33"/>
      <c r="F211" s="33"/>
      <c r="G211" s="3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10"/>
      <c r="U211" s="110"/>
      <c r="V211" s="20"/>
    </row>
    <row r="212" spans="1:22" ht="28.15" customHeight="1">
      <c r="A212" s="264" t="s">
        <v>62</v>
      </c>
      <c r="B212" s="26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1"/>
      <c r="T212" s="110"/>
      <c r="U212" s="110"/>
      <c r="V212" s="20"/>
    </row>
    <row r="213" spans="1:22" ht="30">
      <c r="A213" s="122" t="s">
        <v>27</v>
      </c>
      <c r="B213" s="17" t="s">
        <v>37</v>
      </c>
      <c r="C213" s="3">
        <v>2500</v>
      </c>
      <c r="D213" s="3">
        <v>4135.8</v>
      </c>
      <c r="E213" s="3"/>
      <c r="F213" s="3"/>
      <c r="G213" s="3">
        <f>C213+D213</f>
        <v>6635.8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f>C213</f>
        <v>2500</v>
      </c>
      <c r="S213" s="52">
        <f>D213</f>
        <v>4135.8</v>
      </c>
      <c r="T213" s="120"/>
      <c r="U213" s="120"/>
      <c r="V213" s="53">
        <f>R213+S213</f>
        <v>6635.8</v>
      </c>
    </row>
    <row r="214" spans="1:22">
      <c r="A214" s="54"/>
      <c r="B214" s="1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2"/>
      <c r="T214" s="120"/>
      <c r="U214" s="120"/>
      <c r="V214" s="53"/>
    </row>
    <row r="215" spans="1:22">
      <c r="A215" s="54" t="s">
        <v>6</v>
      </c>
      <c r="B215" s="17"/>
      <c r="C215" s="3">
        <v>2500</v>
      </c>
      <c r="D215" s="3">
        <v>4135.8</v>
      </c>
      <c r="E215" s="3"/>
      <c r="F215" s="3"/>
      <c r="G215" s="3">
        <f>C215+D215</f>
        <v>6635.8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2500</v>
      </c>
      <c r="S215" s="52">
        <v>4135.8</v>
      </c>
      <c r="T215" s="120"/>
      <c r="U215" s="120"/>
      <c r="V215" s="53">
        <v>6635.8</v>
      </c>
    </row>
    <row r="216" spans="1:22" ht="15.75" thickBot="1">
      <c r="A216" s="54"/>
      <c r="B216" s="1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2"/>
      <c r="T216" s="120"/>
      <c r="U216" s="120"/>
      <c r="V216" s="53"/>
    </row>
    <row r="217" spans="1:22">
      <c r="A217" s="264" t="s">
        <v>63</v>
      </c>
      <c r="B217" s="26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2"/>
      <c r="T217" s="120"/>
      <c r="U217" s="120"/>
      <c r="V217" s="53"/>
    </row>
    <row r="218" spans="1:22" ht="150">
      <c r="A218" s="37" t="s">
        <v>81</v>
      </c>
      <c r="B218" s="17" t="s">
        <v>82</v>
      </c>
      <c r="C218" s="3">
        <v>1075</v>
      </c>
      <c r="D218" s="3"/>
      <c r="E218" s="3"/>
      <c r="F218" s="3"/>
      <c r="G218" s="3">
        <v>1075</v>
      </c>
      <c r="H218" s="191">
        <v>1930.2572299999999</v>
      </c>
      <c r="I218" s="191">
        <v>105546.2</v>
      </c>
      <c r="J218" s="191"/>
      <c r="K218" s="191"/>
      <c r="L218" s="191">
        <v>107476.45723</v>
      </c>
      <c r="M218" s="3"/>
      <c r="N218" s="3"/>
      <c r="O218" s="3"/>
      <c r="P218" s="3"/>
      <c r="Q218" s="3"/>
      <c r="R218" s="39">
        <v>3005.2572300000002</v>
      </c>
      <c r="S218" s="41">
        <v>105546.2</v>
      </c>
      <c r="T218" s="105"/>
      <c r="U218" s="105"/>
      <c r="V218" s="40">
        <v>108551.45723</v>
      </c>
    </row>
    <row r="219" spans="1:22" hidden="1">
      <c r="A219" s="122"/>
      <c r="B219" s="43"/>
      <c r="C219" s="39"/>
      <c r="D219" s="39"/>
      <c r="E219" s="99"/>
      <c r="F219" s="99"/>
      <c r="G219" s="42"/>
      <c r="H219" s="192"/>
      <c r="I219" s="192"/>
      <c r="J219" s="192"/>
      <c r="K219" s="192"/>
      <c r="L219" s="192"/>
      <c r="M219" s="42"/>
      <c r="N219" s="42"/>
      <c r="O219" s="42"/>
      <c r="P219" s="42"/>
      <c r="Q219" s="42"/>
      <c r="R219" s="99"/>
      <c r="S219" s="230"/>
      <c r="T219" s="231"/>
      <c r="U219" s="231"/>
      <c r="V219" s="232"/>
    </row>
    <row r="220" spans="1:22" ht="25.5" customHeight="1" thickBot="1">
      <c r="A220" s="279" t="s">
        <v>6</v>
      </c>
      <c r="B220" s="280"/>
      <c r="C220" s="29">
        <v>1075</v>
      </c>
      <c r="D220" s="29"/>
      <c r="E220" s="29"/>
      <c r="F220" s="29"/>
      <c r="G220" s="29">
        <v>1075</v>
      </c>
      <c r="H220" s="188">
        <v>1930.2572299999999</v>
      </c>
      <c r="I220" s="220">
        <v>10554.2</v>
      </c>
      <c r="J220" s="220"/>
      <c r="K220" s="220"/>
      <c r="L220" s="188">
        <v>107476.45723</v>
      </c>
      <c r="M220" s="29"/>
      <c r="N220" s="29"/>
      <c r="O220" s="29"/>
      <c r="P220" s="29"/>
      <c r="Q220" s="29"/>
      <c r="R220" s="168">
        <v>3005.2570000000001</v>
      </c>
      <c r="S220" s="233">
        <v>105546.2</v>
      </c>
      <c r="T220" s="234"/>
      <c r="U220" s="234"/>
      <c r="V220" s="235">
        <v>108551.45723</v>
      </c>
    </row>
  </sheetData>
  <mergeCells count="73">
    <mergeCell ref="A190:A191"/>
    <mergeCell ref="A195:A196"/>
    <mergeCell ref="A192:A193"/>
    <mergeCell ref="A198:A199"/>
    <mergeCell ref="U1:V1"/>
    <mergeCell ref="A35:A44"/>
    <mergeCell ref="A91:V91"/>
    <mergeCell ref="A92:B92"/>
    <mergeCell ref="A86:B86"/>
    <mergeCell ref="A138:A139"/>
    <mergeCell ref="A81:B81"/>
    <mergeCell ref="A77:B77"/>
    <mergeCell ref="A87:A88"/>
    <mergeCell ref="A85:B85"/>
    <mergeCell ref="A117:V117"/>
    <mergeCell ref="A108:B108"/>
    <mergeCell ref="A205:B205"/>
    <mergeCell ref="A212:B212"/>
    <mergeCell ref="A217:B217"/>
    <mergeCell ref="A189:B189"/>
    <mergeCell ref="A113:B113"/>
    <mergeCell ref="A175:B175"/>
    <mergeCell ref="A176:B176"/>
    <mergeCell ref="A188:B188"/>
    <mergeCell ref="A131:V131"/>
    <mergeCell ref="A150:V150"/>
    <mergeCell ref="A132:B132"/>
    <mergeCell ref="A133:B133"/>
    <mergeCell ref="A141:B141"/>
    <mergeCell ref="A142:B142"/>
    <mergeCell ref="A145:B145"/>
    <mergeCell ref="A146:B146"/>
    <mergeCell ref="A220:B220"/>
    <mergeCell ref="A5:V5"/>
    <mergeCell ref="A3:V3"/>
    <mergeCell ref="A4:V4"/>
    <mergeCell ref="A151:B151"/>
    <mergeCell ref="A118:B118"/>
    <mergeCell ref="A119:B119"/>
    <mergeCell ref="A122:B122"/>
    <mergeCell ref="A123:B123"/>
    <mergeCell ref="A126:B126"/>
    <mergeCell ref="A127:B127"/>
    <mergeCell ref="A130:B130"/>
    <mergeCell ref="A82:B82"/>
    <mergeCell ref="A93:B93"/>
    <mergeCell ref="A109:B109"/>
    <mergeCell ref="A149:B149"/>
    <mergeCell ref="A112:B112"/>
    <mergeCell ref="A116:B116"/>
    <mergeCell ref="A90:B90"/>
    <mergeCell ref="A50:B50"/>
    <mergeCell ref="A57:B57"/>
    <mergeCell ref="A60:B60"/>
    <mergeCell ref="A76:B76"/>
    <mergeCell ref="A61:B61"/>
    <mergeCell ref="A63:A64"/>
    <mergeCell ref="U2:V2"/>
    <mergeCell ref="A11:B11"/>
    <mergeCell ref="A59:V59"/>
    <mergeCell ref="A28:A31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49:B49"/>
    <mergeCell ref="A32:A33"/>
  </mergeCells>
  <pageMargins left="0.19685039370078741" right="0.19685039370078741" top="0.15748031496062992" bottom="0.15748031496062992" header="0.11811023622047245" footer="0.11811023622047245"/>
  <pageSetup paperSize="9" scale="38" orientation="landscape" r:id="rId1"/>
  <rowBreaks count="2" manualBreakCount="2">
    <brk id="58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2021-02-05T04:56:02Z</dcterms:modified>
</cp:coreProperties>
</file>