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9 МБТ 2021, 22, 23" sheetId="1" r:id="rId1"/>
    <sheet name="10 Дор.ф. 2021,22,23" sheetId="2" r:id="rId2"/>
    <sheet name="11 Мун. заимств. 2021,22,23" sheetId="3" state="hidden" r:id="rId3"/>
    <sheet name="12 Мун. гарант." sheetId="4" state="hidden" r:id="rId4"/>
    <sheet name="13 Источники" sheetId="5" r:id="rId5"/>
    <sheet name="14 Инвестиции 2021" sheetId="6" r:id="rId6"/>
    <sheet name="15 Инвестиции 2022" sheetId="7" r:id="rId7"/>
    <sheet name="16 Инвестиции 2023" sheetId="8" state="hidden" r:id="rId8"/>
  </sheets>
  <definedNames>
    <definedName name="_Toc105952699" localSheetId="2">'11 Мун. заимств. 2021,22,23'!$A$8</definedName>
  </definedNames>
  <calcPr fullCalcOnLoad="1"/>
</workbook>
</file>

<file path=xl/sharedStrings.xml><?xml version="1.0" encoding="utf-8"?>
<sst xmlns="http://schemas.openxmlformats.org/spreadsheetml/2006/main" count="220" uniqueCount="172">
  <si>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</si>
  <si>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</si>
  <si>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</si>
  <si>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</si>
  <si>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</si>
  <si>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</si>
  <si>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</si>
  <si>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</si>
  <si>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</si>
  <si>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</si>
  <si>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</si>
  <si>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</si>
  <si>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</si>
  <si>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Источники финансирования дефицита бюджета Уинского муниципального округа Пермского края на 2021 -2023 годы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</si>
  <si>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</si>
  <si>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</si>
  <si>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</si>
  <si>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</si>
  <si>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</si>
  <si>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</si>
  <si>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</si>
  <si>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</si>
  <si>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</si>
  <si>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</si>
  <si>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</si>
  <si>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</si>
  <si>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</si>
  <si>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</si>
  <si>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</si>
  <si>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Приложение 12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</si>
  <si>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</si>
  <si>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</si>
  <si>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</si>
  <si>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</si>
  <si>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</si>
  <si>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</si>
  <si>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</si>
  <si>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</si>
  <si>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</si>
  <si>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>Газификация 7-я очередь с. Уинское.</t>
  </si>
  <si>
    <t xml:space="preserve">  Перечень объектов и расходы на осуществление бюджетных инвестиций на 2021 год </t>
  </si>
  <si>
    <t xml:space="preserve">  Перечень объектов и расходы на осуществление бюджетных инвестиций на 2022 год </t>
  </si>
  <si>
    <t>Пристрой к детскому саду по ул. 30 лет Победы 2 в с. Уинское</t>
  </si>
  <si>
    <t>Газификация жилого фонда д. Ломь</t>
  </si>
  <si>
    <t xml:space="preserve">  Перечень объектов и расходы на осуществление бюджетных инвестиций на 2023 год </t>
  </si>
  <si>
    <t>Газификация жилого фонда с. Воскресенское</t>
  </si>
  <si>
    <t>Газификация жилого фонда с. Аспа (улицы Ленина, Заречная, Макарова)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</si>
  <si>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</si>
  <si>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Итого по округу</t>
  </si>
  <si>
    <t xml:space="preserve"> 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</si>
  <si>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</si>
  <si>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</si>
  <si>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</si>
  <si>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</si>
  <si>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</si>
  <si>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</si>
  <si>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</si>
  <si>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</si>
  <si>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</si>
  <si>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</si>
  <si>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</si>
  <si>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</si>
  <si>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</si>
  <si>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</si>
  <si>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</si>
  <si>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>Программа муниципальных гарантий Уинского муниципального округа Пермского края на 2021-2023 годы, рублей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</si>
  <si>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</si>
  <si>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</si>
  <si>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</si>
  <si>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</si>
  <si>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</si>
  <si>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</si>
  <si>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</si>
  <si>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</si>
  <si>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</si>
  <si>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</si>
  <si>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</si>
  <si>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</si>
  <si>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</si>
  <si>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</si>
  <si>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</si>
  <si>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</si>
  <si>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</si>
  <si>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</si>
  <si>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</si>
  <si>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</si>
  <si>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</si>
  <si>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</si>
  <si>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</si>
  <si>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</si>
  <si>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</si>
  <si>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(Развитие инженерной инфраструктуры на сельских территориях, на которых реализуются инвестиционные проекты в сфере агропромышленного комплекса)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</si>
  <si>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</si>
  <si>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</si>
  <si>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</si>
  <si>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</si>
  <si>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</si>
  <si>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</si>
  <si>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</si>
  <si>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</si>
  <si>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</si>
  <si>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2021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</si>
  <si>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</si>
  <si>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</si>
  <si>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</si>
  <si>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</si>
  <si>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</si>
  <si>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Субсидии на проведение работ по ремонту помещений общеобразовательных организаций для размещения дошкольных групп и пришкольных интернатов</t>
  </si>
  <si>
    <t>Модернизация системы водоснабжения в с. Уинское</t>
  </si>
  <si>
    <t xml:space="preserve">Газификация жилого фонда п. Аспинский, д. Малая Аспа 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</si>
  <si>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</si>
  <si>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</si>
  <si>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</si>
  <si>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</si>
  <si>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</si>
  <si>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2021 год и плановый период 2022 и 2023 годов</t>
  </si>
  <si>
    <t xml:space="preserve">Субвенция на организацию мероприятий при осуществлении деятельности по обращению с животными без владельцев </t>
  </si>
  <si>
    <t xml:space="preserve">                       к решению Думы</t>
  </si>
  <si>
    <t xml:space="preserve">                   Уинского муниципального округа </t>
  </si>
  <si>
    <t xml:space="preserve">                      Пермского края</t>
  </si>
  <si>
    <t xml:space="preserve">           задолженность на 01.01.2021, 01.01.2022, 01.01.2023</t>
  </si>
  <si>
    <t xml:space="preserve">          привлечение средств в 2021, 2022, 2023 годах</t>
  </si>
  <si>
    <t xml:space="preserve">          задолженность на 01.01.2022, 01.01.2023, 01.01.2024</t>
  </si>
  <si>
    <t>Распределение средств дорожного фонда Уинского муниципального округа Пермского края  на 2021 годи плановый период 2022 и 2023 годов, рублей</t>
  </si>
  <si>
    <t>Программа муниципальных  внутренних заимствований Уинского муниципального округа</t>
  </si>
  <si>
    <t xml:space="preserve"> Пермского края на 2021 год и плановый период 2022 и 2023 годов</t>
  </si>
  <si>
    <t xml:space="preserve">                                                                                                            муниципального округа Пермского края</t>
  </si>
  <si>
    <t xml:space="preserve">                                                                                       к решению Думы Уинского</t>
  </si>
  <si>
    <t xml:space="preserve">                                                                           от    декабря 2020 №</t>
  </si>
  <si>
    <t>Приложение 16</t>
  </si>
  <si>
    <t xml:space="preserve">                                                                  Приложение 11</t>
  </si>
  <si>
    <t>1.3.</t>
  </si>
  <si>
    <t>Выполнение работ по текущему ремонту автомобильных дорог общего пользования местного значения и искусственных сооружений на них</t>
  </si>
  <si>
    <t>от  декабря 2020 №</t>
  </si>
  <si>
    <t>от   декабря 2020 №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</si>
  <si>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</si>
  <si>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</si>
  <si>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Субсидия на устройство спортивных площадок и их оснащение</t>
  </si>
  <si>
    <t>Субсидии на реализацию по предотвращению распространения и уничтожению борщевика Сосновского в муниципальных образованиях Пермского края</t>
  </si>
  <si>
    <t>Иные МБТ на обеспечение жильем молодых семей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</si>
  <si>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</si>
  <si>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</si>
  <si>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0 1020000 14 0000 710</t>
  </si>
  <si>
    <t>Привлечение кредитов от кредитных организаций бюджетом Уинского муниципального округа Пермского края в валюте Российской Федерации</t>
  </si>
  <si>
    <t>0 1020000 14 0000 810</t>
  </si>
  <si>
    <t>0 1030100 14 0000 710</t>
  </si>
  <si>
    <t>Привлечение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</si>
  <si>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0 1030100 14 0000 810</t>
  </si>
  <si>
    <t>0 1050201 14 0000 510</t>
  </si>
  <si>
    <t>0 1050201 14 0000 610</t>
  </si>
  <si>
    <t>Гос.экспертиза проектно-сметной документации по объекту "Пристрой к детскому саду по ул. 30 лет Победы,2 с. Уинское" (2-я очередь строительства)</t>
  </si>
  <si>
    <t>Субсидия на приведение в нормативное состояние помещений, приобретение и установку модульных конструкций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</si>
  <si>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</si>
  <si>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</si>
  <si>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</si>
  <si>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</si>
  <si>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на проведение Всероссийской переписи населения 2020 года</t>
  </si>
  <si>
    <t>Субсидия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</si>
  <si>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Субсидии на оснащение объектов спортивной инфраструктуры спортивно-технологическим оборудованием</t>
  </si>
  <si>
    <t>Приложение 7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</si>
  <si>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</si>
  <si>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>Иные МБТ на ввод в эксплуатацию модульных зданий (здравоохранение)</t>
  </si>
  <si>
    <t>Субсидия на улучшение качества систем теплоснабжения на территориях муниципальных образований Пермского края</t>
  </si>
  <si>
    <t xml:space="preserve">Улучшение качества систем теплоснабжения </t>
  </si>
  <si>
    <t xml:space="preserve">                       Приложение 8</t>
  </si>
  <si>
    <t>Приложение 9</t>
  </si>
  <si>
    <t>Приложение 10</t>
  </si>
  <si>
    <t>Приложение 11</t>
  </si>
  <si>
    <t>от 30.06.2021 № 229</t>
  </si>
  <si>
    <t>от 30.06.2021 г. № 229</t>
  </si>
  <si>
    <t xml:space="preserve">                      от 30.06.2021 № 229</t>
  </si>
  <si>
    <t>от 30.06.2021 г. №  229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</si>
</sst>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left" wrapText="1"/>
    </xf>
    <xf numFmtId="2" fontId="14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4" fontId="7" fillId="0" borderId="0" xfId="0" applyNumberFormat="1" applyFont="1" applyFill="1" applyAlignment="1">
      <alignment/>
    </xf>
    <xf numFmtId="2" fontId="14" fillId="0" borderId="15" xfId="0" applyNumberFormat="1" applyFont="1" applyFill="1" applyBorder="1" applyAlignment="1">
      <alignment wrapText="1"/>
    </xf>
    <xf numFmtId="2" fontId="15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2" fontId="15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184" fontId="7" fillId="0" borderId="11" xfId="0" applyNumberFormat="1" applyFont="1" applyFill="1" applyBorder="1" applyAlignment="1">
      <alignment/>
    </xf>
    <xf numFmtId="184" fontId="14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wrapText="1"/>
    </xf>
    <xf numFmtId="0" fontId="8" fillId="0" borderId="11" xfId="0" applyNumberFormat="1" applyFont="1" applyFill="1" applyBorder="1" applyAlignment="1">
      <alignment vertic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13" xfId="92" applyNumberFormat="1" applyFont="1" applyFill="1" applyBorder="1" applyAlignment="1">
      <alignment horizontal="right" wrapText="1"/>
      <protection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0" fontId="55" fillId="36" borderId="11" xfId="0" applyFont="1" applyFill="1" applyBorder="1" applyAlignment="1">
      <alignment wrapText="1"/>
    </xf>
    <xf numFmtId="4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>
      <alignment horizontal="right" wrapText="1"/>
    </xf>
    <xf numFmtId="0" fontId="55" fillId="36" borderId="14" xfId="0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>
      <alignment horizontal="center"/>
    </xf>
    <xf numFmtId="4" fontId="11" fillId="0" borderId="11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" fontId="3" fillId="0" borderId="13" xfId="0" applyNumberFormat="1" applyFont="1" applyFill="1" applyBorder="1" applyAlignment="1">
      <alignment/>
    </xf>
    <xf numFmtId="0" fontId="55" fillId="0" borderId="14" xfId="0" applyFont="1" applyFill="1" applyBorder="1" applyAlignment="1">
      <alignment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9"/>
  <sheetViews>
    <sheetView tabSelected="1" zoomScalePageLayoutView="0" workbookViewId="0" topLeftCell="A6">
      <selection activeCell="I30" sqref="I30"/>
    </sheetView>
  </sheetViews>
  <sheetFormatPr defaultColWidth="9.00390625" defaultRowHeight="12.75"/>
  <cols>
    <col min="1" max="1" width="74.875" style="106" customWidth="1"/>
    <col min="2" max="2" width="16.125" style="0" customWidth="1"/>
    <col min="3" max="4" width="16.875" style="110" customWidth="1"/>
  </cols>
  <sheetData>
    <row r="1" spans="1:4" ht="12.75">
      <c r="A1" s="132"/>
      <c r="B1" s="132"/>
      <c r="C1" s="75" t="s">
        <v>159</v>
      </c>
      <c r="D1" s="74"/>
    </row>
    <row r="2" spans="1:4" ht="12.75">
      <c r="A2" s="133"/>
      <c r="B2" s="133"/>
      <c r="C2" s="76" t="s">
        <v>7</v>
      </c>
      <c r="D2" s="74"/>
    </row>
    <row r="3" spans="1:4" ht="12.75">
      <c r="A3" s="133"/>
      <c r="B3" s="133"/>
      <c r="C3" s="76" t="s">
        <v>8</v>
      </c>
      <c r="D3" s="74"/>
    </row>
    <row r="4" spans="1:4" ht="12.75">
      <c r="A4" s="133"/>
      <c r="B4" s="133"/>
      <c r="C4" s="76" t="s">
        <v>171</v>
      </c>
      <c r="D4" s="74"/>
    </row>
    <row r="5" spans="1:4" ht="15">
      <c r="A5" s="89" t="s">
        <v>66</v>
      </c>
      <c r="B5" s="38"/>
      <c r="C5" s="74"/>
      <c r="D5" s="74"/>
    </row>
    <row r="6" spans="1:3" ht="39" customHeight="1">
      <c r="A6" s="134" t="s">
        <v>115</v>
      </c>
      <c r="B6" s="134"/>
      <c r="C6" s="109"/>
    </row>
    <row r="7" spans="1:4" ht="15">
      <c r="A7" s="101" t="s">
        <v>66</v>
      </c>
      <c r="B7" s="77"/>
      <c r="C7" s="91"/>
      <c r="D7" s="111" t="s">
        <v>50</v>
      </c>
    </row>
    <row r="8" spans="1:4" ht="45" customHeight="1">
      <c r="A8" s="102" t="s">
        <v>67</v>
      </c>
      <c r="B8" s="107" t="s">
        <v>101</v>
      </c>
      <c r="C8" s="107" t="s">
        <v>100</v>
      </c>
      <c r="D8" s="112" t="s">
        <v>99</v>
      </c>
    </row>
    <row r="9" spans="1:4" ht="15">
      <c r="A9" s="103">
        <v>1</v>
      </c>
      <c r="B9" s="108">
        <v>2</v>
      </c>
      <c r="C9" s="113">
        <v>3</v>
      </c>
      <c r="D9" s="114">
        <v>4</v>
      </c>
    </row>
    <row r="10" spans="1:4" ht="81.75" customHeight="1" hidden="1">
      <c r="A10" s="78" t="s">
        <v>68</v>
      </c>
      <c r="B10" s="54">
        <v>4882700</v>
      </c>
      <c r="C10" s="94">
        <v>4882700</v>
      </c>
      <c r="D10" s="54">
        <v>4882700</v>
      </c>
    </row>
    <row r="11" spans="1:4" ht="24" customHeight="1" hidden="1">
      <c r="A11" s="78" t="s">
        <v>69</v>
      </c>
      <c r="B11" s="54">
        <v>2203900</v>
      </c>
      <c r="C11" s="94">
        <v>2203900</v>
      </c>
      <c r="D11" s="54">
        <v>2203900</v>
      </c>
    </row>
    <row r="12" spans="1:4" ht="38.25" customHeight="1" hidden="1">
      <c r="A12" s="79" t="s">
        <v>70</v>
      </c>
      <c r="B12" s="54">
        <v>124382100</v>
      </c>
      <c r="C12" s="95">
        <v>121829500</v>
      </c>
      <c r="D12" s="54">
        <v>121389300</v>
      </c>
    </row>
    <row r="13" spans="1:4" ht="36.75" customHeight="1" hidden="1">
      <c r="A13" s="80" t="s">
        <v>71</v>
      </c>
      <c r="B13" s="54">
        <v>783800</v>
      </c>
      <c r="C13" s="96">
        <v>783800</v>
      </c>
      <c r="D13" s="54">
        <v>783800</v>
      </c>
    </row>
    <row r="14" spans="1:4" ht="49.5" customHeight="1" hidden="1">
      <c r="A14" s="80" t="s">
        <v>72</v>
      </c>
      <c r="B14" s="54">
        <v>9800</v>
      </c>
      <c r="C14" s="96">
        <v>9800</v>
      </c>
      <c r="D14" s="54">
        <v>9800</v>
      </c>
    </row>
    <row r="15" spans="1:4" ht="33.75" customHeight="1" hidden="1">
      <c r="A15" s="80" t="s">
        <v>73</v>
      </c>
      <c r="B15" s="54">
        <v>466200</v>
      </c>
      <c r="C15" s="96">
        <v>466200</v>
      </c>
      <c r="D15" s="54">
        <v>466200</v>
      </c>
    </row>
    <row r="16" spans="1:4" ht="24.75" customHeight="1" hidden="1">
      <c r="A16" s="80" t="s">
        <v>74</v>
      </c>
      <c r="B16" s="54">
        <v>10300</v>
      </c>
      <c r="C16" s="96">
        <v>10300</v>
      </c>
      <c r="D16" s="54">
        <v>10300</v>
      </c>
    </row>
    <row r="17" spans="1:4" ht="48" customHeight="1" hidden="1">
      <c r="A17" s="80" t="s">
        <v>75</v>
      </c>
      <c r="B17" s="54">
        <v>186700</v>
      </c>
      <c r="C17" s="96">
        <v>186700</v>
      </c>
      <c r="D17" s="54">
        <v>186700</v>
      </c>
    </row>
    <row r="18" spans="1:4" ht="30.75" customHeight="1" hidden="1">
      <c r="A18" s="81" t="s">
        <v>76</v>
      </c>
      <c r="B18" s="54">
        <v>45400</v>
      </c>
      <c r="C18" s="97">
        <v>45400</v>
      </c>
      <c r="D18" s="54">
        <v>45400</v>
      </c>
    </row>
    <row r="19" spans="1:4" ht="65.25" customHeight="1" hidden="1">
      <c r="A19" s="81" t="s">
        <v>77</v>
      </c>
      <c r="B19" s="54">
        <v>600</v>
      </c>
      <c r="C19" s="94">
        <v>600</v>
      </c>
      <c r="D19" s="54">
        <v>600</v>
      </c>
    </row>
    <row r="20" spans="1:4" ht="64.5" customHeight="1" hidden="1">
      <c r="A20" s="79" t="s">
        <v>78</v>
      </c>
      <c r="B20" s="54">
        <v>56900</v>
      </c>
      <c r="C20" s="95">
        <v>56900</v>
      </c>
      <c r="D20" s="54">
        <v>56900</v>
      </c>
    </row>
    <row r="21" spans="1:4" ht="50.25" customHeight="1" hidden="1">
      <c r="A21" s="79" t="s">
        <v>79</v>
      </c>
      <c r="B21" s="54">
        <v>118276.26</v>
      </c>
      <c r="C21" s="95">
        <v>154329</v>
      </c>
      <c r="D21" s="54">
        <v>157780.8</v>
      </c>
    </row>
    <row r="22" spans="1:4" ht="79.5" customHeight="1" hidden="1">
      <c r="A22" s="79" t="s">
        <v>80</v>
      </c>
      <c r="B22" s="54">
        <v>11410291.2</v>
      </c>
      <c r="C22" s="95">
        <v>12836577.6</v>
      </c>
      <c r="D22" s="97">
        <v>12836577.6</v>
      </c>
    </row>
    <row r="23" spans="1:4" ht="53.25" customHeight="1" hidden="1">
      <c r="A23" s="81" t="s">
        <v>81</v>
      </c>
      <c r="B23" s="54">
        <v>1540740</v>
      </c>
      <c r="C23" s="94">
        <v>0</v>
      </c>
      <c r="D23" s="54">
        <v>0</v>
      </c>
    </row>
    <row r="24" spans="1:4" ht="33.75" customHeight="1" hidden="1">
      <c r="A24" s="82" t="s">
        <v>82</v>
      </c>
      <c r="B24" s="54">
        <v>1238600</v>
      </c>
      <c r="C24" s="94">
        <v>1362500</v>
      </c>
      <c r="D24" s="54">
        <v>1311100</v>
      </c>
    </row>
    <row r="25" spans="1:4" ht="51.75" customHeight="1" hidden="1">
      <c r="A25" s="82" t="s">
        <v>83</v>
      </c>
      <c r="B25" s="54">
        <v>4900</v>
      </c>
      <c r="C25" s="94">
        <v>3100</v>
      </c>
      <c r="D25" s="54">
        <v>2100</v>
      </c>
    </row>
    <row r="26" spans="1:4" ht="36.75" customHeight="1" hidden="1">
      <c r="A26" s="82" t="s">
        <v>84</v>
      </c>
      <c r="B26" s="54">
        <v>484700</v>
      </c>
      <c r="C26" s="94">
        <v>489500</v>
      </c>
      <c r="D26" s="54">
        <v>507700</v>
      </c>
    </row>
    <row r="27" spans="1:4" ht="38.25" customHeight="1" hidden="1">
      <c r="A27" s="82" t="s">
        <v>116</v>
      </c>
      <c r="B27" s="54">
        <v>138100</v>
      </c>
      <c r="C27" s="94">
        <v>138100</v>
      </c>
      <c r="D27" s="54">
        <v>138100</v>
      </c>
    </row>
    <row r="28" spans="1:4" ht="63.75" customHeight="1" hidden="1">
      <c r="A28" s="82" t="s">
        <v>85</v>
      </c>
      <c r="B28" s="54">
        <v>5500</v>
      </c>
      <c r="C28" s="94">
        <v>5500</v>
      </c>
      <c r="D28" s="54">
        <v>5500</v>
      </c>
    </row>
    <row r="29" spans="1:4" ht="36.75" customHeight="1" hidden="1">
      <c r="A29" s="81" t="s">
        <v>86</v>
      </c>
      <c r="B29" s="54">
        <v>88600</v>
      </c>
      <c r="C29" s="94">
        <v>88600</v>
      </c>
      <c r="D29" s="54">
        <v>88600</v>
      </c>
    </row>
    <row r="30" spans="1:4" ht="49.5" customHeight="1">
      <c r="A30" s="82" t="s">
        <v>87</v>
      </c>
      <c r="B30" s="54">
        <v>38023369.46</v>
      </c>
      <c r="C30" s="94">
        <v>27658100</v>
      </c>
      <c r="D30" s="54">
        <v>15247900</v>
      </c>
    </row>
    <row r="31" spans="1:4" ht="36" customHeight="1" hidden="1">
      <c r="A31" s="82" t="s">
        <v>88</v>
      </c>
      <c r="B31" s="54">
        <v>10000000</v>
      </c>
      <c r="C31" s="94">
        <v>10000000</v>
      </c>
      <c r="D31" s="54">
        <v>0</v>
      </c>
    </row>
    <row r="32" spans="1:4" ht="67.5" customHeight="1" hidden="1">
      <c r="A32" s="82" t="s">
        <v>140</v>
      </c>
      <c r="B32" s="54">
        <v>12854729.28</v>
      </c>
      <c r="C32" s="94">
        <v>0</v>
      </c>
      <c r="D32" s="54">
        <v>0</v>
      </c>
    </row>
    <row r="33" spans="1:4" ht="48.75" customHeight="1" hidden="1">
      <c r="A33" s="82" t="s">
        <v>89</v>
      </c>
      <c r="B33" s="54">
        <v>921920</v>
      </c>
      <c r="C33" s="94">
        <v>0</v>
      </c>
      <c r="D33" s="54">
        <v>0</v>
      </c>
    </row>
    <row r="34" spans="1:4" ht="34.5" customHeight="1" hidden="1">
      <c r="A34" s="82" t="s">
        <v>90</v>
      </c>
      <c r="B34" s="54">
        <v>70400</v>
      </c>
      <c r="C34" s="94">
        <v>70400</v>
      </c>
      <c r="D34" s="54">
        <v>70400</v>
      </c>
    </row>
    <row r="35" spans="1:4" ht="65.25" customHeight="1" hidden="1">
      <c r="A35" s="82" t="s">
        <v>91</v>
      </c>
      <c r="B35" s="54">
        <v>6346300</v>
      </c>
      <c r="C35" s="94">
        <v>0</v>
      </c>
      <c r="D35" s="54">
        <v>0</v>
      </c>
    </row>
    <row r="36" spans="1:4" ht="35.25" customHeight="1" hidden="1">
      <c r="A36" s="82" t="s">
        <v>92</v>
      </c>
      <c r="B36" s="54">
        <v>1412537.33</v>
      </c>
      <c r="C36" s="94">
        <v>598033.01</v>
      </c>
      <c r="D36" s="54">
        <v>542437.03</v>
      </c>
    </row>
    <row r="37" spans="1:4" ht="49.5" customHeight="1" hidden="1">
      <c r="A37" s="83" t="s">
        <v>93</v>
      </c>
      <c r="B37" s="54">
        <v>5266155.1</v>
      </c>
      <c r="C37" s="94">
        <v>3711349.12</v>
      </c>
      <c r="D37" s="54">
        <v>3711349.12</v>
      </c>
    </row>
    <row r="38" spans="1:4" ht="49.5" customHeight="1" hidden="1">
      <c r="A38" s="126" t="s">
        <v>103</v>
      </c>
      <c r="B38" s="127">
        <v>8804100</v>
      </c>
      <c r="C38" s="128">
        <v>8804100</v>
      </c>
      <c r="D38" s="127">
        <v>8804100</v>
      </c>
    </row>
    <row r="39" spans="1:4" ht="54" customHeight="1" hidden="1">
      <c r="A39" s="126" t="s">
        <v>104</v>
      </c>
      <c r="B39" s="127">
        <v>6127399</v>
      </c>
      <c r="C39" s="128">
        <v>6030584</v>
      </c>
      <c r="D39" s="127">
        <v>6160460</v>
      </c>
    </row>
    <row r="40" spans="1:4" ht="35.25" customHeight="1" hidden="1">
      <c r="A40" s="129" t="s">
        <v>105</v>
      </c>
      <c r="B40" s="127">
        <v>0</v>
      </c>
      <c r="C40" s="128">
        <v>9060061.27</v>
      </c>
      <c r="D40" s="127">
        <v>0</v>
      </c>
    </row>
    <row r="41" spans="1:4" ht="81.75" customHeight="1">
      <c r="A41" s="152" t="s">
        <v>106</v>
      </c>
      <c r="B41" s="54">
        <v>2009447.92</v>
      </c>
      <c r="C41" s="94">
        <v>103536752.08</v>
      </c>
      <c r="D41" s="54">
        <v>0</v>
      </c>
    </row>
    <row r="42" spans="1:4" ht="49.5" customHeight="1" hidden="1">
      <c r="A42" s="78" t="s">
        <v>98</v>
      </c>
      <c r="B42" s="54">
        <v>1738522.69</v>
      </c>
      <c r="C42" s="54">
        <v>6953883.25</v>
      </c>
      <c r="D42" s="54">
        <v>7448100</v>
      </c>
    </row>
    <row r="43" spans="1:4" ht="49.5" customHeight="1" hidden="1">
      <c r="A43" s="83" t="s">
        <v>107</v>
      </c>
      <c r="B43" s="54">
        <v>0</v>
      </c>
      <c r="C43" s="54">
        <v>0</v>
      </c>
      <c r="D43" s="54">
        <v>3325370</v>
      </c>
    </row>
    <row r="44" spans="1:4" ht="26.25" customHeight="1" hidden="1">
      <c r="A44" s="83" t="s">
        <v>135</v>
      </c>
      <c r="B44" s="54">
        <v>1598370.1</v>
      </c>
      <c r="C44" s="54">
        <v>0</v>
      </c>
      <c r="D44" s="54">
        <v>0</v>
      </c>
    </row>
    <row r="45" spans="1:4" ht="33.75" customHeight="1" hidden="1">
      <c r="A45" s="83" t="s">
        <v>136</v>
      </c>
      <c r="B45" s="54">
        <v>360554.1</v>
      </c>
      <c r="C45" s="54">
        <v>0</v>
      </c>
      <c r="D45" s="54">
        <v>0</v>
      </c>
    </row>
    <row r="46" spans="1:4" ht="26.25" customHeight="1" hidden="1">
      <c r="A46" s="83" t="s">
        <v>137</v>
      </c>
      <c r="B46" s="54">
        <v>4500000</v>
      </c>
      <c r="C46" s="54">
        <v>0</v>
      </c>
      <c r="D46" s="54">
        <v>0</v>
      </c>
    </row>
    <row r="47" spans="1:4" ht="50.25" customHeight="1" hidden="1">
      <c r="A47" s="83" t="s">
        <v>138</v>
      </c>
      <c r="B47" s="54">
        <v>223500</v>
      </c>
      <c r="C47" s="54">
        <v>181500</v>
      </c>
      <c r="D47" s="54">
        <v>0</v>
      </c>
    </row>
    <row r="48" spans="1:4" ht="24" customHeight="1" hidden="1">
      <c r="A48" s="83" t="s">
        <v>139</v>
      </c>
      <c r="B48" s="54">
        <v>6421842</v>
      </c>
      <c r="C48" s="54">
        <v>5760712</v>
      </c>
      <c r="D48" s="54">
        <v>5760712</v>
      </c>
    </row>
    <row r="49" spans="1:4" ht="50.25" customHeight="1" hidden="1">
      <c r="A49" s="83" t="s">
        <v>141</v>
      </c>
      <c r="B49" s="54">
        <v>0</v>
      </c>
      <c r="C49" s="54">
        <v>3661781.51</v>
      </c>
      <c r="D49" s="54">
        <v>0</v>
      </c>
    </row>
    <row r="50" spans="1:4" ht="36.75" customHeight="1" hidden="1">
      <c r="A50" s="83" t="s">
        <v>151</v>
      </c>
      <c r="B50" s="54">
        <v>1279137.2</v>
      </c>
      <c r="C50" s="54">
        <v>0</v>
      </c>
      <c r="D50" s="54">
        <v>0</v>
      </c>
    </row>
    <row r="51" spans="1:4" ht="30" customHeight="1" hidden="1">
      <c r="A51" s="83" t="s">
        <v>161</v>
      </c>
      <c r="B51" s="54">
        <v>665853</v>
      </c>
      <c r="C51" s="54">
        <v>0</v>
      </c>
      <c r="D51" s="54">
        <v>0</v>
      </c>
    </row>
    <row r="52" spans="1:4" ht="49.5" customHeight="1" hidden="1">
      <c r="A52" s="83" t="s">
        <v>152</v>
      </c>
      <c r="B52" s="54">
        <v>1800000</v>
      </c>
      <c r="C52" s="54">
        <v>0</v>
      </c>
      <c r="D52" s="54">
        <v>0</v>
      </c>
    </row>
    <row r="53" spans="1:4" ht="49.5" customHeight="1" hidden="1">
      <c r="A53" s="124" t="s">
        <v>153</v>
      </c>
      <c r="B53" s="54">
        <v>50000</v>
      </c>
      <c r="C53" s="54">
        <v>0</v>
      </c>
      <c r="D53" s="54">
        <v>0</v>
      </c>
    </row>
    <row r="54" spans="1:4" ht="49.5" customHeight="1" hidden="1">
      <c r="A54" s="124" t="s">
        <v>154</v>
      </c>
      <c r="B54" s="54">
        <v>100000</v>
      </c>
      <c r="C54" s="54">
        <v>0</v>
      </c>
      <c r="D54" s="54">
        <v>0</v>
      </c>
    </row>
    <row r="55" spans="1:4" ht="78" customHeight="1" hidden="1">
      <c r="A55" s="124" t="s">
        <v>155</v>
      </c>
      <c r="B55" s="54">
        <v>1592244</v>
      </c>
      <c r="C55" s="54">
        <v>0</v>
      </c>
      <c r="D55" s="54">
        <v>0</v>
      </c>
    </row>
    <row r="56" spans="1:4" ht="30.75" customHeight="1" hidden="1">
      <c r="A56" s="124" t="s">
        <v>156</v>
      </c>
      <c r="B56" s="54">
        <v>355435.7</v>
      </c>
      <c r="C56" s="54">
        <v>0</v>
      </c>
      <c r="D56" s="54">
        <v>0</v>
      </c>
    </row>
    <row r="57" spans="1:4" ht="37.5" customHeight="1" hidden="1">
      <c r="A57" s="124" t="s">
        <v>157</v>
      </c>
      <c r="B57" s="54">
        <v>0</v>
      </c>
      <c r="C57" s="54">
        <v>4258961</v>
      </c>
      <c r="D57" s="54">
        <v>0</v>
      </c>
    </row>
    <row r="58" spans="1:4" ht="30.75" customHeight="1" hidden="1">
      <c r="A58" s="124" t="s">
        <v>158</v>
      </c>
      <c r="B58" s="54">
        <v>0</v>
      </c>
      <c r="C58" s="54">
        <v>0</v>
      </c>
      <c r="D58" s="54">
        <v>3325000</v>
      </c>
    </row>
    <row r="59" spans="1:4" ht="33.75" customHeight="1">
      <c r="A59" s="124" t="s">
        <v>162</v>
      </c>
      <c r="B59" s="54">
        <v>2280000</v>
      </c>
      <c r="C59" s="54">
        <v>0</v>
      </c>
      <c r="D59" s="54">
        <v>0</v>
      </c>
    </row>
    <row r="60" spans="1:4" ht="21" customHeight="1">
      <c r="A60" s="88" t="s">
        <v>94</v>
      </c>
      <c r="B60" s="37">
        <f>SUM(B10:B59)</f>
        <v>262859924.33999997</v>
      </c>
      <c r="C60" s="37">
        <f>SUM(C10:C58)</f>
        <v>335840223.84</v>
      </c>
      <c r="D60" s="37">
        <f>SUM(D10:D58)</f>
        <v>199478886.55</v>
      </c>
    </row>
    <row r="61" spans="1:2" ht="15">
      <c r="A61" s="104"/>
      <c r="B61" s="84"/>
    </row>
    <row r="62" spans="1:4" ht="33.75" customHeight="1">
      <c r="A62" s="80" t="s">
        <v>95</v>
      </c>
      <c r="B62" s="54">
        <v>133885100</v>
      </c>
      <c r="C62" s="93">
        <v>115065400</v>
      </c>
      <c r="D62" s="92">
        <v>119998900</v>
      </c>
    </row>
    <row r="63" spans="1:4" ht="33.75" customHeight="1">
      <c r="A63" s="85" t="s">
        <v>102</v>
      </c>
      <c r="B63" s="54">
        <v>2213200</v>
      </c>
      <c r="C63" s="93">
        <v>0</v>
      </c>
      <c r="D63" s="93">
        <v>0</v>
      </c>
    </row>
    <row r="64" spans="1:4" ht="21" customHeight="1">
      <c r="A64" s="86" t="s">
        <v>96</v>
      </c>
      <c r="B64" s="87">
        <f>SUM(B62:B63)</f>
        <v>136098300</v>
      </c>
      <c r="C64" s="37">
        <f>C62</f>
        <v>115065400</v>
      </c>
      <c r="D64" s="37">
        <f>D62</f>
        <v>119998900</v>
      </c>
    </row>
    <row r="65" spans="1:4" ht="21" customHeight="1">
      <c r="A65" s="88" t="s">
        <v>97</v>
      </c>
      <c r="B65" s="37">
        <f>B60+B64</f>
        <v>398958224.34</v>
      </c>
      <c r="C65" s="37">
        <f>C60+C64</f>
        <v>450905623.84</v>
      </c>
      <c r="D65" s="37">
        <f>D60+D64</f>
        <v>319477786.55</v>
      </c>
    </row>
    <row r="66" spans="1:2" ht="12.75">
      <c r="A66" s="105"/>
      <c r="B66" s="90"/>
    </row>
    <row r="69" spans="2:4" ht="12.75">
      <c r="B69" s="120"/>
      <c r="C69" s="122"/>
      <c r="D69" s="122"/>
    </row>
  </sheetData>
  <sheetProtection/>
  <mergeCells count="5">
    <mergeCell ref="A1:B1"/>
    <mergeCell ref="A2:B2"/>
    <mergeCell ref="A3:B3"/>
    <mergeCell ref="A4:B4"/>
    <mergeCell ref="A6:B6"/>
  </mergeCells>
  <printOptions/>
  <pageMargins left="0.984251968503937" right="0.3937007874015748" top="0.7874015748031497" bottom="0.3937007874015748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3">
      <selection activeCell="G7" sqref="G7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17.375" style="0" customWidth="1"/>
    <col min="4" max="4" width="15.50390625" style="0" customWidth="1"/>
    <col min="5" max="5" width="16.00390625" style="0" customWidth="1"/>
  </cols>
  <sheetData>
    <row r="1" spans="1:5" ht="15">
      <c r="A1" s="19"/>
      <c r="B1" s="20"/>
      <c r="C1" s="136" t="s">
        <v>164</v>
      </c>
      <c r="D1" s="136"/>
      <c r="E1" s="136"/>
    </row>
    <row r="2" spans="1:5" ht="15">
      <c r="A2" s="19"/>
      <c r="B2" s="20"/>
      <c r="C2" s="136" t="s">
        <v>117</v>
      </c>
      <c r="D2" s="136"/>
      <c r="E2" s="136"/>
    </row>
    <row r="3" spans="1:5" ht="15">
      <c r="A3" s="19"/>
      <c r="B3" s="20"/>
      <c r="C3" s="137" t="s">
        <v>118</v>
      </c>
      <c r="D3" s="137"/>
      <c r="E3" s="137"/>
    </row>
    <row r="4" spans="1:5" ht="15">
      <c r="A4" s="19"/>
      <c r="B4" s="20"/>
      <c r="C4" s="136" t="s">
        <v>119</v>
      </c>
      <c r="D4" s="136"/>
      <c r="E4" s="136"/>
    </row>
    <row r="5" spans="1:5" ht="15">
      <c r="A5" s="19"/>
      <c r="B5" s="20"/>
      <c r="C5" s="136" t="s">
        <v>170</v>
      </c>
      <c r="D5" s="136"/>
      <c r="E5" s="136"/>
    </row>
    <row r="6" spans="1:3" ht="15">
      <c r="A6" s="19"/>
      <c r="B6" s="22"/>
      <c r="C6" s="23"/>
    </row>
    <row r="7" spans="1:3" ht="15">
      <c r="A7" s="19"/>
      <c r="B7" s="20"/>
      <c r="C7" s="24"/>
    </row>
    <row r="8" spans="1:5" ht="33" customHeight="1">
      <c r="A8" s="135" t="s">
        <v>123</v>
      </c>
      <c r="B8" s="135"/>
      <c r="C8" s="135"/>
      <c r="D8" s="135"/>
      <c r="E8" s="135"/>
    </row>
    <row r="9" spans="1:3" ht="15">
      <c r="A9" s="25"/>
      <c r="B9" s="26"/>
      <c r="C9" s="27"/>
    </row>
    <row r="10" spans="1:5" ht="30.75">
      <c r="A10" s="28" t="s">
        <v>18</v>
      </c>
      <c r="B10" s="29" t="s">
        <v>19</v>
      </c>
      <c r="C10" s="30" t="s">
        <v>5</v>
      </c>
      <c r="D10" s="30" t="s">
        <v>6</v>
      </c>
      <c r="E10" s="30" t="s">
        <v>14</v>
      </c>
    </row>
    <row r="11" spans="1:5" ht="15">
      <c r="A11" s="28" t="s">
        <v>20</v>
      </c>
      <c r="B11" s="29">
        <v>2</v>
      </c>
      <c r="C11" s="31">
        <v>3</v>
      </c>
      <c r="D11" s="116">
        <v>4</v>
      </c>
      <c r="E11" s="116">
        <v>5</v>
      </c>
    </row>
    <row r="12" spans="1:5" ht="34.5" customHeight="1">
      <c r="A12" s="32" t="s">
        <v>21</v>
      </c>
      <c r="B12" s="33" t="s">
        <v>22</v>
      </c>
      <c r="C12" s="34">
        <f>SUM(C14:C16)</f>
        <v>58138426.4</v>
      </c>
      <c r="D12" s="34">
        <f>SUM(D14:D15)</f>
        <v>46704100</v>
      </c>
      <c r="E12" s="34">
        <f>SUM(E14:E15)</f>
        <v>34695900</v>
      </c>
    </row>
    <row r="13" spans="1:5" ht="19.5" customHeight="1">
      <c r="A13" s="32"/>
      <c r="B13" s="33" t="s">
        <v>23</v>
      </c>
      <c r="C13" s="34"/>
      <c r="D13" s="115"/>
      <c r="E13" s="115"/>
    </row>
    <row r="14" spans="1:5" ht="18.75" customHeight="1" hidden="1">
      <c r="A14" s="32" t="s">
        <v>24</v>
      </c>
      <c r="B14" s="33" t="s">
        <v>25</v>
      </c>
      <c r="C14" s="34">
        <v>15474200</v>
      </c>
      <c r="D14" s="39">
        <v>15972880</v>
      </c>
      <c r="E14" s="39">
        <v>17753790</v>
      </c>
    </row>
    <row r="15" spans="1:5" ht="50.25" customHeight="1">
      <c r="A15" s="32" t="s">
        <v>26</v>
      </c>
      <c r="B15" s="33" t="s">
        <v>27</v>
      </c>
      <c r="C15" s="34">
        <v>42447280.57</v>
      </c>
      <c r="D15" s="34">
        <v>30731220</v>
      </c>
      <c r="E15" s="34">
        <v>16942110</v>
      </c>
    </row>
    <row r="16" spans="1:5" ht="36" customHeight="1">
      <c r="A16" s="32" t="s">
        <v>131</v>
      </c>
      <c r="B16" s="117" t="s">
        <v>132</v>
      </c>
      <c r="C16" s="34">
        <v>216945.83</v>
      </c>
      <c r="D16" s="34">
        <v>0</v>
      </c>
      <c r="E16" s="39">
        <v>0</v>
      </c>
    </row>
    <row r="17" spans="1:5" ht="15">
      <c r="A17" s="35"/>
      <c r="B17" s="36" t="s">
        <v>28</v>
      </c>
      <c r="C17" s="37">
        <f>C12</f>
        <v>58138426.4</v>
      </c>
      <c r="D17" s="37">
        <f>D12</f>
        <v>46704100</v>
      </c>
      <c r="E17" s="37">
        <f>E12</f>
        <v>34695900</v>
      </c>
    </row>
    <row r="19" ht="15">
      <c r="C19" s="123"/>
    </row>
  </sheetData>
  <sheetProtection/>
  <mergeCells count="6">
    <mergeCell ref="A8:E8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21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81.875" style="0" customWidth="1"/>
    <col min="2" max="2" width="17.875" style="0" customWidth="1"/>
    <col min="3" max="4" width="15.00390625" style="0" customWidth="1"/>
  </cols>
  <sheetData>
    <row r="1" spans="1:4" ht="18">
      <c r="A1" s="146" t="s">
        <v>130</v>
      </c>
      <c r="B1" s="146"/>
      <c r="C1" s="146"/>
      <c r="D1" s="146"/>
    </row>
    <row r="2" spans="1:4" ht="18">
      <c r="A2" s="146" t="s">
        <v>127</v>
      </c>
      <c r="B2" s="146"/>
      <c r="C2" s="146"/>
      <c r="D2" s="146"/>
    </row>
    <row r="3" spans="1:4" ht="18">
      <c r="A3" s="146" t="s">
        <v>126</v>
      </c>
      <c r="B3" s="146"/>
      <c r="C3" s="146"/>
      <c r="D3" s="146"/>
    </row>
    <row r="4" spans="1:4" ht="18">
      <c r="A4" s="146" t="s">
        <v>128</v>
      </c>
      <c r="B4" s="146"/>
      <c r="C4" s="146"/>
      <c r="D4" s="146"/>
    </row>
    <row r="5" spans="1:2" ht="18">
      <c r="A5" s="146"/>
      <c r="B5" s="146"/>
    </row>
    <row r="6" ht="18">
      <c r="A6" s="57" t="s">
        <v>49</v>
      </c>
    </row>
    <row r="7" ht="18">
      <c r="A7" s="58"/>
    </row>
    <row r="8" spans="1:4" ht="17.25">
      <c r="A8" s="140" t="s">
        <v>124</v>
      </c>
      <c r="B8" s="140"/>
      <c r="C8" s="140"/>
      <c r="D8" s="140"/>
    </row>
    <row r="9" spans="1:4" ht="17.25">
      <c r="A9" s="141" t="s">
        <v>125</v>
      </c>
      <c r="B9" s="141"/>
      <c r="C9" s="141"/>
      <c r="D9" s="141"/>
    </row>
    <row r="10" ht="17.25">
      <c r="A10" s="59"/>
    </row>
    <row r="11" spans="1:4" ht="18">
      <c r="A11" s="139" t="s">
        <v>50</v>
      </c>
      <c r="B11" s="139"/>
      <c r="C11" s="139"/>
      <c r="D11" s="139"/>
    </row>
    <row r="12" spans="1:4" ht="12.75">
      <c r="A12" s="143" t="s">
        <v>51</v>
      </c>
      <c r="B12" s="143" t="s">
        <v>5</v>
      </c>
      <c r="C12" s="143" t="s">
        <v>6</v>
      </c>
      <c r="D12" s="143" t="s">
        <v>14</v>
      </c>
    </row>
    <row r="13" spans="1:4" ht="19.5" customHeight="1">
      <c r="A13" s="144"/>
      <c r="B13" s="144"/>
      <c r="C13" s="144"/>
      <c r="D13" s="144"/>
    </row>
    <row r="14" spans="1:4" ht="1.5" customHeight="1">
      <c r="A14" s="145"/>
      <c r="B14" s="145"/>
      <c r="C14" s="145"/>
      <c r="D14" s="145"/>
    </row>
    <row r="15" spans="1:4" ht="23.25" customHeight="1">
      <c r="A15" s="62" t="s">
        <v>52</v>
      </c>
      <c r="B15" s="63">
        <v>0</v>
      </c>
      <c r="C15" s="63">
        <v>0</v>
      </c>
      <c r="D15" s="63">
        <v>0</v>
      </c>
    </row>
    <row r="16" spans="1:4" ht="18" customHeight="1">
      <c r="A16" s="62" t="s">
        <v>120</v>
      </c>
      <c r="B16" s="63">
        <v>0</v>
      </c>
      <c r="C16" s="63">
        <v>0</v>
      </c>
      <c r="D16" s="63">
        <v>0</v>
      </c>
    </row>
    <row r="17" spans="1:4" ht="20.25" customHeight="1">
      <c r="A17" s="61" t="s">
        <v>121</v>
      </c>
      <c r="B17" s="63">
        <v>0</v>
      </c>
      <c r="C17" s="63">
        <v>0</v>
      </c>
      <c r="D17" s="63">
        <v>0</v>
      </c>
    </row>
    <row r="18" spans="1:4" ht="26.25" customHeight="1">
      <c r="A18" s="142" t="s">
        <v>53</v>
      </c>
      <c r="B18" s="138">
        <v>0</v>
      </c>
      <c r="C18" s="138">
        <v>0</v>
      </c>
      <c r="D18" s="138">
        <v>0</v>
      </c>
    </row>
    <row r="19" spans="1:4" ht="12.75" hidden="1">
      <c r="A19" s="142"/>
      <c r="B19" s="138"/>
      <c r="C19" s="138"/>
      <c r="D19" s="138"/>
    </row>
    <row r="20" spans="1:4" ht="18">
      <c r="A20" s="61" t="s">
        <v>122</v>
      </c>
      <c r="B20" s="63">
        <v>0</v>
      </c>
      <c r="C20" s="63">
        <v>0</v>
      </c>
      <c r="D20" s="63">
        <v>0</v>
      </c>
    </row>
    <row r="21" ht="18">
      <c r="A21" s="60"/>
    </row>
  </sheetData>
  <sheetProtection/>
  <mergeCells count="16">
    <mergeCell ref="A1:D1"/>
    <mergeCell ref="A2:D2"/>
    <mergeCell ref="A3:D3"/>
    <mergeCell ref="A4:D4"/>
    <mergeCell ref="A5:B5"/>
    <mergeCell ref="C12:C14"/>
    <mergeCell ref="D12:D14"/>
    <mergeCell ref="C18:C19"/>
    <mergeCell ref="D18:D19"/>
    <mergeCell ref="A11:D11"/>
    <mergeCell ref="A8:D8"/>
    <mergeCell ref="A9:D9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64"/>
      <c r="B1" s="64"/>
      <c r="C1" s="65"/>
      <c r="D1" s="21" t="s">
        <v>29</v>
      </c>
      <c r="E1" s="64"/>
    </row>
    <row r="2" spans="1:5" ht="15">
      <c r="A2" s="64"/>
      <c r="B2" s="64"/>
      <c r="C2" s="65"/>
      <c r="D2" s="21" t="s">
        <v>15</v>
      </c>
      <c r="E2" s="64"/>
    </row>
    <row r="3" spans="1:5" ht="15">
      <c r="A3" s="64"/>
      <c r="B3" s="64"/>
      <c r="C3" s="65"/>
      <c r="D3" s="21" t="s">
        <v>54</v>
      </c>
      <c r="E3" s="64"/>
    </row>
    <row r="4" spans="1:5" ht="15">
      <c r="A4" s="64"/>
      <c r="B4" s="64"/>
      <c r="C4" s="65"/>
      <c r="D4" s="21" t="s">
        <v>17</v>
      </c>
      <c r="E4" s="64"/>
    </row>
    <row r="5" spans="1:5" ht="15">
      <c r="A5" s="64"/>
      <c r="B5" s="64"/>
      <c r="C5" s="22"/>
      <c r="D5" s="21" t="s">
        <v>133</v>
      </c>
      <c r="E5" s="64"/>
    </row>
    <row r="6" spans="1:5" ht="15">
      <c r="A6" s="64"/>
      <c r="B6" s="64"/>
      <c r="C6" s="22"/>
      <c r="D6" s="21"/>
      <c r="E6" s="64"/>
    </row>
    <row r="7" spans="1:5" ht="26.25" customHeight="1">
      <c r="A7" s="147" t="s">
        <v>65</v>
      </c>
      <c r="B7" s="147"/>
      <c r="C7" s="147"/>
      <c r="D7" s="147"/>
      <c r="E7" s="147"/>
    </row>
    <row r="8" spans="1:5" ht="15">
      <c r="A8" s="66" t="s">
        <v>55</v>
      </c>
      <c r="B8" s="45" t="s">
        <v>56</v>
      </c>
      <c r="C8" s="67" t="s">
        <v>5</v>
      </c>
      <c r="D8" s="67" t="s">
        <v>6</v>
      </c>
      <c r="E8" s="45" t="s">
        <v>14</v>
      </c>
    </row>
    <row r="9" spans="1:5" ht="34.5" customHeight="1">
      <c r="A9" s="68">
        <v>1</v>
      </c>
      <c r="B9" s="69" t="s">
        <v>57</v>
      </c>
      <c r="C9" s="70"/>
      <c r="D9" s="70"/>
      <c r="E9" s="71"/>
    </row>
    <row r="10" spans="1:5" ht="27" customHeight="1">
      <c r="A10" s="68" t="s">
        <v>24</v>
      </c>
      <c r="B10" s="72" t="s">
        <v>58</v>
      </c>
      <c r="C10" s="73">
        <v>0</v>
      </c>
      <c r="D10" s="73">
        <v>0</v>
      </c>
      <c r="E10" s="73">
        <v>0</v>
      </c>
    </row>
    <row r="11" spans="1:5" ht="65.25" customHeight="1">
      <c r="A11" s="99">
        <v>2</v>
      </c>
      <c r="B11" s="100" t="s">
        <v>110</v>
      </c>
      <c r="C11" s="73">
        <v>0</v>
      </c>
      <c r="D11" s="73">
        <v>0</v>
      </c>
      <c r="E11" s="73">
        <v>0</v>
      </c>
    </row>
    <row r="12" spans="1:5" ht="48.75" customHeight="1">
      <c r="A12" s="99" t="s">
        <v>59</v>
      </c>
      <c r="B12" s="100" t="s">
        <v>111</v>
      </c>
      <c r="C12" s="73">
        <v>0</v>
      </c>
      <c r="D12" s="73">
        <v>0</v>
      </c>
      <c r="E12" s="73">
        <v>0</v>
      </c>
    </row>
    <row r="13" spans="1:5" ht="36.75" customHeight="1">
      <c r="A13" s="99" t="s">
        <v>60</v>
      </c>
      <c r="B13" s="100" t="s">
        <v>112</v>
      </c>
      <c r="C13" s="73">
        <v>0</v>
      </c>
      <c r="D13" s="73">
        <v>0</v>
      </c>
      <c r="E13" s="73">
        <v>0</v>
      </c>
    </row>
    <row r="14" spans="1:5" ht="51" customHeight="1">
      <c r="A14" s="99" t="s">
        <v>61</v>
      </c>
      <c r="B14" s="100" t="s">
        <v>113</v>
      </c>
      <c r="C14" s="73">
        <v>0</v>
      </c>
      <c r="D14" s="73">
        <v>0</v>
      </c>
      <c r="E14" s="73">
        <v>0</v>
      </c>
    </row>
    <row r="15" spans="1:5" ht="46.5" customHeight="1">
      <c r="A15" s="99" t="s">
        <v>62</v>
      </c>
      <c r="B15" s="100" t="s">
        <v>114</v>
      </c>
      <c r="C15" s="73">
        <v>0</v>
      </c>
      <c r="D15" s="73">
        <v>0</v>
      </c>
      <c r="E15" s="73">
        <v>0</v>
      </c>
    </row>
    <row r="16" spans="1:5" ht="37.5" customHeight="1">
      <c r="A16" s="68">
        <v>3</v>
      </c>
      <c r="B16" s="72" t="s">
        <v>63</v>
      </c>
      <c r="C16" s="73">
        <v>0</v>
      </c>
      <c r="D16" s="73">
        <v>0</v>
      </c>
      <c r="E16" s="73">
        <v>0</v>
      </c>
    </row>
    <row r="17" spans="1:5" ht="27.75" customHeight="1">
      <c r="A17" s="68">
        <v>4</v>
      </c>
      <c r="B17" s="72" t="s">
        <v>64</v>
      </c>
      <c r="C17" s="73">
        <v>0</v>
      </c>
      <c r="D17" s="73">
        <v>0</v>
      </c>
      <c r="E17" s="73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20"/>
  <sheetViews>
    <sheetView zoomScalePageLayoutView="0" workbookViewId="0" topLeftCell="A13">
      <selection activeCell="C15" sqref="C15:D1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7" customFormat="1" ht="15" customHeight="1">
      <c r="D1" s="17" t="s">
        <v>165</v>
      </c>
    </row>
    <row r="2" s="17" customFormat="1" ht="15" customHeight="1">
      <c r="D2" s="17" t="s">
        <v>7</v>
      </c>
    </row>
    <row r="3" s="17" customFormat="1" ht="15" customHeight="1">
      <c r="D3" s="17" t="s">
        <v>8</v>
      </c>
    </row>
    <row r="4" s="17" customFormat="1" ht="15" customHeight="1">
      <c r="D4" s="17" t="s">
        <v>169</v>
      </c>
    </row>
    <row r="6" spans="1:3" ht="22.5" customHeight="1">
      <c r="A6" s="1"/>
      <c r="B6" s="2"/>
      <c r="C6" s="3"/>
    </row>
    <row r="7" spans="1:5" ht="14.25" customHeight="1">
      <c r="A7" s="148" t="s">
        <v>13</v>
      </c>
      <c r="B7" s="148"/>
      <c r="C7" s="148"/>
      <c r="D7" s="148"/>
      <c r="E7" s="148"/>
    </row>
    <row r="8" spans="1:5" ht="14.25" customHeight="1">
      <c r="A8" s="7"/>
      <c r="B8" s="7"/>
      <c r="C8" s="7"/>
      <c r="D8" s="7"/>
      <c r="E8" s="16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14</v>
      </c>
    </row>
    <row r="10" spans="1:5" ht="39">
      <c r="A10" s="5" t="s">
        <v>0</v>
      </c>
      <c r="B10" s="6" t="s">
        <v>1</v>
      </c>
      <c r="C10" s="125">
        <f>C16+C15</f>
        <v>14003306.48000002</v>
      </c>
      <c r="D10" s="11">
        <f>D16+D15</f>
        <v>0</v>
      </c>
      <c r="E10" s="15">
        <f>E16+E15</f>
        <v>0</v>
      </c>
    </row>
    <row r="11" spans="1:5" ht="54.75">
      <c r="A11" s="118" t="s">
        <v>142</v>
      </c>
      <c r="B11" s="14" t="s">
        <v>143</v>
      </c>
      <c r="C11" s="121">
        <f>C12</f>
        <v>0</v>
      </c>
      <c r="D11" s="12">
        <v>0</v>
      </c>
      <c r="E11" s="13">
        <v>0</v>
      </c>
    </row>
    <row r="12" spans="1:5" ht="54.75">
      <c r="A12" s="118" t="s">
        <v>144</v>
      </c>
      <c r="B12" s="14" t="s">
        <v>9</v>
      </c>
      <c r="C12" s="121">
        <f>C13</f>
        <v>0</v>
      </c>
      <c r="D12" s="12">
        <v>0</v>
      </c>
      <c r="E12" s="13">
        <v>0</v>
      </c>
    </row>
    <row r="13" spans="1:5" ht="69">
      <c r="A13" s="118" t="s">
        <v>145</v>
      </c>
      <c r="B13" s="14" t="s">
        <v>146</v>
      </c>
      <c r="C13" s="121">
        <f>C14</f>
        <v>0</v>
      </c>
      <c r="D13" s="12">
        <v>0</v>
      </c>
      <c r="E13" s="13">
        <v>0</v>
      </c>
    </row>
    <row r="14" spans="1:5" ht="69">
      <c r="A14" s="118" t="s">
        <v>147</v>
      </c>
      <c r="B14" s="14" t="s">
        <v>12</v>
      </c>
      <c r="C14" s="121">
        <v>0</v>
      </c>
      <c r="D14" s="12">
        <v>0</v>
      </c>
      <c r="E14" s="13">
        <v>0</v>
      </c>
    </row>
    <row r="15" spans="1:5" ht="41.25">
      <c r="A15" s="119" t="s">
        <v>148</v>
      </c>
      <c r="B15" s="18" t="s">
        <v>11</v>
      </c>
      <c r="C15" s="151">
        <v>-476166239.87</v>
      </c>
      <c r="D15" s="98">
        <v>-526651023.84</v>
      </c>
      <c r="E15" s="98">
        <v>-396761786.55</v>
      </c>
    </row>
    <row r="16" spans="1:5" ht="41.25">
      <c r="A16" s="119" t="s">
        <v>149</v>
      </c>
      <c r="B16" s="18" t="s">
        <v>10</v>
      </c>
      <c r="C16" s="151">
        <v>490169546.35</v>
      </c>
      <c r="D16" s="98">
        <v>526651023.84</v>
      </c>
      <c r="E16" s="98">
        <v>396761786.55</v>
      </c>
    </row>
    <row r="20" ht="12.75">
      <c r="C20" s="120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8"/>
  <sheetViews>
    <sheetView zoomScalePageLayoutView="0" workbookViewId="0" topLeftCell="A10">
      <selection activeCell="C25" sqref="C2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20"/>
      <c r="C1" s="20"/>
      <c r="D1" s="20"/>
      <c r="E1" s="20" t="s">
        <v>166</v>
      </c>
      <c r="F1" s="41"/>
    </row>
    <row r="2" spans="1:6" ht="15">
      <c r="A2" s="40"/>
      <c r="B2" s="22"/>
      <c r="C2" s="22"/>
      <c r="D2" s="22"/>
      <c r="E2" s="22" t="s">
        <v>15</v>
      </c>
      <c r="F2" s="41"/>
    </row>
    <row r="3" spans="1:6" ht="15">
      <c r="A3" s="40"/>
      <c r="B3" s="22"/>
      <c r="C3" s="22"/>
      <c r="D3" s="22"/>
      <c r="E3" s="22" t="s">
        <v>16</v>
      </c>
      <c r="F3" s="41"/>
    </row>
    <row r="4" spans="1:6" ht="1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0" t="s">
        <v>168</v>
      </c>
      <c r="F5" s="150"/>
    </row>
    <row r="7" spans="1:6" ht="15">
      <c r="A7" s="149" t="s">
        <v>40</v>
      </c>
      <c r="B7" s="149"/>
      <c r="C7" s="149"/>
      <c r="D7" s="149"/>
      <c r="E7" s="149"/>
      <c r="F7" s="149"/>
    </row>
    <row r="8" ht="12.75">
      <c r="F8" t="s">
        <v>4</v>
      </c>
    </row>
    <row r="9" spans="1:6" ht="46.5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5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30.75" customHeight="1" hidden="1">
      <c r="A11" s="29">
        <v>1</v>
      </c>
      <c r="B11" s="51" t="s">
        <v>108</v>
      </c>
      <c r="C11" s="52">
        <v>400000</v>
      </c>
      <c r="D11" s="52"/>
      <c r="E11" s="53"/>
      <c r="F11" s="53">
        <f>C11+D11+E11</f>
        <v>400000</v>
      </c>
    </row>
    <row r="12" spans="1:6" ht="32.25" customHeight="1" hidden="1">
      <c r="A12" s="29">
        <v>2</v>
      </c>
      <c r="B12" s="51" t="s">
        <v>46</v>
      </c>
      <c r="C12" s="52">
        <v>1760800</v>
      </c>
      <c r="D12" s="52"/>
      <c r="E12" s="53"/>
      <c r="F12" s="53">
        <f>C12+D12+E12</f>
        <v>1760800</v>
      </c>
    </row>
    <row r="13" spans="1:6" ht="66" customHeight="1">
      <c r="A13" s="29">
        <v>3</v>
      </c>
      <c r="B13" s="51" t="s">
        <v>47</v>
      </c>
      <c r="C13" s="130">
        <v>2975510.85</v>
      </c>
      <c r="D13" s="130"/>
      <c r="E13" s="131"/>
      <c r="F13" s="131">
        <f>C13+D13+E13</f>
        <v>2975510.85</v>
      </c>
    </row>
    <row r="14" spans="1:6" ht="35.25" customHeight="1">
      <c r="A14" s="55">
        <v>4</v>
      </c>
      <c r="B14" s="47" t="s">
        <v>38</v>
      </c>
      <c r="C14" s="131">
        <v>3407937.47</v>
      </c>
      <c r="D14" s="131">
        <v>0</v>
      </c>
      <c r="E14" s="131">
        <v>2009447.92</v>
      </c>
      <c r="F14" s="131">
        <f>C14+D14+E14</f>
        <v>5417385.390000001</v>
      </c>
    </row>
    <row r="15" spans="1:6" ht="21.75" customHeight="1">
      <c r="A15" s="55">
        <v>5</v>
      </c>
      <c r="B15" s="47" t="s">
        <v>39</v>
      </c>
      <c r="C15" s="131">
        <v>667965.16</v>
      </c>
      <c r="D15" s="131">
        <v>4632800</v>
      </c>
      <c r="E15" s="131">
        <v>1713500</v>
      </c>
      <c r="F15" s="131">
        <f>C15+D15+E15</f>
        <v>7014265.16</v>
      </c>
    </row>
    <row r="16" spans="1:6" ht="52.5" customHeight="1" hidden="1">
      <c r="A16" s="55">
        <v>7</v>
      </c>
      <c r="B16" s="47" t="s">
        <v>150</v>
      </c>
      <c r="C16" s="34">
        <v>816040.35</v>
      </c>
      <c r="D16" s="34"/>
      <c r="E16" s="34"/>
      <c r="F16" s="54">
        <f>C16+E16</f>
        <v>816040.35</v>
      </c>
    </row>
    <row r="17" spans="1:6" ht="30" customHeight="1">
      <c r="A17" s="55">
        <v>8</v>
      </c>
      <c r="B17" s="47" t="s">
        <v>163</v>
      </c>
      <c r="C17" s="34">
        <v>120000</v>
      </c>
      <c r="D17" s="34"/>
      <c r="E17" s="34">
        <v>2280000</v>
      </c>
      <c r="F17" s="54">
        <f>C17+D17+E17</f>
        <v>2400000</v>
      </c>
    </row>
    <row r="18" spans="1:6" ht="16.5">
      <c r="A18" s="48"/>
      <c r="B18" s="49" t="s">
        <v>48</v>
      </c>
      <c r="C18" s="50">
        <f>C11+C12+C13+C14+C15+C16+C17</f>
        <v>10148253.83</v>
      </c>
      <c r="D18" s="50">
        <f>D11+D12+D13+D14+D15+D16</f>
        <v>4632800</v>
      </c>
      <c r="E18" s="50">
        <f>E11+E12+E13+E14+E15+E16+E17</f>
        <v>6002947.92</v>
      </c>
      <c r="F18" s="50">
        <f>F11+F12+F13+F14+F15+F16+F17</f>
        <v>20784001.75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zoomScalePageLayoutView="0" workbookViewId="0" topLeftCell="A1">
      <selection activeCell="B15" sqref="B15:F1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20"/>
      <c r="C1" s="20"/>
      <c r="D1" s="20"/>
      <c r="E1" s="20" t="s">
        <v>167</v>
      </c>
      <c r="F1" s="41"/>
    </row>
    <row r="2" spans="1:6" ht="15">
      <c r="A2" s="40"/>
      <c r="B2" s="22"/>
      <c r="C2" s="22"/>
      <c r="D2" s="22"/>
      <c r="E2" s="22" t="s">
        <v>15</v>
      </c>
      <c r="F2" s="41"/>
    </row>
    <row r="3" spans="1:6" ht="15">
      <c r="A3" s="40"/>
      <c r="B3" s="22"/>
      <c r="C3" s="22"/>
      <c r="D3" s="22"/>
      <c r="E3" s="22" t="s">
        <v>16</v>
      </c>
      <c r="F3" s="41"/>
    </row>
    <row r="4" spans="1:6" ht="1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0" t="s">
        <v>168</v>
      </c>
      <c r="F5" s="150"/>
    </row>
    <row r="7" spans="1:6" ht="15">
      <c r="A7" s="149" t="s">
        <v>41</v>
      </c>
      <c r="B7" s="149"/>
      <c r="C7" s="149"/>
      <c r="D7" s="149"/>
      <c r="E7" s="149"/>
      <c r="F7" s="149"/>
    </row>
    <row r="8" ht="12.75">
      <c r="F8" t="s">
        <v>4</v>
      </c>
    </row>
    <row r="9" spans="1:6" ht="46.5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5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31.5" customHeight="1" hidden="1">
      <c r="A11" s="29">
        <v>1</v>
      </c>
      <c r="B11" s="51" t="s">
        <v>42</v>
      </c>
      <c r="C11" s="52">
        <v>2265560</v>
      </c>
      <c r="D11" s="52"/>
      <c r="E11" s="53"/>
      <c r="F11" s="53">
        <f>C11+D11+E11</f>
        <v>2265560</v>
      </c>
    </row>
    <row r="12" spans="1:6" ht="30.75" hidden="1">
      <c r="A12" s="29">
        <v>2</v>
      </c>
      <c r="B12" s="51" t="s">
        <v>109</v>
      </c>
      <c r="C12" s="52">
        <v>3063200</v>
      </c>
      <c r="D12" s="52"/>
      <c r="E12" s="53"/>
      <c r="F12" s="53">
        <f>C12+D12+E12</f>
        <v>3063200</v>
      </c>
    </row>
    <row r="13" spans="1:6" ht="15" hidden="1">
      <c r="A13" s="29">
        <v>3</v>
      </c>
      <c r="B13" s="51" t="s">
        <v>43</v>
      </c>
      <c r="C13" s="52">
        <v>3236000</v>
      </c>
      <c r="D13" s="52"/>
      <c r="E13" s="53"/>
      <c r="F13" s="53">
        <f>C13+D13+E13</f>
        <v>3236000</v>
      </c>
    </row>
    <row r="14" spans="1:6" ht="46.5" hidden="1">
      <c r="A14" s="29">
        <v>4</v>
      </c>
      <c r="B14" s="51" t="s">
        <v>160</v>
      </c>
      <c r="C14" s="52"/>
      <c r="D14" s="52"/>
      <c r="E14" s="52">
        <v>4258961</v>
      </c>
      <c r="F14" s="53">
        <f>C14+D14+E14</f>
        <v>4258961</v>
      </c>
    </row>
    <row r="15" spans="1:6" ht="33">
      <c r="A15" s="29">
        <v>5</v>
      </c>
      <c r="B15" s="47" t="s">
        <v>38</v>
      </c>
      <c r="C15" s="52">
        <v>2512700</v>
      </c>
      <c r="D15" s="52"/>
      <c r="E15" s="52">
        <v>103536752.08</v>
      </c>
      <c r="F15" s="53">
        <f>C15+D15+E15</f>
        <v>106049452.08</v>
      </c>
    </row>
    <row r="16" spans="1:6" ht="16.5">
      <c r="A16" s="48"/>
      <c r="B16" s="49" t="s">
        <v>48</v>
      </c>
      <c r="C16" s="50">
        <f>C11+C12+C13+C14+C15</f>
        <v>11077460</v>
      </c>
      <c r="D16" s="50">
        <f>D11+D12+D13+D14</f>
        <v>0</v>
      </c>
      <c r="E16" s="50">
        <f>E11+E12+E13+E14+E15</f>
        <v>107795713.08</v>
      </c>
      <c r="F16" s="50">
        <f>F11+F12+F13+F14+F15</f>
        <v>118873173.08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40"/>
      <c r="B1" s="20"/>
      <c r="C1" s="20"/>
      <c r="D1" s="20"/>
      <c r="E1" s="20" t="s">
        <v>129</v>
      </c>
      <c r="F1" s="41"/>
    </row>
    <row r="2" spans="1:6" ht="15">
      <c r="A2" s="40"/>
      <c r="B2" s="22"/>
      <c r="C2" s="22"/>
      <c r="D2" s="22"/>
      <c r="E2" s="22" t="s">
        <v>15</v>
      </c>
      <c r="F2" s="41"/>
    </row>
    <row r="3" spans="1:6" ht="15">
      <c r="A3" s="40"/>
      <c r="B3" s="22"/>
      <c r="C3" s="22"/>
      <c r="D3" s="22"/>
      <c r="E3" s="22" t="s">
        <v>16</v>
      </c>
      <c r="F3" s="41"/>
    </row>
    <row r="4" spans="1:6" ht="15">
      <c r="A4" s="40"/>
      <c r="B4" s="22"/>
      <c r="C4" s="22"/>
      <c r="D4" s="22"/>
      <c r="E4" s="22" t="s">
        <v>17</v>
      </c>
      <c r="F4" s="41"/>
    </row>
    <row r="5" spans="1:6" ht="14.25" customHeight="1">
      <c r="A5" s="41"/>
      <c r="B5" s="41"/>
      <c r="C5" s="41"/>
      <c r="D5" s="41"/>
      <c r="E5" s="150" t="s">
        <v>134</v>
      </c>
      <c r="F5" s="150"/>
    </row>
    <row r="7" spans="1:6" ht="15">
      <c r="A7" s="149" t="s">
        <v>44</v>
      </c>
      <c r="B7" s="149"/>
      <c r="C7" s="149"/>
      <c r="D7" s="149"/>
      <c r="E7" s="149"/>
      <c r="F7" s="149"/>
    </row>
    <row r="8" ht="12.75">
      <c r="F8" t="s">
        <v>4</v>
      </c>
    </row>
    <row r="9" spans="1:6" ht="46.5">
      <c r="A9" s="42" t="s">
        <v>18</v>
      </c>
      <c r="B9" s="43" t="s">
        <v>30</v>
      </c>
      <c r="C9" s="44" t="s">
        <v>31</v>
      </c>
      <c r="D9" s="42" t="s">
        <v>32</v>
      </c>
      <c r="E9" s="42" t="s">
        <v>33</v>
      </c>
      <c r="F9" s="45" t="s">
        <v>34</v>
      </c>
    </row>
    <row r="10" spans="1:6" ht="15">
      <c r="A10" s="42">
        <v>1</v>
      </c>
      <c r="B10" s="43" t="s">
        <v>35</v>
      </c>
      <c r="C10" s="43" t="s">
        <v>36</v>
      </c>
      <c r="D10" s="43" t="s">
        <v>37</v>
      </c>
      <c r="E10" s="45">
        <v>5</v>
      </c>
      <c r="F10" s="46">
        <v>6</v>
      </c>
    </row>
    <row r="11" spans="1:6" ht="25.5" customHeight="1">
      <c r="A11" s="29">
        <v>1</v>
      </c>
      <c r="B11" s="51" t="s">
        <v>45</v>
      </c>
      <c r="C11" s="52">
        <v>2563000</v>
      </c>
      <c r="D11" s="52"/>
      <c r="E11" s="53"/>
      <c r="F11" s="53">
        <f>C11+D11+E11</f>
        <v>2563000</v>
      </c>
    </row>
    <row r="12" spans="1:6" ht="16.5">
      <c r="A12" s="48"/>
      <c r="B12" s="49" t="s">
        <v>48</v>
      </c>
      <c r="C12" s="56">
        <f>C11</f>
        <v>2563000</v>
      </c>
      <c r="D12" s="56">
        <f>D11</f>
        <v>0</v>
      </c>
      <c r="E12" s="56">
        <f>E11</f>
        <v>0</v>
      </c>
      <c r="F12" s="56">
        <f>F11</f>
        <v>2563000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2021-06-10T05:34:15Z</cp:lastPrinted>
  <dcterms:created xsi:type="dcterms:W3CDTF">2010-12-06T07:20:36Z</dcterms:created>
  <dcterms:modified xsi:type="dcterms:W3CDTF">2021-07-01T10:27:26Z</dcterms:modified>
  <cp:category/>
  <cp:version/>
  <cp:contentType/>
  <cp:contentStatus/>
</cp:coreProperties>
</file>