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24519"/>
</workbook>
</file>

<file path=xl/calcChain.xml><?xml version="1.0" encoding="utf-8"?>
<calcChain xmlns="http://schemas.openxmlformats.org/spreadsheetml/2006/main">
  <c r="I194" i="1"/>
  <c r="J202"/>
  <c r="J16"/>
  <c r="J17"/>
  <c r="J18"/>
  <c r="J22"/>
  <c r="J24"/>
  <c r="J26"/>
  <c r="J28"/>
  <c r="J31"/>
  <c r="J33"/>
  <c r="J34"/>
  <c r="J37"/>
  <c r="J39"/>
  <c r="J40"/>
  <c r="J43"/>
  <c r="J45"/>
  <c r="J48"/>
  <c r="J52"/>
  <c r="J54"/>
  <c r="J56"/>
  <c r="J58"/>
  <c r="J61"/>
  <c r="J64"/>
  <c r="J67"/>
  <c r="J69"/>
  <c r="J70"/>
  <c r="J74"/>
  <c r="J77"/>
  <c r="J81"/>
  <c r="J84"/>
  <c r="J86"/>
  <c r="J90"/>
  <c r="J92"/>
  <c r="J94"/>
  <c r="J96"/>
  <c r="J98"/>
  <c r="J100"/>
  <c r="J102"/>
  <c r="J104"/>
  <c r="J107"/>
  <c r="J109"/>
  <c r="J112"/>
  <c r="J114"/>
  <c r="J117"/>
  <c r="J119"/>
  <c r="J124"/>
  <c r="J126"/>
  <c r="J130"/>
  <c r="J131"/>
  <c r="J133"/>
  <c r="J135"/>
  <c r="J137"/>
  <c r="J140"/>
  <c r="J143"/>
  <c r="J146"/>
  <c r="J147"/>
  <c r="J148"/>
  <c r="J149"/>
  <c r="J150"/>
  <c r="J151"/>
  <c r="J152"/>
  <c r="J153"/>
  <c r="J154"/>
  <c r="J155"/>
  <c r="J156"/>
  <c r="J160"/>
  <c r="J161"/>
  <c r="J162"/>
  <c r="J163"/>
  <c r="J164"/>
  <c r="J165"/>
  <c r="J166"/>
  <c r="J167"/>
  <c r="J168"/>
  <c r="J169"/>
  <c r="J170"/>
  <c r="J171"/>
  <c r="J172"/>
  <c r="J173"/>
  <c r="J175"/>
  <c r="J177"/>
  <c r="J179"/>
  <c r="J181"/>
  <c r="J183"/>
  <c r="J185"/>
  <c r="J188"/>
  <c r="J189"/>
  <c r="J192"/>
  <c r="J195"/>
  <c r="J196"/>
  <c r="J197"/>
  <c r="J198"/>
  <c r="J199"/>
  <c r="J200"/>
  <c r="J201"/>
  <c r="J205"/>
  <c r="J206"/>
  <c r="I204"/>
  <c r="I203" s="1"/>
  <c r="I191"/>
  <c r="I187"/>
  <c r="I186" s="1"/>
  <c r="I184"/>
  <c r="I182"/>
  <c r="I180"/>
  <c r="I178"/>
  <c r="I176"/>
  <c r="I174"/>
  <c r="I159"/>
  <c r="I158" s="1"/>
  <c r="I145"/>
  <c r="I144" s="1"/>
  <c r="I142"/>
  <c r="I141"/>
  <c r="I139"/>
  <c r="I138" s="1"/>
  <c r="I136"/>
  <c r="I134"/>
  <c r="I132"/>
  <c r="I129"/>
  <c r="I128" s="1"/>
  <c r="I125"/>
  <c r="I123"/>
  <c r="I122" s="1"/>
  <c r="I118"/>
  <c r="I116"/>
  <c r="I113"/>
  <c r="I111"/>
  <c r="I110" s="1"/>
  <c r="I108"/>
  <c r="I106"/>
  <c r="I105" s="1"/>
  <c r="I103"/>
  <c r="I101"/>
  <c r="I99"/>
  <c r="I97"/>
  <c r="I95"/>
  <c r="I93"/>
  <c r="I91"/>
  <c r="I89"/>
  <c r="I85"/>
  <c r="I83"/>
  <c r="I82" s="1"/>
  <c r="I80"/>
  <c r="I79" s="1"/>
  <c r="I76"/>
  <c r="I75" s="1"/>
  <c r="I73"/>
  <c r="I72" s="1"/>
  <c r="I68"/>
  <c r="I66" s="1"/>
  <c r="I65" s="1"/>
  <c r="I63"/>
  <c r="I62" s="1"/>
  <c r="I60"/>
  <c r="I59"/>
  <c r="I57"/>
  <c r="I55"/>
  <c r="I53"/>
  <c r="I51"/>
  <c r="I50" s="1"/>
  <c r="I47"/>
  <c r="I46" s="1"/>
  <c r="I44"/>
  <c r="I42"/>
  <c r="I41" s="1"/>
  <c r="I38"/>
  <c r="I36"/>
  <c r="I30"/>
  <c r="I29"/>
  <c r="I27"/>
  <c r="I25"/>
  <c r="I23"/>
  <c r="I21"/>
  <c r="I20" s="1"/>
  <c r="I19" s="1"/>
  <c r="I15"/>
  <c r="I14" s="1"/>
  <c r="M121" i="2"/>
  <c r="M122"/>
  <c r="M123"/>
  <c r="H16"/>
  <c r="H17"/>
  <c r="H18"/>
  <c r="H22"/>
  <c r="H24"/>
  <c r="H26"/>
  <c r="H28"/>
  <c r="H31"/>
  <c r="H33"/>
  <c r="H34"/>
  <c r="H37"/>
  <c r="H39"/>
  <c r="H40"/>
  <c r="H43"/>
  <c r="H45"/>
  <c r="H48"/>
  <c r="H52"/>
  <c r="H54"/>
  <c r="H56"/>
  <c r="H58"/>
  <c r="H61"/>
  <c r="H64"/>
  <c r="H67"/>
  <c r="H69"/>
  <c r="H70"/>
  <c r="H74"/>
  <c r="H77"/>
  <c r="H81"/>
  <c r="H84"/>
  <c r="H86"/>
  <c r="H90"/>
  <c r="H92"/>
  <c r="H94"/>
  <c r="H96"/>
  <c r="H98"/>
  <c r="H100"/>
  <c r="H102"/>
  <c r="H104"/>
  <c r="H107"/>
  <c r="H109"/>
  <c r="H112"/>
  <c r="H114"/>
  <c r="H119"/>
  <c r="H121"/>
  <c r="H122"/>
  <c r="H123"/>
  <c r="H125"/>
  <c r="H127"/>
  <c r="H130"/>
  <c r="H133"/>
  <c r="H134"/>
  <c r="H135"/>
  <c r="H136"/>
  <c r="H137"/>
  <c r="H138"/>
  <c r="H139"/>
  <c r="H140"/>
  <c r="H141"/>
  <c r="H145"/>
  <c r="H146"/>
  <c r="H147"/>
  <c r="H148"/>
  <c r="H149"/>
  <c r="H150"/>
  <c r="H151"/>
  <c r="H152"/>
  <c r="H153"/>
  <c r="H154"/>
  <c r="H155"/>
  <c r="H156"/>
  <c r="H157"/>
  <c r="H159"/>
  <c r="H161"/>
  <c r="H163"/>
  <c r="H165"/>
  <c r="H168"/>
  <c r="H171"/>
  <c r="H174"/>
  <c r="H175"/>
  <c r="H176"/>
  <c r="G122"/>
  <c r="G121" s="1"/>
  <c r="G173"/>
  <c r="G172" s="1"/>
  <c r="G169" s="1"/>
  <c r="G170"/>
  <c r="G167"/>
  <c r="G166" s="1"/>
  <c r="G164"/>
  <c r="G162"/>
  <c r="G160"/>
  <c r="G158"/>
  <c r="G144"/>
  <c r="G143" s="1"/>
  <c r="G132"/>
  <c r="G131" s="1"/>
  <c r="G129"/>
  <c r="G128" s="1"/>
  <c r="G126"/>
  <c r="G124"/>
  <c r="G118"/>
  <c r="G117" s="1"/>
  <c r="G113"/>
  <c r="G111"/>
  <c r="G110" s="1"/>
  <c r="G108"/>
  <c r="G106"/>
  <c r="G103"/>
  <c r="G101"/>
  <c r="G99"/>
  <c r="G97"/>
  <c r="G95"/>
  <c r="G93"/>
  <c r="G91"/>
  <c r="G89"/>
  <c r="G85"/>
  <c r="G83"/>
  <c r="G80"/>
  <c r="G79" s="1"/>
  <c r="G76"/>
  <c r="G75" s="1"/>
  <c r="G73"/>
  <c r="G72" s="1"/>
  <c r="G68"/>
  <c r="G66" s="1"/>
  <c r="G65" s="1"/>
  <c r="G63"/>
  <c r="G62" s="1"/>
  <c r="G60"/>
  <c r="G59" s="1"/>
  <c r="G57"/>
  <c r="G55"/>
  <c r="G53"/>
  <c r="G51"/>
  <c r="G47"/>
  <c r="G46" s="1"/>
  <c r="G44"/>
  <c r="G42"/>
  <c r="G41" s="1"/>
  <c r="G38"/>
  <c r="G36"/>
  <c r="G32"/>
  <c r="G30"/>
  <c r="G27"/>
  <c r="G25"/>
  <c r="G23"/>
  <c r="G21"/>
  <c r="G15"/>
  <c r="G14" s="1"/>
  <c r="I49" i="1" l="1"/>
  <c r="I88"/>
  <c r="I87" s="1"/>
  <c r="I71"/>
  <c r="I115"/>
  <c r="I193"/>
  <c r="I127"/>
  <c r="I78"/>
  <c r="I35"/>
  <c r="I13" s="1"/>
  <c r="I157"/>
  <c r="G142" i="2"/>
  <c r="G120"/>
  <c r="G116" s="1"/>
  <c r="G115" s="1"/>
  <c r="G35"/>
  <c r="G82"/>
  <c r="G78" s="1"/>
  <c r="G20"/>
  <c r="G19" s="1"/>
  <c r="G71"/>
  <c r="G29"/>
  <c r="G50"/>
  <c r="G49" s="1"/>
  <c r="G88"/>
  <c r="G105"/>
  <c r="I190" i="1" l="1"/>
  <c r="I121" s="1"/>
  <c r="G87" i="2"/>
  <c r="G13" s="1"/>
  <c r="G12" s="1"/>
  <c r="I120" i="1" l="1"/>
  <c r="H204"/>
  <c r="H203" s="1"/>
  <c r="H129"/>
  <c r="H194"/>
  <c r="H193" s="1"/>
  <c r="H191"/>
  <c r="H187"/>
  <c r="H186" s="1"/>
  <c r="H184"/>
  <c r="H182"/>
  <c r="H180"/>
  <c r="H178"/>
  <c r="H176"/>
  <c r="H174"/>
  <c r="H159"/>
  <c r="H158" s="1"/>
  <c r="H145"/>
  <c r="H144" s="1"/>
  <c r="H142"/>
  <c r="H141" s="1"/>
  <c r="H139"/>
  <c r="H138" s="1"/>
  <c r="H136"/>
  <c r="H134"/>
  <c r="H132"/>
  <c r="H125"/>
  <c r="H123"/>
  <c r="H118"/>
  <c r="H116"/>
  <c r="H113"/>
  <c r="H111"/>
  <c r="H110" s="1"/>
  <c r="H108"/>
  <c r="H106"/>
  <c r="H103"/>
  <c r="H101"/>
  <c r="H99"/>
  <c r="H97"/>
  <c r="H95"/>
  <c r="H93"/>
  <c r="H91"/>
  <c r="H89"/>
  <c r="H85"/>
  <c r="H82" s="1"/>
  <c r="H83"/>
  <c r="H80"/>
  <c r="H79" s="1"/>
  <c r="H76"/>
  <c r="H75" s="1"/>
  <c r="H73"/>
  <c r="H72" s="1"/>
  <c r="H68"/>
  <c r="H66" s="1"/>
  <c r="H65" s="1"/>
  <c r="H63"/>
  <c r="H62" s="1"/>
  <c r="H60"/>
  <c r="H59" s="1"/>
  <c r="H57"/>
  <c r="H55"/>
  <c r="H53"/>
  <c r="H51"/>
  <c r="H47"/>
  <c r="H46" s="1"/>
  <c r="H44"/>
  <c r="H42"/>
  <c r="H38"/>
  <c r="H36"/>
  <c r="H30"/>
  <c r="H29" s="1"/>
  <c r="H27"/>
  <c r="H25"/>
  <c r="H23"/>
  <c r="H21"/>
  <c r="H15"/>
  <c r="H14" s="1"/>
  <c r="M16" i="2"/>
  <c r="M17"/>
  <c r="M18"/>
  <c r="M22"/>
  <c r="M24"/>
  <c r="M26"/>
  <c r="M28"/>
  <c r="M31"/>
  <c r="M33"/>
  <c r="M34"/>
  <c r="M37"/>
  <c r="M39"/>
  <c r="M40"/>
  <c r="M43"/>
  <c r="M45"/>
  <c r="M48"/>
  <c r="M52"/>
  <c r="M54"/>
  <c r="M56"/>
  <c r="M58"/>
  <c r="M61"/>
  <c r="M64"/>
  <c r="M67"/>
  <c r="M69"/>
  <c r="M70"/>
  <c r="M74"/>
  <c r="M77"/>
  <c r="M81"/>
  <c r="M84"/>
  <c r="M86"/>
  <c r="M90"/>
  <c r="M92"/>
  <c r="M94"/>
  <c r="M96"/>
  <c r="M98"/>
  <c r="M100"/>
  <c r="M102"/>
  <c r="M104"/>
  <c r="M107"/>
  <c r="M109"/>
  <c r="M112"/>
  <c r="M114"/>
  <c r="M119"/>
  <c r="M125"/>
  <c r="M127"/>
  <c r="M130"/>
  <c r="M133"/>
  <c r="M134"/>
  <c r="M135"/>
  <c r="M136"/>
  <c r="M137"/>
  <c r="M138"/>
  <c r="M139"/>
  <c r="M140"/>
  <c r="M141"/>
  <c r="M145"/>
  <c r="M146"/>
  <c r="M147"/>
  <c r="M148"/>
  <c r="M149"/>
  <c r="M150"/>
  <c r="M151"/>
  <c r="M152"/>
  <c r="M153"/>
  <c r="M154"/>
  <c r="M155"/>
  <c r="M156"/>
  <c r="M157"/>
  <c r="M159"/>
  <c r="M161"/>
  <c r="M163"/>
  <c r="M165"/>
  <c r="M168"/>
  <c r="M171"/>
  <c r="M174"/>
  <c r="M175"/>
  <c r="M176"/>
  <c r="L173"/>
  <c r="L172" s="1"/>
  <c r="L170"/>
  <c r="L167"/>
  <c r="L166" s="1"/>
  <c r="L164"/>
  <c r="L162"/>
  <c r="L160"/>
  <c r="L158"/>
  <c r="L144"/>
  <c r="L143" s="1"/>
  <c r="L132"/>
  <c r="L131" s="1"/>
  <c r="L129"/>
  <c r="L128" s="1"/>
  <c r="L126"/>
  <c r="L124"/>
  <c r="L118"/>
  <c r="L117" s="1"/>
  <c r="L113"/>
  <c r="L111"/>
  <c r="L110" s="1"/>
  <c r="L108"/>
  <c r="L106"/>
  <c r="L103"/>
  <c r="L101"/>
  <c r="L99"/>
  <c r="L97"/>
  <c r="L95"/>
  <c r="L93"/>
  <c r="L91"/>
  <c r="L89"/>
  <c r="L85"/>
  <c r="L83"/>
  <c r="L80"/>
  <c r="L79" s="1"/>
  <c r="L76"/>
  <c r="L75" s="1"/>
  <c r="L73"/>
  <c r="L72" s="1"/>
  <c r="L68"/>
  <c r="L66" s="1"/>
  <c r="L65" s="1"/>
  <c r="L63"/>
  <c r="L62" s="1"/>
  <c r="L60"/>
  <c r="L59" s="1"/>
  <c r="L57"/>
  <c r="L55"/>
  <c r="L53"/>
  <c r="L51"/>
  <c r="L47"/>
  <c r="L46" s="1"/>
  <c r="L44"/>
  <c r="L42"/>
  <c r="L38"/>
  <c r="L36"/>
  <c r="L30"/>
  <c r="L29" s="1"/>
  <c r="L27"/>
  <c r="L25"/>
  <c r="L23"/>
  <c r="L21"/>
  <c r="L15"/>
  <c r="L14" s="1"/>
  <c r="F173"/>
  <c r="F172" s="1"/>
  <c r="F170"/>
  <c r="F167"/>
  <c r="F166" s="1"/>
  <c r="F164"/>
  <c r="F162"/>
  <c r="F160"/>
  <c r="F158"/>
  <c r="F144"/>
  <c r="F143" s="1"/>
  <c r="F132"/>
  <c r="F131" s="1"/>
  <c r="F129"/>
  <c r="F128" s="1"/>
  <c r="F126"/>
  <c r="F124"/>
  <c r="F118"/>
  <c r="F117" s="1"/>
  <c r="F113"/>
  <c r="F111"/>
  <c r="F110" s="1"/>
  <c r="F108"/>
  <c r="F106"/>
  <c r="F103"/>
  <c r="F101"/>
  <c r="F99"/>
  <c r="F97"/>
  <c r="F95"/>
  <c r="F93"/>
  <c r="F91"/>
  <c r="F89"/>
  <c r="F85"/>
  <c r="F83"/>
  <c r="F80"/>
  <c r="F79" s="1"/>
  <c r="F76"/>
  <c r="F75" s="1"/>
  <c r="F73"/>
  <c r="F72" s="1"/>
  <c r="F68"/>
  <c r="F66" s="1"/>
  <c r="F65" s="1"/>
  <c r="F63"/>
  <c r="F62" s="1"/>
  <c r="F60"/>
  <c r="F59" s="1"/>
  <c r="F57"/>
  <c r="F55"/>
  <c r="F53"/>
  <c r="F51"/>
  <c r="F47"/>
  <c r="F46" s="1"/>
  <c r="F44"/>
  <c r="F42"/>
  <c r="F38"/>
  <c r="F36"/>
  <c r="F32"/>
  <c r="F30"/>
  <c r="F27"/>
  <c r="F25"/>
  <c r="F23"/>
  <c r="F21"/>
  <c r="F15"/>
  <c r="F14" s="1"/>
  <c r="G194" i="1"/>
  <c r="G193" s="1"/>
  <c r="G145"/>
  <c r="G144" s="1"/>
  <c r="G204"/>
  <c r="G203" s="1"/>
  <c r="G191"/>
  <c r="G187"/>
  <c r="G186" s="1"/>
  <c r="G184"/>
  <c r="G182"/>
  <c r="G180"/>
  <c r="G178"/>
  <c r="G176"/>
  <c r="G174"/>
  <c r="G159"/>
  <c r="G158" s="1"/>
  <c r="G142"/>
  <c r="G141" s="1"/>
  <c r="G139"/>
  <c r="G138" s="1"/>
  <c r="G136"/>
  <c r="G134"/>
  <c r="G132"/>
  <c r="G129"/>
  <c r="G128" s="1"/>
  <c r="G125"/>
  <c r="G123"/>
  <c r="G118"/>
  <c r="G116"/>
  <c r="G113"/>
  <c r="G111"/>
  <c r="G110" s="1"/>
  <c r="G108"/>
  <c r="G106"/>
  <c r="G103"/>
  <c r="G101"/>
  <c r="G99"/>
  <c r="G97"/>
  <c r="G95"/>
  <c r="G93"/>
  <c r="G91"/>
  <c r="G89"/>
  <c r="G85"/>
  <c r="G83"/>
  <c r="G80"/>
  <c r="G79" s="1"/>
  <c r="G76"/>
  <c r="G75" s="1"/>
  <c r="G73"/>
  <c r="G72" s="1"/>
  <c r="G68"/>
  <c r="G66" s="1"/>
  <c r="G65" s="1"/>
  <c r="G63"/>
  <c r="G62" s="1"/>
  <c r="G60"/>
  <c r="G59" s="1"/>
  <c r="G57"/>
  <c r="G55"/>
  <c r="G53"/>
  <c r="G51"/>
  <c r="G47"/>
  <c r="G46" s="1"/>
  <c r="G44"/>
  <c r="G42"/>
  <c r="G38"/>
  <c r="G36"/>
  <c r="G30"/>
  <c r="G29" s="1"/>
  <c r="G27"/>
  <c r="G25"/>
  <c r="G23"/>
  <c r="G21"/>
  <c r="G15"/>
  <c r="G14" s="1"/>
  <c r="F203"/>
  <c r="J203" s="1"/>
  <c r="F204"/>
  <c r="J204" l="1"/>
  <c r="I12"/>
  <c r="H105"/>
  <c r="H115"/>
  <c r="F41" i="2"/>
  <c r="F35" s="1"/>
  <c r="H157" i="1"/>
  <c r="G115"/>
  <c r="F169" i="2"/>
  <c r="L20"/>
  <c r="L19" s="1"/>
  <c r="L41"/>
  <c r="L35" s="1"/>
  <c r="L88"/>
  <c r="L50"/>
  <c r="L49" s="1"/>
  <c r="L82"/>
  <c r="L78" s="1"/>
  <c r="H50" i="1"/>
  <c r="H49" s="1"/>
  <c r="H71"/>
  <c r="H41"/>
  <c r="H35" s="1"/>
  <c r="H20"/>
  <c r="H19" s="1"/>
  <c r="H78"/>
  <c r="H88"/>
  <c r="H87" s="1"/>
  <c r="H122"/>
  <c r="H128"/>
  <c r="H190"/>
  <c r="G105"/>
  <c r="G82"/>
  <c r="G78" s="1"/>
  <c r="G122"/>
  <c r="L142" i="2"/>
  <c r="F120"/>
  <c r="L120"/>
  <c r="F20"/>
  <c r="F19" s="1"/>
  <c r="F71"/>
  <c r="L71"/>
  <c r="L105"/>
  <c r="L87" s="1"/>
  <c r="F82"/>
  <c r="F29"/>
  <c r="F50"/>
  <c r="F49" s="1"/>
  <c r="F88"/>
  <c r="F105"/>
  <c r="L169"/>
  <c r="F142"/>
  <c r="F78"/>
  <c r="G157" i="1"/>
  <c r="G41"/>
  <c r="G35" s="1"/>
  <c r="G71"/>
  <c r="G50"/>
  <c r="G49" s="1"/>
  <c r="G20"/>
  <c r="G19" s="1"/>
  <c r="G88"/>
  <c r="G190"/>
  <c r="G127"/>
  <c r="K124" i="2"/>
  <c r="M124" s="1"/>
  <c r="E124"/>
  <c r="H124" s="1"/>
  <c r="E132"/>
  <c r="E131" s="1"/>
  <c r="F182" i="1"/>
  <c r="J182" s="1"/>
  <c r="F180"/>
  <c r="J180" s="1"/>
  <c r="E173" i="2"/>
  <c r="E172" s="1"/>
  <c r="K173"/>
  <c r="K172" s="1"/>
  <c r="K170"/>
  <c r="K167"/>
  <c r="K166" s="1"/>
  <c r="K164"/>
  <c r="K162"/>
  <c r="K160"/>
  <c r="K158"/>
  <c r="K144"/>
  <c r="K143" s="1"/>
  <c r="K132"/>
  <c r="K131" s="1"/>
  <c r="K129"/>
  <c r="K128" s="1"/>
  <c r="K126"/>
  <c r="K118"/>
  <c r="K117" s="1"/>
  <c r="K113"/>
  <c r="K111"/>
  <c r="K110" s="1"/>
  <c r="K108"/>
  <c r="K106"/>
  <c r="K103"/>
  <c r="K101"/>
  <c r="K99"/>
  <c r="K97"/>
  <c r="K95"/>
  <c r="K93"/>
  <c r="K91"/>
  <c r="K89"/>
  <c r="K85"/>
  <c r="K83"/>
  <c r="K80"/>
  <c r="K79" s="1"/>
  <c r="K76"/>
  <c r="K75" s="1"/>
  <c r="K73"/>
  <c r="K72" s="1"/>
  <c r="K68"/>
  <c r="K66" s="1"/>
  <c r="K65" s="1"/>
  <c r="K63"/>
  <c r="K62" s="1"/>
  <c r="K60"/>
  <c r="K59" s="1"/>
  <c r="K57"/>
  <c r="K55"/>
  <c r="K53"/>
  <c r="K51"/>
  <c r="K47"/>
  <c r="K46" s="1"/>
  <c r="K44"/>
  <c r="K42"/>
  <c r="K38"/>
  <c r="K36"/>
  <c r="K30"/>
  <c r="K29" s="1"/>
  <c r="K27"/>
  <c r="K25"/>
  <c r="K23"/>
  <c r="K21"/>
  <c r="K15"/>
  <c r="K14" s="1"/>
  <c r="E170"/>
  <c r="E167"/>
  <c r="E166" s="1"/>
  <c r="E164"/>
  <c r="E162"/>
  <c r="E160"/>
  <c r="E158"/>
  <c r="E144"/>
  <c r="E129"/>
  <c r="E128" s="1"/>
  <c r="E126"/>
  <c r="E118"/>
  <c r="E117" s="1"/>
  <c r="E113"/>
  <c r="E111"/>
  <c r="E110" s="1"/>
  <c r="E108"/>
  <c r="E106"/>
  <c r="E103"/>
  <c r="E101"/>
  <c r="E99"/>
  <c r="E97"/>
  <c r="E95"/>
  <c r="E93"/>
  <c r="E91"/>
  <c r="E89"/>
  <c r="E85"/>
  <c r="E83"/>
  <c r="E80"/>
  <c r="E79" s="1"/>
  <c r="E76"/>
  <c r="E75" s="1"/>
  <c r="E73"/>
  <c r="E72" s="1"/>
  <c r="E68"/>
  <c r="E66" s="1"/>
  <c r="E65" s="1"/>
  <c r="E63"/>
  <c r="E62" s="1"/>
  <c r="E60"/>
  <c r="E59" s="1"/>
  <c r="E57"/>
  <c r="E55"/>
  <c r="E53"/>
  <c r="E51"/>
  <c r="E47"/>
  <c r="E46" s="1"/>
  <c r="E44"/>
  <c r="E42"/>
  <c r="E38"/>
  <c r="E36"/>
  <c r="E32"/>
  <c r="E30"/>
  <c r="E27"/>
  <c r="E25"/>
  <c r="E23"/>
  <c r="E21"/>
  <c r="E15"/>
  <c r="E14" s="1"/>
  <c r="F145" i="1"/>
  <c r="L13" i="2" l="1"/>
  <c r="F87"/>
  <c r="F13" s="1"/>
  <c r="H13" i="1"/>
  <c r="G87"/>
  <c r="G13" s="1"/>
  <c r="H127"/>
  <c r="F116" i="2"/>
  <c r="F115" s="1"/>
  <c r="E41"/>
  <c r="E50"/>
  <c r="L116"/>
  <c r="E105"/>
  <c r="E82"/>
  <c r="E78" s="1"/>
  <c r="K41"/>
  <c r="K105"/>
  <c r="E29"/>
  <c r="K169"/>
  <c r="G121" i="1"/>
  <c r="K142" i="2"/>
  <c r="K120"/>
  <c r="E120"/>
  <c r="K35"/>
  <c r="E20"/>
  <c r="E19" s="1"/>
  <c r="E88"/>
  <c r="E87" s="1"/>
  <c r="K20"/>
  <c r="K19" s="1"/>
  <c r="K71"/>
  <c r="E71"/>
  <c r="K82"/>
  <c r="K78" s="1"/>
  <c r="E35"/>
  <c r="K50"/>
  <c r="K49" s="1"/>
  <c r="K88"/>
  <c r="E143"/>
  <c r="E142" s="1"/>
  <c r="E169"/>
  <c r="E49"/>
  <c r="F134" i="1"/>
  <c r="J134" s="1"/>
  <c r="F132"/>
  <c r="J132" s="1"/>
  <c r="H121" l="1"/>
  <c r="F12" i="2"/>
  <c r="L115"/>
  <c r="K13"/>
  <c r="K116"/>
  <c r="K115" s="1"/>
  <c r="K87"/>
  <c r="G120" i="1"/>
  <c r="E13" i="2"/>
  <c r="E116"/>
  <c r="E115" s="1"/>
  <c r="H120" i="1" l="1"/>
  <c r="H12" s="1"/>
  <c r="K12" i="2"/>
  <c r="L12"/>
  <c r="G12" i="1"/>
  <c r="E12" i="2"/>
  <c r="F194" i="1" l="1"/>
  <c r="F193" s="1"/>
  <c r="F191"/>
  <c r="F187"/>
  <c r="F186" s="1"/>
  <c r="F184"/>
  <c r="F178"/>
  <c r="F176"/>
  <c r="F174"/>
  <c r="F159"/>
  <c r="F158" s="1"/>
  <c r="F142"/>
  <c r="F139"/>
  <c r="F138" s="1"/>
  <c r="F136"/>
  <c r="F129"/>
  <c r="F128" s="1"/>
  <c r="F125"/>
  <c r="F123"/>
  <c r="F118"/>
  <c r="F116"/>
  <c r="F113"/>
  <c r="F111"/>
  <c r="F110" s="1"/>
  <c r="F108"/>
  <c r="F106"/>
  <c r="F103"/>
  <c r="F101"/>
  <c r="F99"/>
  <c r="F97"/>
  <c r="F95"/>
  <c r="F93"/>
  <c r="F91"/>
  <c r="F89"/>
  <c r="F85"/>
  <c r="F83"/>
  <c r="F80"/>
  <c r="F79" s="1"/>
  <c r="F76"/>
  <c r="F75" s="1"/>
  <c r="F73"/>
  <c r="F72" s="1"/>
  <c r="F68"/>
  <c r="F66" s="1"/>
  <c r="F65" s="1"/>
  <c r="F63"/>
  <c r="F62" s="1"/>
  <c r="F60"/>
  <c r="F59" s="1"/>
  <c r="F57"/>
  <c r="F55"/>
  <c r="F53"/>
  <c r="F51"/>
  <c r="F47"/>
  <c r="F46" s="1"/>
  <c r="F44"/>
  <c r="F42"/>
  <c r="F38"/>
  <c r="F36"/>
  <c r="F30"/>
  <c r="F29" s="1"/>
  <c r="F27"/>
  <c r="F25"/>
  <c r="F23"/>
  <c r="F21"/>
  <c r="F15"/>
  <c r="F14" s="1"/>
  <c r="E194"/>
  <c r="E193" s="1"/>
  <c r="E191"/>
  <c r="E187"/>
  <c r="E186" s="1"/>
  <c r="E184"/>
  <c r="E178"/>
  <c r="E176"/>
  <c r="E174"/>
  <c r="E159"/>
  <c r="E158" s="1"/>
  <c r="E145"/>
  <c r="E144" s="1"/>
  <c r="E142"/>
  <c r="E141" s="1"/>
  <c r="E139"/>
  <c r="E138" s="1"/>
  <c r="E136"/>
  <c r="E129"/>
  <c r="E128" s="1"/>
  <c r="E125"/>
  <c r="E123"/>
  <c r="E118"/>
  <c r="E116"/>
  <c r="E113"/>
  <c r="E111"/>
  <c r="E110" s="1"/>
  <c r="E108"/>
  <c r="E106"/>
  <c r="E103"/>
  <c r="E101"/>
  <c r="E99"/>
  <c r="E97"/>
  <c r="E95"/>
  <c r="E93"/>
  <c r="E91"/>
  <c r="E89"/>
  <c r="E85"/>
  <c r="E83"/>
  <c r="E80"/>
  <c r="E79" s="1"/>
  <c r="E76"/>
  <c r="E75" s="1"/>
  <c r="E73"/>
  <c r="E72" s="1"/>
  <c r="E68"/>
  <c r="E66" s="1"/>
  <c r="E65" s="1"/>
  <c r="E63"/>
  <c r="E62" s="1"/>
  <c r="E60"/>
  <c r="E59" s="1"/>
  <c r="E57"/>
  <c r="E55"/>
  <c r="E53"/>
  <c r="E51"/>
  <c r="E47"/>
  <c r="E46" s="1"/>
  <c r="E44"/>
  <c r="E42"/>
  <c r="E38"/>
  <c r="E36"/>
  <c r="E30"/>
  <c r="E29" s="1"/>
  <c r="E27"/>
  <c r="E25"/>
  <c r="E23"/>
  <c r="E21"/>
  <c r="E15"/>
  <c r="E14" s="1"/>
  <c r="D194"/>
  <c r="D32" i="2"/>
  <c r="F105" i="1" l="1"/>
  <c r="E122"/>
  <c r="F157"/>
  <c r="E41"/>
  <c r="E35" s="1"/>
  <c r="E71"/>
  <c r="E115"/>
  <c r="F122"/>
  <c r="E82"/>
  <c r="E78" s="1"/>
  <c r="F41"/>
  <c r="F35" s="1"/>
  <c r="F82"/>
  <c r="F78" s="1"/>
  <c r="E105"/>
  <c r="F115"/>
  <c r="F20"/>
  <c r="F19" s="1"/>
  <c r="F50"/>
  <c r="F49" s="1"/>
  <c r="E20"/>
  <c r="E19" s="1"/>
  <c r="E50"/>
  <c r="E49" s="1"/>
  <c r="E88"/>
  <c r="F88"/>
  <c r="F141"/>
  <c r="F144"/>
  <c r="F71"/>
  <c r="F190"/>
  <c r="E127"/>
  <c r="E190"/>
  <c r="E157"/>
  <c r="D187"/>
  <c r="D186" s="1"/>
  <c r="J173" i="2"/>
  <c r="D173"/>
  <c r="D172" s="1"/>
  <c r="D132"/>
  <c r="D131" s="1"/>
  <c r="D145" i="1"/>
  <c r="D144" s="1"/>
  <c r="J170" i="2"/>
  <c r="J167"/>
  <c r="J166" s="1"/>
  <c r="J164"/>
  <c r="J162"/>
  <c r="J160"/>
  <c r="J158"/>
  <c r="J144"/>
  <c r="J143" s="1"/>
  <c r="J132"/>
  <c r="J131" s="1"/>
  <c r="J129"/>
  <c r="J128" s="1"/>
  <c r="J126"/>
  <c r="J118"/>
  <c r="J117" s="1"/>
  <c r="J113"/>
  <c r="J111"/>
  <c r="J110" s="1"/>
  <c r="J108"/>
  <c r="J106"/>
  <c r="J103"/>
  <c r="J101"/>
  <c r="J99"/>
  <c r="J97"/>
  <c r="J95"/>
  <c r="J93"/>
  <c r="J91"/>
  <c r="J89"/>
  <c r="J85"/>
  <c r="J83"/>
  <c r="J80"/>
  <c r="J79" s="1"/>
  <c r="J76"/>
  <c r="J75" s="1"/>
  <c r="J73"/>
  <c r="J72" s="1"/>
  <c r="J68"/>
  <c r="J66" s="1"/>
  <c r="J65" s="1"/>
  <c r="J63"/>
  <c r="J62" s="1"/>
  <c r="J60"/>
  <c r="J59" s="1"/>
  <c r="J57"/>
  <c r="J55"/>
  <c r="J53"/>
  <c r="J51"/>
  <c r="J47"/>
  <c r="J46" s="1"/>
  <c r="J44"/>
  <c r="J42"/>
  <c r="J38"/>
  <c r="J36"/>
  <c r="J30"/>
  <c r="J27"/>
  <c r="J25"/>
  <c r="J23"/>
  <c r="J21"/>
  <c r="J15"/>
  <c r="J14" s="1"/>
  <c r="D170"/>
  <c r="D167"/>
  <c r="D166" s="1"/>
  <c r="D164"/>
  <c r="D162"/>
  <c r="D160"/>
  <c r="D158"/>
  <c r="D144"/>
  <c r="D143" s="1"/>
  <c r="D129"/>
  <c r="D128" s="1"/>
  <c r="D126"/>
  <c r="D118"/>
  <c r="D117" s="1"/>
  <c r="D113"/>
  <c r="D111"/>
  <c r="D110" s="1"/>
  <c r="D108"/>
  <c r="D106"/>
  <c r="D103"/>
  <c r="D101"/>
  <c r="D99"/>
  <c r="D97"/>
  <c r="D95"/>
  <c r="D93"/>
  <c r="D91"/>
  <c r="D89"/>
  <c r="D85"/>
  <c r="D83"/>
  <c r="D80"/>
  <c r="D79" s="1"/>
  <c r="D76"/>
  <c r="D75" s="1"/>
  <c r="D73"/>
  <c r="D72" s="1"/>
  <c r="D68"/>
  <c r="D66" s="1"/>
  <c r="D65" s="1"/>
  <c r="D63"/>
  <c r="D62" s="1"/>
  <c r="D60"/>
  <c r="D59" s="1"/>
  <c r="D57"/>
  <c r="D55"/>
  <c r="D53"/>
  <c r="D51"/>
  <c r="D47"/>
  <c r="D46" s="1"/>
  <c r="D44"/>
  <c r="D42"/>
  <c r="D38"/>
  <c r="D36"/>
  <c r="D30"/>
  <c r="D27"/>
  <c r="D25"/>
  <c r="D23"/>
  <c r="D21"/>
  <c r="D15"/>
  <c r="D14" s="1"/>
  <c r="D193" i="1"/>
  <c r="D191"/>
  <c r="D184"/>
  <c r="D178"/>
  <c r="D176"/>
  <c r="D174"/>
  <c r="D159"/>
  <c r="D158" s="1"/>
  <c r="D142"/>
  <c r="D141" s="1"/>
  <c r="D139"/>
  <c r="D138" s="1"/>
  <c r="D136"/>
  <c r="D129"/>
  <c r="D128" s="1"/>
  <c r="D125"/>
  <c r="D123"/>
  <c r="D118"/>
  <c r="D116"/>
  <c r="D113"/>
  <c r="D111"/>
  <c r="D110" s="1"/>
  <c r="D108"/>
  <c r="D106"/>
  <c r="D103"/>
  <c r="D101"/>
  <c r="D99"/>
  <c r="D97"/>
  <c r="D95"/>
  <c r="D93"/>
  <c r="D91"/>
  <c r="D89"/>
  <c r="D85"/>
  <c r="D83"/>
  <c r="D80"/>
  <c r="D79" s="1"/>
  <c r="D76"/>
  <c r="D75" s="1"/>
  <c r="D73"/>
  <c r="D72" s="1"/>
  <c r="D68"/>
  <c r="D66" s="1"/>
  <c r="D65" s="1"/>
  <c r="D63"/>
  <c r="D62" s="1"/>
  <c r="D60"/>
  <c r="D59" s="1"/>
  <c r="D57"/>
  <c r="D55"/>
  <c r="D53"/>
  <c r="D51"/>
  <c r="D47"/>
  <c r="D46" s="1"/>
  <c r="D44"/>
  <c r="D42"/>
  <c r="D38"/>
  <c r="D36"/>
  <c r="D30"/>
  <c r="D27"/>
  <c r="D25"/>
  <c r="D23"/>
  <c r="D21"/>
  <c r="D15"/>
  <c r="D14" s="1"/>
  <c r="C118"/>
  <c r="J118" s="1"/>
  <c r="F87" l="1"/>
  <c r="E87"/>
  <c r="E13" s="1"/>
  <c r="E121"/>
  <c r="E120" s="1"/>
  <c r="F13"/>
  <c r="F127"/>
  <c r="D105" i="2"/>
  <c r="D169"/>
  <c r="J41"/>
  <c r="J35" s="1"/>
  <c r="J50"/>
  <c r="J49" s="1"/>
  <c r="J105"/>
  <c r="D190" i="1"/>
  <c r="D88"/>
  <c r="D115"/>
  <c r="J29" i="2"/>
  <c r="J172"/>
  <c r="J142"/>
  <c r="J88"/>
  <c r="J82"/>
  <c r="J78" s="1"/>
  <c r="J20"/>
  <c r="J19" s="1"/>
  <c r="J120"/>
  <c r="J71"/>
  <c r="D142"/>
  <c r="D120"/>
  <c r="D88"/>
  <c r="D82"/>
  <c r="D78" s="1"/>
  <c r="D50"/>
  <c r="D49" s="1"/>
  <c r="D41"/>
  <c r="D35" s="1"/>
  <c r="D29"/>
  <c r="D20"/>
  <c r="D19" s="1"/>
  <c r="D71"/>
  <c r="D71" i="1"/>
  <c r="D41"/>
  <c r="D35" s="1"/>
  <c r="D157"/>
  <c r="D127"/>
  <c r="D122"/>
  <c r="D105"/>
  <c r="D82"/>
  <c r="D78" s="1"/>
  <c r="D50"/>
  <c r="D49" s="1"/>
  <c r="D29"/>
  <c r="D20"/>
  <c r="D19" s="1"/>
  <c r="I173" i="2"/>
  <c r="M173" s="1"/>
  <c r="C173"/>
  <c r="H173" s="1"/>
  <c r="I144"/>
  <c r="M144" s="1"/>
  <c r="C144"/>
  <c r="H144" s="1"/>
  <c r="I132"/>
  <c r="M132" s="1"/>
  <c r="C132"/>
  <c r="H132" s="1"/>
  <c r="E12" i="1" l="1"/>
  <c r="D87" i="2"/>
  <c r="D13" s="1"/>
  <c r="J87"/>
  <c r="J13" s="1"/>
  <c r="F121" i="1"/>
  <c r="F120" s="1"/>
  <c r="J169" i="2"/>
  <c r="J116" s="1"/>
  <c r="D87" i="1"/>
  <c r="D13" s="1"/>
  <c r="D116" i="2"/>
  <c r="D121" i="1"/>
  <c r="D120" s="1"/>
  <c r="I172" i="2"/>
  <c r="M172" s="1"/>
  <c r="I170"/>
  <c r="M170" s="1"/>
  <c r="I167"/>
  <c r="M167" s="1"/>
  <c r="I164"/>
  <c r="M164" s="1"/>
  <c r="I162"/>
  <c r="M162" s="1"/>
  <c r="I160"/>
  <c r="M160" s="1"/>
  <c r="I158"/>
  <c r="M158" s="1"/>
  <c r="I143"/>
  <c r="M143" s="1"/>
  <c r="I131"/>
  <c r="M131" s="1"/>
  <c r="I129"/>
  <c r="M129" s="1"/>
  <c r="I126"/>
  <c r="M126" s="1"/>
  <c r="I118"/>
  <c r="M118" s="1"/>
  <c r="I113"/>
  <c r="M113" s="1"/>
  <c r="I111"/>
  <c r="M111" s="1"/>
  <c r="I108"/>
  <c r="M108" s="1"/>
  <c r="I106"/>
  <c r="M106" s="1"/>
  <c r="I103"/>
  <c r="M103" s="1"/>
  <c r="I101"/>
  <c r="M101" s="1"/>
  <c r="I99"/>
  <c r="M99" s="1"/>
  <c r="I97"/>
  <c r="M97" s="1"/>
  <c r="I95"/>
  <c r="M95" s="1"/>
  <c r="I93"/>
  <c r="M93" s="1"/>
  <c r="I91"/>
  <c r="M91" s="1"/>
  <c r="I89"/>
  <c r="M89" s="1"/>
  <c r="I85"/>
  <c r="M85" s="1"/>
  <c r="I83"/>
  <c r="M83" s="1"/>
  <c r="I80"/>
  <c r="M80" s="1"/>
  <c r="I76"/>
  <c r="M76" s="1"/>
  <c r="I73"/>
  <c r="M73" s="1"/>
  <c r="I68"/>
  <c r="M68" s="1"/>
  <c r="I63"/>
  <c r="M63" s="1"/>
  <c r="I60"/>
  <c r="M60" s="1"/>
  <c r="I57"/>
  <c r="M57" s="1"/>
  <c r="I55"/>
  <c r="M55" s="1"/>
  <c r="I53"/>
  <c r="M53" s="1"/>
  <c r="I51"/>
  <c r="M51" s="1"/>
  <c r="I47"/>
  <c r="M47" s="1"/>
  <c r="I44"/>
  <c r="M44" s="1"/>
  <c r="I42"/>
  <c r="M42" s="1"/>
  <c r="I38"/>
  <c r="M38" s="1"/>
  <c r="I36"/>
  <c r="M36" s="1"/>
  <c r="I32"/>
  <c r="M32" s="1"/>
  <c r="I30"/>
  <c r="M30" s="1"/>
  <c r="I27"/>
  <c r="M27" s="1"/>
  <c r="I25"/>
  <c r="M25" s="1"/>
  <c r="I23"/>
  <c r="M23" s="1"/>
  <c r="I21"/>
  <c r="M21" s="1"/>
  <c r="I15"/>
  <c r="M15" s="1"/>
  <c r="C172"/>
  <c r="H172" s="1"/>
  <c r="C170"/>
  <c r="H170" s="1"/>
  <c r="C167"/>
  <c r="H167" s="1"/>
  <c r="C164"/>
  <c r="H164" s="1"/>
  <c r="C162"/>
  <c r="H162" s="1"/>
  <c r="C160"/>
  <c r="H160" s="1"/>
  <c r="C158"/>
  <c r="H158" s="1"/>
  <c r="C143"/>
  <c r="H143" s="1"/>
  <c r="C131"/>
  <c r="H131" s="1"/>
  <c r="C129"/>
  <c r="H129" s="1"/>
  <c r="C126"/>
  <c r="H126" s="1"/>
  <c r="C118"/>
  <c r="H118" s="1"/>
  <c r="C113"/>
  <c r="H113" s="1"/>
  <c r="C111"/>
  <c r="H111" s="1"/>
  <c r="C108"/>
  <c r="H108" s="1"/>
  <c r="C106"/>
  <c r="H106" s="1"/>
  <c r="C103"/>
  <c r="H103" s="1"/>
  <c r="C101"/>
  <c r="H101" s="1"/>
  <c r="C99"/>
  <c r="H99" s="1"/>
  <c r="C97"/>
  <c r="H97" s="1"/>
  <c r="C95"/>
  <c r="H95" s="1"/>
  <c r="C93"/>
  <c r="H93" s="1"/>
  <c r="C91"/>
  <c r="H91" s="1"/>
  <c r="C89"/>
  <c r="H89" s="1"/>
  <c r="C85"/>
  <c r="H85" s="1"/>
  <c r="C83"/>
  <c r="H83" s="1"/>
  <c r="C80"/>
  <c r="H80" s="1"/>
  <c r="C76"/>
  <c r="H76" s="1"/>
  <c r="C73"/>
  <c r="H73" s="1"/>
  <c r="C68"/>
  <c r="H68" s="1"/>
  <c r="C63"/>
  <c r="H63" s="1"/>
  <c r="C60"/>
  <c r="H60" s="1"/>
  <c r="C57"/>
  <c r="H57" s="1"/>
  <c r="C55"/>
  <c r="H55" s="1"/>
  <c r="C53"/>
  <c r="H53" s="1"/>
  <c r="C51"/>
  <c r="H51" s="1"/>
  <c r="C47"/>
  <c r="H47" s="1"/>
  <c r="C44"/>
  <c r="H44" s="1"/>
  <c r="C42"/>
  <c r="H42" s="1"/>
  <c r="C38"/>
  <c r="H38" s="1"/>
  <c r="C36"/>
  <c r="H36" s="1"/>
  <c r="C32"/>
  <c r="H32" s="1"/>
  <c r="C30"/>
  <c r="H30" s="1"/>
  <c r="C27"/>
  <c r="H27" s="1"/>
  <c r="C25"/>
  <c r="H25" s="1"/>
  <c r="C23"/>
  <c r="H23" s="1"/>
  <c r="C21"/>
  <c r="H21" s="1"/>
  <c r="C15"/>
  <c r="H15" s="1"/>
  <c r="C116" i="1"/>
  <c r="J116" s="1"/>
  <c r="C159"/>
  <c r="J159" s="1"/>
  <c r="C187"/>
  <c r="J187" s="1"/>
  <c r="C194"/>
  <c r="J194" s="1"/>
  <c r="C191"/>
  <c r="J191" s="1"/>
  <c r="C139"/>
  <c r="J139" s="1"/>
  <c r="C142"/>
  <c r="J142" s="1"/>
  <c r="C166" i="2" l="1"/>
  <c r="H166" s="1"/>
  <c r="I166"/>
  <c r="M166" s="1"/>
  <c r="C128"/>
  <c r="H128" s="1"/>
  <c r="I128"/>
  <c r="M128" s="1"/>
  <c r="C117"/>
  <c r="H117" s="1"/>
  <c r="I117"/>
  <c r="M117" s="1"/>
  <c r="C66"/>
  <c r="H66" s="1"/>
  <c r="C110"/>
  <c r="H110" s="1"/>
  <c r="I66"/>
  <c r="M66" s="1"/>
  <c r="I110"/>
  <c r="M110" s="1"/>
  <c r="C62"/>
  <c r="H62" s="1"/>
  <c r="C79"/>
  <c r="H79" s="1"/>
  <c r="I62"/>
  <c r="M62" s="1"/>
  <c r="I79"/>
  <c r="M79" s="1"/>
  <c r="C59"/>
  <c r="H59" s="1"/>
  <c r="C75"/>
  <c r="H75" s="1"/>
  <c r="I59"/>
  <c r="M59" s="1"/>
  <c r="I75"/>
  <c r="M75" s="1"/>
  <c r="C46"/>
  <c r="H46" s="1"/>
  <c r="C72"/>
  <c r="H72" s="1"/>
  <c r="I46"/>
  <c r="M46" s="1"/>
  <c r="I72"/>
  <c r="M72" s="1"/>
  <c r="C14"/>
  <c r="H14" s="1"/>
  <c r="I14"/>
  <c r="M14" s="1"/>
  <c r="J115"/>
  <c r="J12" s="1"/>
  <c r="D115"/>
  <c r="C115" i="1"/>
  <c r="J115" s="1"/>
  <c r="D12"/>
  <c r="C88" i="2"/>
  <c r="H88" s="1"/>
  <c r="C29"/>
  <c r="H29" s="1"/>
  <c r="I29"/>
  <c r="M29" s="1"/>
  <c r="I41"/>
  <c r="M41" s="1"/>
  <c r="I169"/>
  <c r="M169" s="1"/>
  <c r="C41"/>
  <c r="H41" s="1"/>
  <c r="C50"/>
  <c r="H50" s="1"/>
  <c r="I88"/>
  <c r="M88" s="1"/>
  <c r="C82"/>
  <c r="H82" s="1"/>
  <c r="C105"/>
  <c r="H105" s="1"/>
  <c r="C169"/>
  <c r="H169" s="1"/>
  <c r="I105"/>
  <c r="M105" s="1"/>
  <c r="I82"/>
  <c r="M82" s="1"/>
  <c r="I50"/>
  <c r="M50" s="1"/>
  <c r="I20"/>
  <c r="M20" s="1"/>
  <c r="C20"/>
  <c r="H20" s="1"/>
  <c r="I142" l="1"/>
  <c r="M142" s="1"/>
  <c r="I71"/>
  <c r="M71" s="1"/>
  <c r="I120"/>
  <c r="M120" s="1"/>
  <c r="F12" i="1"/>
  <c r="C142" i="2"/>
  <c r="H142" s="1"/>
  <c r="C120"/>
  <c r="H120" s="1"/>
  <c r="D12"/>
  <c r="C35"/>
  <c r="H35" s="1"/>
  <c r="I35"/>
  <c r="M35" s="1"/>
  <c r="C49"/>
  <c r="H49" s="1"/>
  <c r="I49"/>
  <c r="M49" s="1"/>
  <c r="I65"/>
  <c r="M65" s="1"/>
  <c r="C65"/>
  <c r="H65" s="1"/>
  <c r="I78"/>
  <c r="M78" s="1"/>
  <c r="C78"/>
  <c r="H78" s="1"/>
  <c r="C71"/>
  <c r="H71" s="1"/>
  <c r="I19"/>
  <c r="M19" s="1"/>
  <c r="C19"/>
  <c r="H19" s="1"/>
  <c r="C87"/>
  <c r="H87" s="1"/>
  <c r="I87"/>
  <c r="M87" s="1"/>
  <c r="I116" l="1"/>
  <c r="M116" s="1"/>
  <c r="C116"/>
  <c r="H116" s="1"/>
  <c r="C13"/>
  <c r="H13" s="1"/>
  <c r="I13"/>
  <c r="M13" s="1"/>
  <c r="I115" l="1"/>
  <c r="M115" s="1"/>
  <c r="C115"/>
  <c r="H115" s="1"/>
  <c r="C125" i="1"/>
  <c r="J125" s="1"/>
  <c r="C97"/>
  <c r="J97" s="1"/>
  <c r="C89"/>
  <c r="J89" s="1"/>
  <c r="C101"/>
  <c r="J101" s="1"/>
  <c r="C103"/>
  <c r="J103" s="1"/>
  <c r="C106"/>
  <c r="J106" s="1"/>
  <c r="C108"/>
  <c r="J108" s="1"/>
  <c r="C111"/>
  <c r="J111" s="1"/>
  <c r="C113"/>
  <c r="J113" s="1"/>
  <c r="C99"/>
  <c r="J99" s="1"/>
  <c r="C95"/>
  <c r="J95" s="1"/>
  <c r="C93"/>
  <c r="J93" s="1"/>
  <c r="C91"/>
  <c r="J91" s="1"/>
  <c r="C80"/>
  <c r="J80" s="1"/>
  <c r="C12" i="2" l="1"/>
  <c r="H12" s="1"/>
  <c r="I12"/>
  <c r="M12" s="1"/>
  <c r="C110" i="1"/>
  <c r="J110" s="1"/>
  <c r="C105"/>
  <c r="J105" s="1"/>
  <c r="C88"/>
  <c r="J88" s="1"/>
  <c r="C21"/>
  <c r="J21" s="1"/>
  <c r="C87" l="1"/>
  <c r="J87" s="1"/>
  <c r="C15"/>
  <c r="J15" s="1"/>
  <c r="C63" l="1"/>
  <c r="J63" s="1"/>
  <c r="C62" l="1"/>
  <c r="J62" s="1"/>
  <c r="C136"/>
  <c r="J136" s="1"/>
  <c r="C141"/>
  <c r="J141" s="1"/>
  <c r="C145"/>
  <c r="J145" s="1"/>
  <c r="C68"/>
  <c r="J68" s="1"/>
  <c r="C23"/>
  <c r="J23" s="1"/>
  <c r="C25"/>
  <c r="J25" s="1"/>
  <c r="C27"/>
  <c r="J27" s="1"/>
  <c r="C30"/>
  <c r="J30" s="1"/>
  <c r="C32"/>
  <c r="J32" s="1"/>
  <c r="C36"/>
  <c r="J36" s="1"/>
  <c r="C38"/>
  <c r="J38" s="1"/>
  <c r="C42"/>
  <c r="J42" s="1"/>
  <c r="C44"/>
  <c r="J44" s="1"/>
  <c r="C47"/>
  <c r="J47" s="1"/>
  <c r="C51"/>
  <c r="J51" s="1"/>
  <c r="C53"/>
  <c r="J53" s="1"/>
  <c r="C55"/>
  <c r="J55" s="1"/>
  <c r="C57"/>
  <c r="J57" s="1"/>
  <c r="C60"/>
  <c r="J60" s="1"/>
  <c r="C73"/>
  <c r="J73" s="1"/>
  <c r="C76"/>
  <c r="J76" s="1"/>
  <c r="C79"/>
  <c r="J79" s="1"/>
  <c r="C83"/>
  <c r="J83" s="1"/>
  <c r="C85"/>
  <c r="J85" s="1"/>
  <c r="C123"/>
  <c r="J123" s="1"/>
  <c r="C129"/>
  <c r="J129" s="1"/>
  <c r="C174"/>
  <c r="J174" s="1"/>
  <c r="C176"/>
  <c r="J176" s="1"/>
  <c r="C178"/>
  <c r="J178" s="1"/>
  <c r="C184"/>
  <c r="J184" s="1"/>
  <c r="C122" l="1"/>
  <c r="J122" s="1"/>
  <c r="C144"/>
  <c r="J144" s="1"/>
  <c r="C14"/>
  <c r="J14" s="1"/>
  <c r="C128"/>
  <c r="J128" s="1"/>
  <c r="C82"/>
  <c r="J82" s="1"/>
  <c r="C186"/>
  <c r="J186" s="1"/>
  <c r="C158"/>
  <c r="J158" s="1"/>
  <c r="C72"/>
  <c r="J72" s="1"/>
  <c r="C41"/>
  <c r="J41" s="1"/>
  <c r="C75"/>
  <c r="J75" s="1"/>
  <c r="C46"/>
  <c r="J46" s="1"/>
  <c r="C66"/>
  <c r="J66" s="1"/>
  <c r="C138"/>
  <c r="J138" s="1"/>
  <c r="C59"/>
  <c r="J59" s="1"/>
  <c r="C193"/>
  <c r="J193" s="1"/>
  <c r="C29"/>
  <c r="J29" s="1"/>
  <c r="C50"/>
  <c r="J50" s="1"/>
  <c r="C20"/>
  <c r="J20" s="1"/>
  <c r="C190" l="1"/>
  <c r="J190" s="1"/>
  <c r="C49"/>
  <c r="J49" s="1"/>
  <c r="C127"/>
  <c r="J127" s="1"/>
  <c r="C157"/>
  <c r="J157" s="1"/>
  <c r="C78"/>
  <c r="J78" s="1"/>
  <c r="C19"/>
  <c r="J19" s="1"/>
  <c r="C65"/>
  <c r="J65" s="1"/>
  <c r="C71"/>
  <c r="J71" s="1"/>
  <c r="C35"/>
  <c r="J35" s="1"/>
  <c r="C13" l="1"/>
  <c r="J13" s="1"/>
  <c r="C121"/>
  <c r="J121" s="1"/>
  <c r="C120" l="1"/>
  <c r="J120" s="1"/>
  <c r="C12" l="1"/>
  <c r="J12" s="1"/>
</calcChain>
</file>

<file path=xl/sharedStrings.xml><?xml version="1.0" encoding="utf-8"?>
<sst xmlns="http://schemas.openxmlformats.org/spreadsheetml/2006/main" count="700" uniqueCount="381">
  <si>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</si>
  <si>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</si>
  <si>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</si>
  <si>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</si>
  <si>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</si>
  <si>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</si>
  <si>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</si>
  <si>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</si>
  <si>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</si>
  <si>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</si>
  <si>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</si>
  <si>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</si>
  <si>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</si>
  <si>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</si>
  <si>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</si>
  <si>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</si>
  <si>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</si>
  <si>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</si>
  <si>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</si>
  <si>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</si>
  <si>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</si>
  <si>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</si>
  <si>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</si>
  <si>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</si>
  <si>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</si>
  <si>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</si>
  <si>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</si>
  <si>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</si>
  <si>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</si>
  <si>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</si>
  <si>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</si>
  <si>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</si>
  <si>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</si>
  <si>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</si>
  <si>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</si>
  <si>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</si>
  <si>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</si>
  <si>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</si>
  <si>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</si>
  <si>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</si>
  <si>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</si>
  <si>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</si>
  <si>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</si>
  <si>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</si>
  <si>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</si>
  <si>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</si>
  <si>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</si>
  <si>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</si>
  <si>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</si>
  <si>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</si>
  <si>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</si>
  <si>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</si>
  <si>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</si>
  <si>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</si>
  <si>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</si>
  <si>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</si>
  <si>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</si>
  <si>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</si>
  <si>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</si>
  <si>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</si>
  <si>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</si>
  <si>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</si>
  <si>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</si>
  <si>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</si>
  <si>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</si>
  <si>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</si>
  <si>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</si>
  <si>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</si>
  <si>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</si>
  <si>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</si>
  <si>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</si>
  <si>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</si>
  <si>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</si>
  <si>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</si>
  <si>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</si>
  <si>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</si>
  <si>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</si>
  <si>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</si>
  <si>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</si>
  <si>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</si>
  <si>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</si>
  <si>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</si>
  <si>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</si>
  <si>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</si>
  <si>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</si>
  <si>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</si>
  <si>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</si>
  <si>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</si>
  <si>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</si>
  <si>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</si>
  <si>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</si>
  <si>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</si>
  <si>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</si>
  <si>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</si>
  <si>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</si>
  <si>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</si>
  <si>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</si>
  <si>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</si>
  <si>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</si>
  <si>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</si>
  <si>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</si>
  <si>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</si>
  <si>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</si>
  <si>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</si>
  <si>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</si>
  <si>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</si>
  <si>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</si>
  <si>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</si>
  <si>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</si>
  <si>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</si>
  <si>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</si>
  <si>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</si>
  <si>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</si>
  <si>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</si>
  <si>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</si>
  <si>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</si>
  <si>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</si>
  <si>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</si>
  <si>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</si>
  <si>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</si>
  <si>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</si>
  <si>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</si>
  <si>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</si>
  <si>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</si>
  <si>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</si>
  <si>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</si>
  <si>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</si>
  <si>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</si>
  <si>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</si>
  <si>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</si>
  <si>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</si>
  <si>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</si>
  <si>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</si>
  <si>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</si>
  <si>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</si>
  <si>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</si>
  <si>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</si>
  <si>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</si>
  <si>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</si>
  <si>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</si>
  <si>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</si>
  <si>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</si>
  <si>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</si>
  <si>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</si>
  <si>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</si>
  <si>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</si>
  <si>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</si>
  <si>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</si>
  <si>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</si>
  <si>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</si>
  <si>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</si>
  <si>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</si>
  <si>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</si>
  <si>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</si>
  <si>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</si>
  <si>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</si>
  <si>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</si>
  <si>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</si>
  <si>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</si>
  <si>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</si>
  <si>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</si>
  <si>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</si>
  <si>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</si>
  <si>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</si>
  <si>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</si>
  <si>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</si>
  <si>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</si>
  <si>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</si>
  <si>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</si>
  <si>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</si>
  <si>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</si>
  <si>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</si>
  <si>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</si>
  <si>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</si>
  <si>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</si>
  <si>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</si>
  <si>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</si>
  <si>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</si>
  <si>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</si>
  <si>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</si>
  <si>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</si>
  <si>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</si>
  <si>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</si>
  <si>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</si>
  <si>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</si>
  <si>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</si>
  <si>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</si>
  <si>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</si>
  <si>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</si>
  <si>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</si>
  <si>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</si>
  <si>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</si>
  <si>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</si>
  <si>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</si>
  <si>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</si>
  <si>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</si>
  <si>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</si>
  <si>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</si>
  <si>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</si>
  <si>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</si>
  <si>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</si>
  <si>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</si>
  <si>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</si>
  <si>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</si>
  <si>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</si>
  <si>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</si>
  <si>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</si>
  <si>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</si>
  <si>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</si>
  <si>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</si>
  <si>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</si>
  <si>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</si>
  <si>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</si>
  <si>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</si>
  <si>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</si>
  <si>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</si>
  <si>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</si>
  <si>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</si>
  <si>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</si>
  <si>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</si>
  <si>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</si>
  <si>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</si>
  <si>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</si>
  <si>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</si>
  <si>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</si>
  <si>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</si>
  <si>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</si>
  <si>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</si>
  <si>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</si>
  <si>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</si>
  <si>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</si>
  <si>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</si>
  <si>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</si>
  <si>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</si>
  <si>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</si>
  <si>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</si>
  <si>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</si>
  <si>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</si>
  <si>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</si>
  <si>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</si>
  <si>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</si>
  <si>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</si>
  <si>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</si>
  <si>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</si>
  <si>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</si>
  <si>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</si>
  <si>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</si>
  <si>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</si>
  <si>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</si>
  <si>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</si>
  <si>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Приложение 2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</si>
  <si>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</si>
  <si>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</si>
  <si>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</si>
  <si>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</si>
  <si>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</si>
  <si>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</si>
  <si>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</si>
  <si>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</si>
  <si>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</si>
  <si>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</si>
  <si>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</si>
  <si>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</si>
  <si>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</si>
  <si>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</si>
  <si>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</si>
  <si>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</si>
  <si>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</si>
  <si>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</si>
  <si>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</si>
  <si>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</si>
  <si>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</si>
  <si>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</si>
  <si>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</si>
  <si>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</si>
  <si>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</si>
  <si>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</si>
  <si>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</si>
  <si>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</si>
  <si>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</si>
  <si>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</si>
  <si>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</si>
  <si>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</si>
  <si>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</si>
  <si>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</si>
  <si>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</si>
  <si>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</si>
  <si>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</si>
  <si>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</si>
  <si>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</si>
  <si>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</si>
  <si>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</si>
  <si>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</si>
  <si>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</si>
  <si>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</si>
  <si>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</si>
  <si>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</si>
  <si>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</si>
  <si>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</si>
  <si>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</si>
  <si>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</si>
  <si>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</si>
  <si>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</si>
  <si>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</si>
  <si>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</si>
  <si>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</si>
  <si>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</si>
  <si>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</si>
  <si>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</si>
  <si>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</si>
  <si>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</si>
  <si>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</si>
  <si>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</si>
  <si>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</si>
  <si>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</si>
  <si>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</si>
  <si>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</si>
  <si>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</si>
  <si>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</si>
  <si>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</si>
  <si>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</si>
  <si>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</si>
  <si>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</si>
  <si>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</si>
  <si>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</si>
  <si>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</si>
  <si>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</si>
  <si>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</si>
  <si>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</si>
  <si>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</si>
  <si>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по отдельным строкам доходов бюджета Уинского муниципального округа на 2022 - 2023 годы, рублей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</si>
  <si>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</si>
  <si>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</si>
  <si>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</si>
  <si>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</si>
  <si>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</si>
  <si>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</si>
  <si>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</si>
  <si>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</si>
  <si>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</si>
  <si>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</si>
  <si>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</si>
  <si>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</si>
  <si>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</si>
  <si>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</si>
  <si>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</si>
  <si>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</si>
  <si>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</si>
  <si>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</si>
  <si>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</si>
  <si>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</si>
  <si>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</si>
  <si>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</si>
  <si>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</si>
  <si>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</si>
  <si>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</si>
  <si>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</si>
  <si>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</si>
  <si>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</si>
  <si>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</si>
  <si>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000 2 02 25 228 00 0000 150 </t>
  </si>
  <si>
    <t xml:space="preserve">000 2 02 25 228 14 0000 150 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</si>
  <si>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</si>
  <si>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</si>
  <si>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</si>
  <si>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</si>
  <si>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</si>
  <si>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</si>
  <si>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</si>
  <si>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</si>
  <si>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</si>
  <si>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</si>
  <si>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</si>
  <si>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</si>
  <si>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</si>
  <si>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 xml:space="preserve">от 30 июня 2021 г. №  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</si>
  <si>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</si>
  <si>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</si>
  <si>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Изменения 02.08.2021</t>
  </si>
  <si>
    <t>Иные межбюджетные трансферты на призовые выплаты главе муниципального образования по достижению наиболее результативных значений показателей управленческой деятельности</t>
  </si>
  <si>
    <t xml:space="preserve">от 02 августа 2021 г. №  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</si>
</sst>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6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6"/>
  <sheetViews>
    <sheetView tabSelected="1" workbookViewId="0">
      <selection activeCell="J5" sqref="J5"/>
    </sheetView>
  </sheetViews>
  <sheetFormatPr defaultRowHeight="18" customHeight="1"/>
  <cols>
    <col min="1" max="1" width="36.42578125" style="4" bestFit="1" customWidth="1"/>
    <col min="2" max="2" width="95.5703125" style="4" bestFit="1" customWidth="1"/>
    <col min="3" max="3" width="22" style="4" hidden="1" customWidth="1"/>
    <col min="4" max="4" width="18" style="4" hidden="1" customWidth="1"/>
    <col min="5" max="5" width="16.42578125" style="4" hidden="1" customWidth="1"/>
    <col min="6" max="6" width="17.28515625" style="4" hidden="1" customWidth="1"/>
    <col min="7" max="7" width="16.42578125" style="4" hidden="1" customWidth="1"/>
    <col min="8" max="9" width="18.85546875" style="4" hidden="1" customWidth="1"/>
    <col min="10" max="10" width="41.28515625" style="4" bestFit="1" customWidth="1"/>
    <col min="11" max="16384" width="9.140625" style="4"/>
  </cols>
  <sheetData>
    <row r="1" spans="1:10" ht="18" customHeight="1">
      <c r="C1" s="10"/>
      <c r="J1" s="10" t="s">
        <v>179</v>
      </c>
    </row>
    <row r="2" spans="1:10" ht="18" customHeight="1">
      <c r="C2" s="10"/>
      <c r="J2" s="10" t="s">
        <v>180</v>
      </c>
    </row>
    <row r="3" spans="1:10" ht="18" customHeight="1">
      <c r="C3" s="10"/>
      <c r="J3" s="10" t="s">
        <v>181</v>
      </c>
    </row>
    <row r="4" spans="1:10" ht="18" customHeight="1">
      <c r="C4" s="10"/>
      <c r="J4" s="10" t="s">
        <v>380</v>
      </c>
    </row>
    <row r="5" spans="1:10" ht="18.75">
      <c r="A5" s="3"/>
      <c r="B5" s="3"/>
      <c r="C5" s="10"/>
      <c r="D5" s="10"/>
      <c r="E5" s="10"/>
      <c r="F5" s="10"/>
      <c r="G5" s="10"/>
      <c r="H5" s="10"/>
      <c r="I5" s="10"/>
      <c r="J5" s="10"/>
    </row>
    <row r="6" spans="1:10" ht="18.75" customHeight="1">
      <c r="A6" s="37" t="s">
        <v>324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8.75"/>
    <row r="8" spans="1:10" ht="15" customHeight="1">
      <c r="A8" s="41" t="s">
        <v>145</v>
      </c>
      <c r="B8" s="41" t="s">
        <v>319</v>
      </c>
      <c r="C8" s="38" t="s">
        <v>326</v>
      </c>
      <c r="D8" s="38" t="s">
        <v>325</v>
      </c>
      <c r="E8" s="38" t="s">
        <v>338</v>
      </c>
      <c r="F8" s="38" t="s">
        <v>340</v>
      </c>
      <c r="G8" s="38" t="s">
        <v>370</v>
      </c>
      <c r="H8" s="38" t="s">
        <v>374</v>
      </c>
      <c r="I8" s="38" t="s">
        <v>378</v>
      </c>
      <c r="J8" s="38" t="s">
        <v>182</v>
      </c>
    </row>
    <row r="9" spans="1:10" ht="15" customHeight="1">
      <c r="A9" s="41"/>
      <c r="B9" s="41"/>
      <c r="C9" s="39"/>
      <c r="D9" s="39"/>
      <c r="E9" s="39"/>
      <c r="F9" s="39"/>
      <c r="G9" s="39"/>
      <c r="H9" s="39"/>
      <c r="I9" s="39"/>
      <c r="J9" s="39"/>
    </row>
    <row r="10" spans="1:10" ht="24.75" customHeight="1">
      <c r="A10" s="41"/>
      <c r="B10" s="41"/>
      <c r="C10" s="40"/>
      <c r="D10" s="40"/>
      <c r="E10" s="40"/>
      <c r="F10" s="40"/>
      <c r="G10" s="40"/>
      <c r="H10" s="40"/>
      <c r="I10" s="40"/>
      <c r="J10" s="40"/>
    </row>
    <row r="11" spans="1:10" ht="18.399999999999999" customHeight="1">
      <c r="A11" s="1" t="s">
        <v>0</v>
      </c>
      <c r="B11" s="1" t="s">
        <v>1</v>
      </c>
      <c r="C11" s="1" t="s">
        <v>2</v>
      </c>
      <c r="D11" s="1" t="s">
        <v>253</v>
      </c>
      <c r="E11" s="1" t="s">
        <v>339</v>
      </c>
      <c r="F11" s="1" t="s">
        <v>339</v>
      </c>
      <c r="G11" s="1" t="s">
        <v>371</v>
      </c>
      <c r="H11" s="1" t="s">
        <v>371</v>
      </c>
      <c r="I11" s="1" t="s">
        <v>371</v>
      </c>
      <c r="J11" s="1" t="s">
        <v>2</v>
      </c>
    </row>
    <row r="12" spans="1:10" s="2" customFormat="1" ht="31.5" customHeight="1">
      <c r="A12" s="5"/>
      <c r="B12" s="6" t="s">
        <v>3</v>
      </c>
      <c r="C12" s="11">
        <f t="shared" ref="C12:H12" si="0">C13+C120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 t="shared" ref="I12" si="1">I13+I120</f>
        <v>45000</v>
      </c>
      <c r="J12" s="11">
        <f>C12+D12+E12+F12+G12+H12+I12</f>
        <v>476211239.87000012</v>
      </c>
    </row>
    <row r="13" spans="1:10" ht="31.5" hidden="1" customHeight="1">
      <c r="A13" s="5" t="s">
        <v>4</v>
      </c>
      <c r="B13" s="6" t="s">
        <v>5</v>
      </c>
      <c r="C13" s="11">
        <f t="shared" ref="C13:H13" si="2">C14+C19+C29+C35+C46+C49+C65+C71+C78+C87+C115</f>
        <v>77075919.090000004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77096.44</v>
      </c>
      <c r="I13" s="11">
        <f t="shared" ref="I13" si="3">I14+I19+I29+I35+I46+I49+I65+I71+I78+I87+I115</f>
        <v>0</v>
      </c>
      <c r="J13" s="11">
        <f t="shared" ref="J13:J76" si="4">C13+D13+E13+F13+G13+H13+I13</f>
        <v>77153015.530000001</v>
      </c>
    </row>
    <row r="14" spans="1:10" ht="30.75" hidden="1" customHeight="1">
      <c r="A14" s="5" t="s">
        <v>6</v>
      </c>
      <c r="B14" s="6" t="s">
        <v>7</v>
      </c>
      <c r="C14" s="11">
        <f t="shared" ref="C14:I14" si="5">C15</f>
        <v>20404000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4"/>
        <v>20404000</v>
      </c>
    </row>
    <row r="15" spans="1:10" ht="27.75" hidden="1" customHeight="1">
      <c r="A15" s="7" t="s">
        <v>8</v>
      </c>
      <c r="B15" s="8" t="s">
        <v>9</v>
      </c>
      <c r="C15" s="12">
        <f t="shared" ref="C15:H15" si="6">C16+C18+C17</f>
        <v>20404000</v>
      </c>
      <c r="D15" s="12">
        <f t="shared" si="6"/>
        <v>0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ref="I15" si="7">I16+I18+I17</f>
        <v>0</v>
      </c>
      <c r="J15" s="12">
        <f t="shared" si="4"/>
        <v>20404000</v>
      </c>
    </row>
    <row r="16" spans="1:10" ht="75" hidden="1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f t="shared" si="4"/>
        <v>20261000</v>
      </c>
    </row>
    <row r="17" spans="1:10" ht="112.5" hidden="1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f t="shared" si="4"/>
        <v>20000</v>
      </c>
    </row>
    <row r="18" spans="1:10" ht="56.25" hidden="1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f t="shared" si="4"/>
        <v>123000</v>
      </c>
    </row>
    <row r="19" spans="1:10" ht="37.5" hidden="1">
      <c r="A19" s="5" t="s">
        <v>14</v>
      </c>
      <c r="B19" s="6" t="s">
        <v>15</v>
      </c>
      <c r="C19" s="11">
        <f t="shared" ref="C19:I19" si="8">C20</f>
        <v>7926000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4"/>
        <v>7926000</v>
      </c>
    </row>
    <row r="20" spans="1:10" ht="37.5" hidden="1">
      <c r="A20" s="7" t="s">
        <v>16</v>
      </c>
      <c r="B20" s="8" t="s">
        <v>17</v>
      </c>
      <c r="C20" s="12">
        <f t="shared" ref="C20" si="9">C21+C23+C25+C27</f>
        <v>7926000</v>
      </c>
      <c r="D20" s="12">
        <f t="shared" ref="D20:E20" si="10">D21+D23+D25+D27</f>
        <v>0</v>
      </c>
      <c r="E20" s="12">
        <f t="shared" si="10"/>
        <v>0</v>
      </c>
      <c r="F20" s="12">
        <f t="shared" ref="F20:G20" si="11">F21+F23+F25+F27</f>
        <v>0</v>
      </c>
      <c r="G20" s="12">
        <f t="shared" si="11"/>
        <v>0</v>
      </c>
      <c r="H20" s="12">
        <f t="shared" ref="H20:I20" si="12">H21+H23+H25+H27</f>
        <v>0</v>
      </c>
      <c r="I20" s="12">
        <f t="shared" si="12"/>
        <v>0</v>
      </c>
      <c r="J20" s="12">
        <f t="shared" si="4"/>
        <v>7926000</v>
      </c>
    </row>
    <row r="21" spans="1:10" ht="75" hidden="1">
      <c r="A21" s="7" t="s">
        <v>18</v>
      </c>
      <c r="B21" s="8" t="s">
        <v>19</v>
      </c>
      <c r="C21" s="12">
        <f t="shared" ref="C21:I21" si="13">C22</f>
        <v>3714000</v>
      </c>
      <c r="D21" s="12">
        <f t="shared" si="13"/>
        <v>0</v>
      </c>
      <c r="E21" s="12">
        <f t="shared" si="13"/>
        <v>0</v>
      </c>
      <c r="F21" s="12">
        <f t="shared" si="13"/>
        <v>0</v>
      </c>
      <c r="G21" s="12">
        <f t="shared" si="13"/>
        <v>0</v>
      </c>
      <c r="H21" s="12">
        <f t="shared" si="13"/>
        <v>0</v>
      </c>
      <c r="I21" s="12">
        <f t="shared" si="13"/>
        <v>0</v>
      </c>
      <c r="J21" s="12">
        <f t="shared" si="4"/>
        <v>3714000</v>
      </c>
    </row>
    <row r="22" spans="1:10" ht="112.5" hidden="1">
      <c r="A22" s="7" t="s">
        <v>20</v>
      </c>
      <c r="B22" s="8" t="s">
        <v>21</v>
      </c>
      <c r="C22" s="12">
        <v>3714000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f t="shared" si="4"/>
        <v>3714000</v>
      </c>
    </row>
    <row r="23" spans="1:10" ht="93.75" hidden="1">
      <c r="A23" s="7" t="s">
        <v>22</v>
      </c>
      <c r="B23" s="8" t="s">
        <v>23</v>
      </c>
      <c r="C23" s="12">
        <f t="shared" ref="C23:I23" si="14">C24</f>
        <v>25000</v>
      </c>
      <c r="D23" s="12">
        <f t="shared" si="14"/>
        <v>0</v>
      </c>
      <c r="E23" s="12">
        <f t="shared" si="14"/>
        <v>0</v>
      </c>
      <c r="F23" s="12">
        <f t="shared" si="14"/>
        <v>0</v>
      </c>
      <c r="G23" s="12">
        <f t="shared" si="14"/>
        <v>0</v>
      </c>
      <c r="H23" s="12">
        <f t="shared" si="14"/>
        <v>0</v>
      </c>
      <c r="I23" s="12">
        <f t="shared" si="14"/>
        <v>0</v>
      </c>
      <c r="J23" s="12">
        <f t="shared" si="4"/>
        <v>25000</v>
      </c>
    </row>
    <row r="24" spans="1:10" ht="131.25" hidden="1">
      <c r="A24" s="7" t="s">
        <v>24</v>
      </c>
      <c r="B24" s="8" t="s">
        <v>25</v>
      </c>
      <c r="C24" s="12">
        <v>25000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f t="shared" si="4"/>
        <v>25000</v>
      </c>
    </row>
    <row r="25" spans="1:10" ht="75" hidden="1">
      <c r="A25" s="7" t="s">
        <v>26</v>
      </c>
      <c r="B25" s="8" t="s">
        <v>27</v>
      </c>
      <c r="C25" s="12">
        <f t="shared" ref="C25:I25" si="15">C26</f>
        <v>4915000</v>
      </c>
      <c r="D25" s="12">
        <f t="shared" si="15"/>
        <v>0</v>
      </c>
      <c r="E25" s="12">
        <f t="shared" si="15"/>
        <v>0</v>
      </c>
      <c r="F25" s="12">
        <f t="shared" si="15"/>
        <v>0</v>
      </c>
      <c r="G25" s="12">
        <f t="shared" si="15"/>
        <v>0</v>
      </c>
      <c r="H25" s="12">
        <f t="shared" si="15"/>
        <v>0</v>
      </c>
      <c r="I25" s="12">
        <f t="shared" si="15"/>
        <v>0</v>
      </c>
      <c r="J25" s="12">
        <f t="shared" si="4"/>
        <v>4915000</v>
      </c>
    </row>
    <row r="26" spans="1:10" ht="112.5" hidden="1">
      <c r="A26" s="7" t="s">
        <v>28</v>
      </c>
      <c r="B26" s="8" t="s">
        <v>29</v>
      </c>
      <c r="C26" s="12">
        <v>4915000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 t="shared" si="4"/>
        <v>4915000</v>
      </c>
    </row>
    <row r="27" spans="1:10" ht="75" hidden="1">
      <c r="A27" s="7" t="s">
        <v>30</v>
      </c>
      <c r="B27" s="8" t="s">
        <v>31</v>
      </c>
      <c r="C27" s="12">
        <f t="shared" ref="C27:I27" si="16">C28</f>
        <v>-728000</v>
      </c>
      <c r="D27" s="12">
        <f t="shared" si="16"/>
        <v>0</v>
      </c>
      <c r="E27" s="12">
        <f t="shared" si="16"/>
        <v>0</v>
      </c>
      <c r="F27" s="12">
        <f t="shared" si="16"/>
        <v>0</v>
      </c>
      <c r="G27" s="12">
        <f t="shared" si="16"/>
        <v>0</v>
      </c>
      <c r="H27" s="12">
        <f t="shared" si="16"/>
        <v>0</v>
      </c>
      <c r="I27" s="12">
        <f t="shared" si="16"/>
        <v>0</v>
      </c>
      <c r="J27" s="12">
        <f t="shared" si="4"/>
        <v>-728000</v>
      </c>
    </row>
    <row r="28" spans="1:10" ht="112.5" hidden="1">
      <c r="A28" s="7" t="s">
        <v>32</v>
      </c>
      <c r="B28" s="8" t="s">
        <v>33</v>
      </c>
      <c r="C28" s="12">
        <v>-728000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f t="shared" si="4"/>
        <v>-728000</v>
      </c>
    </row>
    <row r="29" spans="1:10" ht="30.75" hidden="1" customHeight="1">
      <c r="A29" s="5" t="s">
        <v>34</v>
      </c>
      <c r="B29" s="6" t="s">
        <v>35</v>
      </c>
      <c r="C29" s="11">
        <f t="shared" ref="C29" si="17">C30+C32</f>
        <v>393000</v>
      </c>
      <c r="D29" s="11">
        <f t="shared" ref="D29:E29" si="18">D30+D32</f>
        <v>0</v>
      </c>
      <c r="E29" s="11">
        <f t="shared" si="18"/>
        <v>0</v>
      </c>
      <c r="F29" s="11">
        <f t="shared" ref="F29:G29" si="19">F30+F32</f>
        <v>0</v>
      </c>
      <c r="G29" s="11">
        <f t="shared" si="19"/>
        <v>0</v>
      </c>
      <c r="H29" s="11">
        <f t="shared" ref="H29:I29" si="20">H30+H32</f>
        <v>0</v>
      </c>
      <c r="I29" s="11">
        <f t="shared" si="20"/>
        <v>0</v>
      </c>
      <c r="J29" s="11">
        <f t="shared" si="4"/>
        <v>393000</v>
      </c>
    </row>
    <row r="30" spans="1:10" ht="30" hidden="1" customHeight="1">
      <c r="A30" s="7" t="s">
        <v>36</v>
      </c>
      <c r="B30" s="8" t="s">
        <v>37</v>
      </c>
      <c r="C30" s="12">
        <f t="shared" ref="C30:I30" si="21">C31</f>
        <v>71000</v>
      </c>
      <c r="D30" s="12">
        <f t="shared" si="21"/>
        <v>0</v>
      </c>
      <c r="E30" s="12">
        <f t="shared" si="21"/>
        <v>0</v>
      </c>
      <c r="F30" s="12">
        <f t="shared" si="21"/>
        <v>0</v>
      </c>
      <c r="G30" s="12">
        <f t="shared" si="21"/>
        <v>0</v>
      </c>
      <c r="H30" s="12">
        <f t="shared" si="21"/>
        <v>0</v>
      </c>
      <c r="I30" s="12">
        <f t="shared" si="21"/>
        <v>0</v>
      </c>
      <c r="J30" s="12">
        <f t="shared" si="4"/>
        <v>71000</v>
      </c>
    </row>
    <row r="31" spans="1:10" ht="31.5" hidden="1" customHeight="1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f t="shared" si="4"/>
        <v>71000</v>
      </c>
    </row>
    <row r="32" spans="1:10" ht="37.5" hidden="1">
      <c r="A32" s="7" t="s">
        <v>39</v>
      </c>
      <c r="B32" s="8" t="s">
        <v>40</v>
      </c>
      <c r="C32" s="12">
        <f t="shared" ref="C32" si="22">C33</f>
        <v>322000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f t="shared" si="4"/>
        <v>322000</v>
      </c>
    </row>
    <row r="33" spans="1:10" ht="37.5" hidden="1">
      <c r="A33" s="7" t="s">
        <v>41</v>
      </c>
      <c r="B33" s="8" t="s">
        <v>42</v>
      </c>
      <c r="C33" s="12">
        <v>322000</v>
      </c>
      <c r="D33" s="12">
        <v>-322000</v>
      </c>
      <c r="E33" s="12">
        <v>-322000</v>
      </c>
      <c r="F33" s="12">
        <v>0</v>
      </c>
      <c r="G33" s="12">
        <v>0</v>
      </c>
      <c r="H33" s="12">
        <v>0</v>
      </c>
      <c r="I33" s="12">
        <v>0</v>
      </c>
      <c r="J33" s="12">
        <f t="shared" si="4"/>
        <v>-322000</v>
      </c>
    </row>
    <row r="34" spans="1:10" ht="37.5" hidden="1">
      <c r="A34" s="7" t="s">
        <v>336</v>
      </c>
      <c r="B34" s="8" t="s">
        <v>337</v>
      </c>
      <c r="C34" s="12">
        <v>0</v>
      </c>
      <c r="D34" s="12">
        <v>322000</v>
      </c>
      <c r="E34" s="12">
        <v>322000</v>
      </c>
      <c r="F34" s="12">
        <v>0</v>
      </c>
      <c r="G34" s="12">
        <v>0</v>
      </c>
      <c r="H34" s="12">
        <v>0</v>
      </c>
      <c r="I34" s="12">
        <v>0</v>
      </c>
      <c r="J34" s="12">
        <f t="shared" si="4"/>
        <v>644000</v>
      </c>
    </row>
    <row r="35" spans="1:10" ht="28.5" hidden="1" customHeight="1">
      <c r="A35" s="5" t="s">
        <v>43</v>
      </c>
      <c r="B35" s="6" t="s">
        <v>44</v>
      </c>
      <c r="C35" s="11">
        <f t="shared" ref="C35" si="23">C36+C38+C41</f>
        <v>14246000</v>
      </c>
      <c r="D35" s="11">
        <f t="shared" ref="D35:E35" si="24">D36+D38+D41</f>
        <v>0</v>
      </c>
      <c r="E35" s="11">
        <f t="shared" si="24"/>
        <v>0</v>
      </c>
      <c r="F35" s="11">
        <f t="shared" ref="F35:G35" si="25">F36+F38+F41</f>
        <v>0</v>
      </c>
      <c r="G35" s="11">
        <f t="shared" si="25"/>
        <v>0</v>
      </c>
      <c r="H35" s="11">
        <f t="shared" ref="H35:I35" si="26">H36+H38+H41</f>
        <v>0</v>
      </c>
      <c r="I35" s="11">
        <f t="shared" si="26"/>
        <v>0</v>
      </c>
      <c r="J35" s="11">
        <f t="shared" si="4"/>
        <v>14246000</v>
      </c>
    </row>
    <row r="36" spans="1:10" ht="18.75" hidden="1">
      <c r="A36" s="7" t="s">
        <v>45</v>
      </c>
      <c r="B36" s="8" t="s">
        <v>46</v>
      </c>
      <c r="C36" s="12">
        <f t="shared" ref="C36:I36" si="27">C37</f>
        <v>1579000</v>
      </c>
      <c r="D36" s="12">
        <f t="shared" si="27"/>
        <v>0</v>
      </c>
      <c r="E36" s="12">
        <f t="shared" si="27"/>
        <v>0</v>
      </c>
      <c r="F36" s="12">
        <f t="shared" si="27"/>
        <v>0</v>
      </c>
      <c r="G36" s="12">
        <f t="shared" si="27"/>
        <v>0</v>
      </c>
      <c r="H36" s="12">
        <f t="shared" si="27"/>
        <v>0</v>
      </c>
      <c r="I36" s="12">
        <f t="shared" si="27"/>
        <v>0</v>
      </c>
      <c r="J36" s="12">
        <f t="shared" si="4"/>
        <v>1579000</v>
      </c>
    </row>
    <row r="37" spans="1:10" ht="56.25" hidden="1">
      <c r="A37" s="7" t="s">
        <v>314</v>
      </c>
      <c r="B37" s="8" t="s">
        <v>313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f t="shared" si="4"/>
        <v>1579000</v>
      </c>
    </row>
    <row r="38" spans="1:10" ht="24" hidden="1" customHeight="1">
      <c r="A38" s="7" t="s">
        <v>47</v>
      </c>
      <c r="B38" s="8" t="s">
        <v>48</v>
      </c>
      <c r="C38" s="12">
        <f t="shared" ref="C38" si="28">C39+C40</f>
        <v>10661000</v>
      </c>
      <c r="D38" s="12">
        <f t="shared" ref="D38:E38" si="29">D39+D40</f>
        <v>0</v>
      </c>
      <c r="E38" s="12">
        <f t="shared" si="29"/>
        <v>0</v>
      </c>
      <c r="F38" s="12">
        <f t="shared" ref="F38:G38" si="30">F39+F40</f>
        <v>0</v>
      </c>
      <c r="G38" s="12">
        <f t="shared" si="30"/>
        <v>0</v>
      </c>
      <c r="H38" s="12">
        <f t="shared" ref="H38:I38" si="31">H39+H40</f>
        <v>0</v>
      </c>
      <c r="I38" s="12">
        <f t="shared" si="31"/>
        <v>0</v>
      </c>
      <c r="J38" s="12">
        <f t="shared" si="4"/>
        <v>10661000</v>
      </c>
    </row>
    <row r="39" spans="1:10" ht="18.75" hidden="1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f t="shared" si="4"/>
        <v>935000</v>
      </c>
    </row>
    <row r="40" spans="1:10" ht="18.75" hidden="1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f t="shared" si="4"/>
        <v>9726000</v>
      </c>
    </row>
    <row r="41" spans="1:10" ht="18.75" hidden="1">
      <c r="A41" s="7" t="s">
        <v>53</v>
      </c>
      <c r="B41" s="8" t="s">
        <v>54</v>
      </c>
      <c r="C41" s="12">
        <f t="shared" ref="C41" si="32">C42+C44</f>
        <v>2006000</v>
      </c>
      <c r="D41" s="12">
        <f t="shared" ref="D41:E41" si="33">D42+D44</f>
        <v>0</v>
      </c>
      <c r="E41" s="12">
        <f t="shared" si="33"/>
        <v>0</v>
      </c>
      <c r="F41" s="12">
        <f t="shared" ref="F41:G41" si="34">F42+F44</f>
        <v>0</v>
      </c>
      <c r="G41" s="12">
        <f t="shared" si="34"/>
        <v>0</v>
      </c>
      <c r="H41" s="12">
        <f t="shared" ref="H41:I41" si="35">H42+H44</f>
        <v>0</v>
      </c>
      <c r="I41" s="12">
        <f t="shared" si="35"/>
        <v>0</v>
      </c>
      <c r="J41" s="12">
        <f t="shared" si="4"/>
        <v>2006000</v>
      </c>
    </row>
    <row r="42" spans="1:10" ht="18.75" hidden="1">
      <c r="A42" s="7" t="s">
        <v>55</v>
      </c>
      <c r="B42" s="8" t="s">
        <v>56</v>
      </c>
      <c r="C42" s="12">
        <f t="shared" ref="C42:I42" si="36">C43</f>
        <v>808000</v>
      </c>
      <c r="D42" s="12">
        <f t="shared" si="36"/>
        <v>0</v>
      </c>
      <c r="E42" s="12">
        <f t="shared" si="36"/>
        <v>0</v>
      </c>
      <c r="F42" s="12">
        <f t="shared" si="36"/>
        <v>0</v>
      </c>
      <c r="G42" s="12">
        <f t="shared" si="36"/>
        <v>0</v>
      </c>
      <c r="H42" s="12">
        <f t="shared" si="36"/>
        <v>0</v>
      </c>
      <c r="I42" s="12">
        <f t="shared" si="36"/>
        <v>0</v>
      </c>
      <c r="J42" s="12">
        <f t="shared" si="4"/>
        <v>808000</v>
      </c>
    </row>
    <row r="43" spans="1:10" ht="37.5" hidden="1">
      <c r="A43" s="7" t="s">
        <v>315</v>
      </c>
      <c r="B43" s="8" t="s">
        <v>317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f t="shared" si="4"/>
        <v>808000</v>
      </c>
    </row>
    <row r="44" spans="1:10" ht="18.75" hidden="1">
      <c r="A44" s="7" t="s">
        <v>57</v>
      </c>
      <c r="B44" s="8" t="s">
        <v>58</v>
      </c>
      <c r="C44" s="12">
        <f t="shared" ref="C44:I44" si="37">C45</f>
        <v>1198000</v>
      </c>
      <c r="D44" s="12">
        <f t="shared" si="37"/>
        <v>0</v>
      </c>
      <c r="E44" s="12">
        <f t="shared" si="37"/>
        <v>0</v>
      </c>
      <c r="F44" s="12">
        <f t="shared" si="37"/>
        <v>0</v>
      </c>
      <c r="G44" s="12">
        <f t="shared" si="37"/>
        <v>0</v>
      </c>
      <c r="H44" s="12">
        <f t="shared" si="37"/>
        <v>0</v>
      </c>
      <c r="I44" s="12">
        <f t="shared" si="37"/>
        <v>0</v>
      </c>
      <c r="J44" s="12">
        <f t="shared" si="4"/>
        <v>1198000</v>
      </c>
    </row>
    <row r="45" spans="1:10" ht="37.5" hidden="1">
      <c r="A45" s="7" t="s">
        <v>316</v>
      </c>
      <c r="B45" s="8" t="s">
        <v>318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f t="shared" si="4"/>
        <v>1198000</v>
      </c>
    </row>
    <row r="46" spans="1:10" ht="27.75" hidden="1" customHeight="1">
      <c r="A46" s="5" t="s">
        <v>59</v>
      </c>
      <c r="B46" s="6" t="s">
        <v>60</v>
      </c>
      <c r="C46" s="11">
        <f t="shared" ref="C46:I47" si="38">C47</f>
        <v>713000</v>
      </c>
      <c r="D46" s="11">
        <f t="shared" si="38"/>
        <v>0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4"/>
        <v>713000</v>
      </c>
    </row>
    <row r="47" spans="1:10" ht="37.5" hidden="1">
      <c r="A47" s="7" t="s">
        <v>61</v>
      </c>
      <c r="B47" s="8" t="s">
        <v>62</v>
      </c>
      <c r="C47" s="12">
        <f t="shared" si="38"/>
        <v>713000</v>
      </c>
      <c r="D47" s="12">
        <f t="shared" si="38"/>
        <v>0</v>
      </c>
      <c r="E47" s="12">
        <f t="shared" si="38"/>
        <v>0</v>
      </c>
      <c r="F47" s="12">
        <f t="shared" si="38"/>
        <v>0</v>
      </c>
      <c r="G47" s="12">
        <f t="shared" si="38"/>
        <v>0</v>
      </c>
      <c r="H47" s="12">
        <f t="shared" si="38"/>
        <v>0</v>
      </c>
      <c r="I47" s="12">
        <f t="shared" si="38"/>
        <v>0</v>
      </c>
      <c r="J47" s="12">
        <f t="shared" si="4"/>
        <v>713000</v>
      </c>
    </row>
    <row r="48" spans="1:10" ht="56.25" hidden="1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f t="shared" si="4"/>
        <v>713000</v>
      </c>
    </row>
    <row r="49" spans="1:10" ht="37.5" hidden="1">
      <c r="A49" s="5" t="s">
        <v>65</v>
      </c>
      <c r="B49" s="6" t="s">
        <v>66</v>
      </c>
      <c r="C49" s="11">
        <f t="shared" ref="C49:H49" si="39">C50+C59+C62</f>
        <v>20329100</v>
      </c>
      <c r="D49" s="11">
        <f t="shared" si="39"/>
        <v>0</v>
      </c>
      <c r="E49" s="11">
        <f t="shared" si="39"/>
        <v>0</v>
      </c>
      <c r="F49" s="11">
        <f t="shared" si="39"/>
        <v>0</v>
      </c>
      <c r="G49" s="11">
        <f t="shared" si="39"/>
        <v>0</v>
      </c>
      <c r="H49" s="11">
        <f t="shared" si="39"/>
        <v>0</v>
      </c>
      <c r="I49" s="11">
        <f t="shared" ref="I49" si="40">I50+I59+I62</f>
        <v>0</v>
      </c>
      <c r="J49" s="11">
        <f t="shared" si="4"/>
        <v>20329100</v>
      </c>
    </row>
    <row r="50" spans="1:10" ht="93.75" hidden="1">
      <c r="A50" s="7" t="s">
        <v>67</v>
      </c>
      <c r="B50" s="8" t="s">
        <v>68</v>
      </c>
      <c r="C50" s="12">
        <f t="shared" ref="C50" si="41">C51+C53+C55+C57</f>
        <v>19980600</v>
      </c>
      <c r="D50" s="12">
        <f t="shared" ref="D50:E50" si="42">D51+D53+D55+D57</f>
        <v>0</v>
      </c>
      <c r="E50" s="12">
        <f t="shared" si="42"/>
        <v>0</v>
      </c>
      <c r="F50" s="12">
        <f t="shared" ref="F50:G50" si="43">F51+F53+F55+F57</f>
        <v>0</v>
      </c>
      <c r="G50" s="12">
        <f t="shared" si="43"/>
        <v>0</v>
      </c>
      <c r="H50" s="12">
        <f t="shared" ref="H50:I50" si="44">H51+H53+H55+H57</f>
        <v>0</v>
      </c>
      <c r="I50" s="12">
        <f t="shared" si="44"/>
        <v>0</v>
      </c>
      <c r="J50" s="12">
        <f t="shared" si="4"/>
        <v>19980600</v>
      </c>
    </row>
    <row r="51" spans="1:10" ht="75" hidden="1">
      <c r="A51" s="7" t="s">
        <v>69</v>
      </c>
      <c r="B51" s="8" t="s">
        <v>70</v>
      </c>
      <c r="C51" s="12">
        <f t="shared" ref="C51:I51" si="45">C52</f>
        <v>18960800</v>
      </c>
      <c r="D51" s="12">
        <f t="shared" si="45"/>
        <v>0</v>
      </c>
      <c r="E51" s="12">
        <f t="shared" si="45"/>
        <v>0</v>
      </c>
      <c r="F51" s="12">
        <f t="shared" si="45"/>
        <v>0</v>
      </c>
      <c r="G51" s="12">
        <f t="shared" si="45"/>
        <v>0</v>
      </c>
      <c r="H51" s="12">
        <f t="shared" si="45"/>
        <v>0</v>
      </c>
      <c r="I51" s="12">
        <f t="shared" si="45"/>
        <v>0</v>
      </c>
      <c r="J51" s="12">
        <f t="shared" si="4"/>
        <v>18960800</v>
      </c>
    </row>
    <row r="52" spans="1:10" ht="93.75" hidden="1">
      <c r="A52" s="7" t="s">
        <v>256</v>
      </c>
      <c r="B52" s="8" t="s">
        <v>255</v>
      </c>
      <c r="C52" s="12">
        <v>18960800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f t="shared" si="4"/>
        <v>18960800</v>
      </c>
    </row>
    <row r="53" spans="1:10" ht="75" hidden="1">
      <c r="A53" s="7" t="s">
        <v>71</v>
      </c>
      <c r="B53" s="8" t="s">
        <v>72</v>
      </c>
      <c r="C53" s="12">
        <f t="shared" ref="C53:I53" si="46">C54</f>
        <v>88000</v>
      </c>
      <c r="D53" s="12">
        <f t="shared" si="46"/>
        <v>0</v>
      </c>
      <c r="E53" s="12">
        <f t="shared" si="46"/>
        <v>0</v>
      </c>
      <c r="F53" s="12">
        <f t="shared" si="46"/>
        <v>0</v>
      </c>
      <c r="G53" s="12">
        <f t="shared" si="46"/>
        <v>0</v>
      </c>
      <c r="H53" s="12">
        <f t="shared" si="46"/>
        <v>0</v>
      </c>
      <c r="I53" s="12">
        <f t="shared" si="46"/>
        <v>0</v>
      </c>
      <c r="J53" s="12">
        <f t="shared" si="4"/>
        <v>88000</v>
      </c>
    </row>
    <row r="54" spans="1:10" ht="75" hidden="1">
      <c r="A54" s="7" t="s">
        <v>257</v>
      </c>
      <c r="B54" s="8" t="s">
        <v>258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f t="shared" si="4"/>
        <v>88000</v>
      </c>
    </row>
    <row r="55" spans="1:10" ht="93.75" hidden="1">
      <c r="A55" s="7" t="s">
        <v>73</v>
      </c>
      <c r="B55" s="8" t="s">
        <v>74</v>
      </c>
      <c r="C55" s="12">
        <f t="shared" ref="C55:I55" si="47">C56</f>
        <v>148500</v>
      </c>
      <c r="D55" s="12">
        <f t="shared" si="47"/>
        <v>0</v>
      </c>
      <c r="E55" s="12">
        <f t="shared" si="47"/>
        <v>0</v>
      </c>
      <c r="F55" s="12">
        <f t="shared" si="47"/>
        <v>0</v>
      </c>
      <c r="G55" s="12">
        <f t="shared" si="47"/>
        <v>0</v>
      </c>
      <c r="H55" s="12">
        <f t="shared" si="47"/>
        <v>0</v>
      </c>
      <c r="I55" s="12">
        <f t="shared" si="47"/>
        <v>0</v>
      </c>
      <c r="J55" s="12">
        <f t="shared" si="4"/>
        <v>148500</v>
      </c>
    </row>
    <row r="56" spans="1:10" ht="75" hidden="1">
      <c r="A56" s="7" t="s">
        <v>259</v>
      </c>
      <c r="B56" s="8" t="s">
        <v>260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f t="shared" si="4"/>
        <v>148500</v>
      </c>
    </row>
    <row r="57" spans="1:10" ht="37.5" hidden="1">
      <c r="A57" s="7" t="s">
        <v>75</v>
      </c>
      <c r="B57" s="8" t="s">
        <v>76</v>
      </c>
      <c r="C57" s="12">
        <f t="shared" ref="C57:I57" si="48">C58</f>
        <v>783300</v>
      </c>
      <c r="D57" s="12">
        <f t="shared" si="48"/>
        <v>0</v>
      </c>
      <c r="E57" s="12">
        <f t="shared" si="48"/>
        <v>0</v>
      </c>
      <c r="F57" s="12">
        <f t="shared" si="48"/>
        <v>0</v>
      </c>
      <c r="G57" s="12">
        <f t="shared" si="48"/>
        <v>0</v>
      </c>
      <c r="H57" s="12">
        <f t="shared" si="48"/>
        <v>0</v>
      </c>
      <c r="I57" s="12">
        <f t="shared" si="48"/>
        <v>0</v>
      </c>
      <c r="J57" s="12">
        <f t="shared" si="4"/>
        <v>783300</v>
      </c>
    </row>
    <row r="58" spans="1:10" ht="37.5" hidden="1">
      <c r="A58" s="7" t="s">
        <v>261</v>
      </c>
      <c r="B58" s="8" t="s">
        <v>262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f t="shared" si="4"/>
        <v>783300</v>
      </c>
    </row>
    <row r="59" spans="1:10" ht="18.75" hidden="1">
      <c r="A59" s="7" t="s">
        <v>77</v>
      </c>
      <c r="B59" s="8" t="s">
        <v>78</v>
      </c>
      <c r="C59" s="12">
        <f t="shared" ref="C59:I60" si="49">C60</f>
        <v>10500</v>
      </c>
      <c r="D59" s="12">
        <f t="shared" si="49"/>
        <v>0</v>
      </c>
      <c r="E59" s="12">
        <f t="shared" si="49"/>
        <v>0</v>
      </c>
      <c r="F59" s="12">
        <f t="shared" si="49"/>
        <v>0</v>
      </c>
      <c r="G59" s="12">
        <f t="shared" si="49"/>
        <v>0</v>
      </c>
      <c r="H59" s="12">
        <f t="shared" si="49"/>
        <v>0</v>
      </c>
      <c r="I59" s="12">
        <f t="shared" si="49"/>
        <v>0</v>
      </c>
      <c r="J59" s="12">
        <f t="shared" si="4"/>
        <v>10500</v>
      </c>
    </row>
    <row r="60" spans="1:10" ht="56.25" hidden="1">
      <c r="A60" s="7" t="s">
        <v>79</v>
      </c>
      <c r="B60" s="8" t="s">
        <v>80</v>
      </c>
      <c r="C60" s="12">
        <f t="shared" si="49"/>
        <v>10500</v>
      </c>
      <c r="D60" s="12">
        <f t="shared" si="49"/>
        <v>0</v>
      </c>
      <c r="E60" s="12">
        <f t="shared" si="49"/>
        <v>0</v>
      </c>
      <c r="F60" s="12">
        <f t="shared" si="49"/>
        <v>0</v>
      </c>
      <c r="G60" s="12">
        <f t="shared" si="49"/>
        <v>0</v>
      </c>
      <c r="H60" s="12">
        <f t="shared" si="49"/>
        <v>0</v>
      </c>
      <c r="I60" s="12">
        <f t="shared" si="49"/>
        <v>0</v>
      </c>
      <c r="J60" s="12">
        <f t="shared" si="4"/>
        <v>10500</v>
      </c>
    </row>
    <row r="61" spans="1:10" ht="56.25" hidden="1">
      <c r="A61" s="7" t="s">
        <v>263</v>
      </c>
      <c r="B61" s="8" t="s">
        <v>264</v>
      </c>
      <c r="C61" s="12">
        <v>10500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f t="shared" si="4"/>
        <v>10500</v>
      </c>
    </row>
    <row r="62" spans="1:10" ht="93.75" hidden="1">
      <c r="A62" s="7" t="s">
        <v>81</v>
      </c>
      <c r="B62" s="8" t="s">
        <v>82</v>
      </c>
      <c r="C62" s="12">
        <f t="shared" ref="C62:I62" si="50">C63</f>
        <v>338000</v>
      </c>
      <c r="D62" s="12">
        <f t="shared" si="50"/>
        <v>0</v>
      </c>
      <c r="E62" s="12">
        <f t="shared" si="50"/>
        <v>0</v>
      </c>
      <c r="F62" s="12">
        <f t="shared" si="50"/>
        <v>0</v>
      </c>
      <c r="G62" s="12">
        <f t="shared" si="50"/>
        <v>0</v>
      </c>
      <c r="H62" s="12">
        <f t="shared" si="50"/>
        <v>0</v>
      </c>
      <c r="I62" s="12">
        <f t="shared" si="50"/>
        <v>0</v>
      </c>
      <c r="J62" s="12">
        <f t="shared" si="4"/>
        <v>338000</v>
      </c>
    </row>
    <row r="63" spans="1:10" ht="93.75" hidden="1">
      <c r="A63" s="7" t="s">
        <v>177</v>
      </c>
      <c r="B63" s="8" t="s">
        <v>176</v>
      </c>
      <c r="C63" s="12">
        <f t="shared" ref="C63:I63" si="51">C64</f>
        <v>338000</v>
      </c>
      <c r="D63" s="12">
        <f t="shared" si="51"/>
        <v>0</v>
      </c>
      <c r="E63" s="12">
        <f t="shared" si="51"/>
        <v>0</v>
      </c>
      <c r="F63" s="12">
        <f t="shared" si="51"/>
        <v>0</v>
      </c>
      <c r="G63" s="12">
        <f t="shared" si="51"/>
        <v>0</v>
      </c>
      <c r="H63" s="12">
        <f t="shared" si="51"/>
        <v>0</v>
      </c>
      <c r="I63" s="12">
        <f t="shared" si="51"/>
        <v>0</v>
      </c>
      <c r="J63" s="12">
        <f t="shared" si="4"/>
        <v>338000</v>
      </c>
    </row>
    <row r="64" spans="1:10" ht="75" hidden="1">
      <c r="A64" s="7" t="s">
        <v>265</v>
      </c>
      <c r="B64" s="8" t="s">
        <v>266</v>
      </c>
      <c r="C64" s="12">
        <v>338000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f t="shared" si="4"/>
        <v>338000</v>
      </c>
    </row>
    <row r="65" spans="1:10" ht="18.75" hidden="1">
      <c r="A65" s="5" t="s">
        <v>83</v>
      </c>
      <c r="B65" s="6" t="s">
        <v>84</v>
      </c>
      <c r="C65" s="11">
        <f t="shared" ref="C65:I65" si="52">C66</f>
        <v>61300</v>
      </c>
      <c r="D65" s="11">
        <f t="shared" si="52"/>
        <v>0</v>
      </c>
      <c r="E65" s="11">
        <f t="shared" si="52"/>
        <v>0</v>
      </c>
      <c r="F65" s="11">
        <f t="shared" si="52"/>
        <v>0</v>
      </c>
      <c r="G65" s="11">
        <f t="shared" si="52"/>
        <v>0</v>
      </c>
      <c r="H65" s="11">
        <f t="shared" si="52"/>
        <v>0</v>
      </c>
      <c r="I65" s="11">
        <f t="shared" si="52"/>
        <v>0</v>
      </c>
      <c r="J65" s="11">
        <f t="shared" si="4"/>
        <v>61300</v>
      </c>
    </row>
    <row r="66" spans="1:10" ht="18.75" hidden="1">
      <c r="A66" s="7" t="s">
        <v>85</v>
      </c>
      <c r="B66" s="8" t="s">
        <v>86</v>
      </c>
      <c r="C66" s="12">
        <f t="shared" ref="C66" si="53">C67+C68+C70</f>
        <v>61300</v>
      </c>
      <c r="D66" s="12">
        <f t="shared" ref="D66:E66" si="54">D67+D68+D70</f>
        <v>0</v>
      </c>
      <c r="E66" s="12">
        <f t="shared" si="54"/>
        <v>0</v>
      </c>
      <c r="F66" s="12">
        <f t="shared" ref="F66:G66" si="55">F67+F68+F70</f>
        <v>0</v>
      </c>
      <c r="G66" s="12">
        <f t="shared" si="55"/>
        <v>0</v>
      </c>
      <c r="H66" s="12">
        <f t="shared" ref="H66:I66" si="56">H67+H68+H70</f>
        <v>0</v>
      </c>
      <c r="I66" s="12">
        <f t="shared" si="56"/>
        <v>0</v>
      </c>
      <c r="J66" s="12">
        <f t="shared" si="4"/>
        <v>61300</v>
      </c>
    </row>
    <row r="67" spans="1:10" ht="37.5" hidden="1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f t="shared" si="4"/>
        <v>43000</v>
      </c>
    </row>
    <row r="68" spans="1:10" ht="18.75" hidden="1">
      <c r="A68" s="7" t="s">
        <v>163</v>
      </c>
      <c r="B68" s="8" t="s">
        <v>168</v>
      </c>
      <c r="C68" s="12">
        <f t="shared" ref="C68:I68" si="57">C69</f>
        <v>1500</v>
      </c>
      <c r="D68" s="12">
        <f t="shared" si="57"/>
        <v>0</v>
      </c>
      <c r="E68" s="12">
        <f t="shared" si="57"/>
        <v>0</v>
      </c>
      <c r="F68" s="12">
        <f t="shared" si="57"/>
        <v>0</v>
      </c>
      <c r="G68" s="12">
        <f t="shared" si="57"/>
        <v>0</v>
      </c>
      <c r="H68" s="12">
        <f t="shared" si="57"/>
        <v>0</v>
      </c>
      <c r="I68" s="12">
        <f t="shared" si="57"/>
        <v>0</v>
      </c>
      <c r="J68" s="12">
        <f t="shared" si="4"/>
        <v>1500</v>
      </c>
    </row>
    <row r="69" spans="1:10" ht="18.75" hidden="1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f t="shared" si="4"/>
        <v>1500</v>
      </c>
    </row>
    <row r="70" spans="1:10" ht="37.5" hidden="1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f t="shared" si="4"/>
        <v>16800</v>
      </c>
    </row>
    <row r="71" spans="1:10" ht="37.5" hidden="1">
      <c r="A71" s="5" t="s">
        <v>89</v>
      </c>
      <c r="B71" s="6" t="s">
        <v>90</v>
      </c>
      <c r="C71" s="11">
        <f t="shared" ref="C71" si="58">C72+C75</f>
        <v>9097100</v>
      </c>
      <c r="D71" s="11">
        <f t="shared" ref="D71:E71" si="59">D72+D75</f>
        <v>0</v>
      </c>
      <c r="E71" s="11">
        <f t="shared" si="59"/>
        <v>0</v>
      </c>
      <c r="F71" s="11">
        <f t="shared" ref="F71:G71" si="60">F72+F75</f>
        <v>0</v>
      </c>
      <c r="G71" s="11">
        <f t="shared" si="60"/>
        <v>0</v>
      </c>
      <c r="H71" s="11">
        <f t="shared" ref="H71:I71" si="61">H72+H75</f>
        <v>38483.43</v>
      </c>
      <c r="I71" s="11">
        <f t="shared" si="61"/>
        <v>0</v>
      </c>
      <c r="J71" s="11">
        <f t="shared" si="4"/>
        <v>9135583.4299999997</v>
      </c>
    </row>
    <row r="72" spans="1:10" ht="18.75" hidden="1">
      <c r="A72" s="7" t="s">
        <v>91</v>
      </c>
      <c r="B72" s="8" t="s">
        <v>92</v>
      </c>
      <c r="C72" s="12">
        <f t="shared" ref="C72:I73" si="62">C73</f>
        <v>8410400</v>
      </c>
      <c r="D72" s="12">
        <f t="shared" si="62"/>
        <v>0</v>
      </c>
      <c r="E72" s="12">
        <f t="shared" si="62"/>
        <v>0</v>
      </c>
      <c r="F72" s="12">
        <f t="shared" si="62"/>
        <v>0</v>
      </c>
      <c r="G72" s="12">
        <f t="shared" si="62"/>
        <v>0</v>
      </c>
      <c r="H72" s="12">
        <f t="shared" si="62"/>
        <v>38483.43</v>
      </c>
      <c r="I72" s="12">
        <f t="shared" si="62"/>
        <v>0</v>
      </c>
      <c r="J72" s="12">
        <f t="shared" si="4"/>
        <v>8448883.4299999997</v>
      </c>
    </row>
    <row r="73" spans="1:10" ht="18.75" hidden="1">
      <c r="A73" s="7" t="s">
        <v>93</v>
      </c>
      <c r="B73" s="8" t="s">
        <v>94</v>
      </c>
      <c r="C73" s="12">
        <f t="shared" si="62"/>
        <v>8410400</v>
      </c>
      <c r="D73" s="12">
        <f t="shared" si="62"/>
        <v>0</v>
      </c>
      <c r="E73" s="12">
        <f t="shared" si="62"/>
        <v>0</v>
      </c>
      <c r="F73" s="12">
        <f t="shared" si="62"/>
        <v>0</v>
      </c>
      <c r="G73" s="12">
        <f t="shared" si="62"/>
        <v>0</v>
      </c>
      <c r="H73" s="12">
        <f t="shared" si="62"/>
        <v>38483.43</v>
      </c>
      <c r="I73" s="12">
        <f t="shared" si="62"/>
        <v>0</v>
      </c>
      <c r="J73" s="12">
        <f t="shared" si="4"/>
        <v>8448883.4299999997</v>
      </c>
    </row>
    <row r="74" spans="1:10" ht="37.5" hidden="1">
      <c r="A74" s="7" t="s">
        <v>267</v>
      </c>
      <c r="B74" s="25" t="s">
        <v>268</v>
      </c>
      <c r="C74" s="12">
        <v>8410400</v>
      </c>
      <c r="D74" s="12">
        <v>0</v>
      </c>
      <c r="E74" s="12">
        <v>0</v>
      </c>
      <c r="F74" s="12">
        <v>0</v>
      </c>
      <c r="G74" s="12">
        <v>0</v>
      </c>
      <c r="H74" s="12">
        <v>38483.43</v>
      </c>
      <c r="I74" s="12">
        <v>0</v>
      </c>
      <c r="J74" s="12">
        <f t="shared" si="4"/>
        <v>8448883.4299999997</v>
      </c>
    </row>
    <row r="75" spans="1:10" ht="18.75" hidden="1">
      <c r="A75" s="7" t="s">
        <v>95</v>
      </c>
      <c r="B75" s="8" t="s">
        <v>96</v>
      </c>
      <c r="C75" s="12">
        <f t="shared" ref="C75:I76" si="63">C76</f>
        <v>686700</v>
      </c>
      <c r="D75" s="12">
        <f t="shared" si="63"/>
        <v>0</v>
      </c>
      <c r="E75" s="12">
        <f t="shared" si="63"/>
        <v>0</v>
      </c>
      <c r="F75" s="12">
        <f t="shared" si="63"/>
        <v>0</v>
      </c>
      <c r="G75" s="12">
        <f t="shared" si="63"/>
        <v>0</v>
      </c>
      <c r="H75" s="12">
        <f t="shared" si="63"/>
        <v>0</v>
      </c>
      <c r="I75" s="12">
        <f t="shared" si="63"/>
        <v>0</v>
      </c>
      <c r="J75" s="12">
        <f t="shared" si="4"/>
        <v>686700</v>
      </c>
    </row>
    <row r="76" spans="1:10" ht="37.5" hidden="1">
      <c r="A76" s="7" t="s">
        <v>97</v>
      </c>
      <c r="B76" s="8" t="s">
        <v>98</v>
      </c>
      <c r="C76" s="12">
        <f t="shared" si="63"/>
        <v>686700</v>
      </c>
      <c r="D76" s="12">
        <f t="shared" si="63"/>
        <v>0</v>
      </c>
      <c r="E76" s="12">
        <f t="shared" si="63"/>
        <v>0</v>
      </c>
      <c r="F76" s="12">
        <f t="shared" si="63"/>
        <v>0</v>
      </c>
      <c r="G76" s="12">
        <f t="shared" si="63"/>
        <v>0</v>
      </c>
      <c r="H76" s="12">
        <f t="shared" si="63"/>
        <v>0</v>
      </c>
      <c r="I76" s="12">
        <f t="shared" si="63"/>
        <v>0</v>
      </c>
      <c r="J76" s="12">
        <f t="shared" si="4"/>
        <v>686700</v>
      </c>
    </row>
    <row r="77" spans="1:10" ht="37.5" hidden="1">
      <c r="A77" s="7" t="s">
        <v>269</v>
      </c>
      <c r="B77" s="25" t="s">
        <v>270</v>
      </c>
      <c r="C77" s="12">
        <v>686700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f t="shared" ref="J77:J140" si="64">C77+D77+E77+F77+G77+H77+I77</f>
        <v>686700</v>
      </c>
    </row>
    <row r="78" spans="1:10" ht="37.5" hidden="1">
      <c r="A78" s="5" t="s">
        <v>99</v>
      </c>
      <c r="B78" s="6" t="s">
        <v>100</v>
      </c>
      <c r="C78" s="11">
        <f t="shared" ref="C78" si="65">C79+C82</f>
        <v>1210000</v>
      </c>
      <c r="D78" s="11">
        <f t="shared" ref="D78:E78" si="66">D79+D82</f>
        <v>0</v>
      </c>
      <c r="E78" s="11">
        <f t="shared" si="66"/>
        <v>0</v>
      </c>
      <c r="F78" s="11">
        <f t="shared" ref="F78:G78" si="67">F79+F82</f>
        <v>0</v>
      </c>
      <c r="G78" s="11">
        <f t="shared" si="67"/>
        <v>0</v>
      </c>
      <c r="H78" s="11">
        <f t="shared" ref="H78:I78" si="68">H79+H82</f>
        <v>0</v>
      </c>
      <c r="I78" s="11">
        <f t="shared" si="68"/>
        <v>0</v>
      </c>
      <c r="J78" s="11">
        <f t="shared" si="64"/>
        <v>1210000</v>
      </c>
    </row>
    <row r="79" spans="1:10" ht="75" hidden="1">
      <c r="A79" s="7" t="s">
        <v>101</v>
      </c>
      <c r="B79" s="8" t="s">
        <v>102</v>
      </c>
      <c r="C79" s="12">
        <f t="shared" ref="C79:I79" si="69">C80</f>
        <v>885000</v>
      </c>
      <c r="D79" s="12">
        <f t="shared" si="69"/>
        <v>0</v>
      </c>
      <c r="E79" s="12">
        <f t="shared" si="69"/>
        <v>0</v>
      </c>
      <c r="F79" s="12">
        <f t="shared" si="69"/>
        <v>0</v>
      </c>
      <c r="G79" s="12">
        <f t="shared" si="69"/>
        <v>0</v>
      </c>
      <c r="H79" s="12">
        <f t="shared" si="69"/>
        <v>0</v>
      </c>
      <c r="I79" s="12">
        <f t="shared" si="69"/>
        <v>0</v>
      </c>
      <c r="J79" s="12">
        <f t="shared" si="64"/>
        <v>885000</v>
      </c>
    </row>
    <row r="80" spans="1:10" ht="93.75" hidden="1">
      <c r="A80" s="7" t="s">
        <v>103</v>
      </c>
      <c r="B80" s="8" t="s">
        <v>104</v>
      </c>
      <c r="C80" s="12">
        <f t="shared" ref="C80:I80" si="70">C81</f>
        <v>885000</v>
      </c>
      <c r="D80" s="12">
        <f t="shared" si="70"/>
        <v>0</v>
      </c>
      <c r="E80" s="12">
        <f t="shared" si="70"/>
        <v>0</v>
      </c>
      <c r="F80" s="12">
        <f t="shared" si="70"/>
        <v>0</v>
      </c>
      <c r="G80" s="12">
        <f t="shared" si="70"/>
        <v>0</v>
      </c>
      <c r="H80" s="12">
        <f t="shared" si="70"/>
        <v>0</v>
      </c>
      <c r="I80" s="12">
        <f t="shared" si="70"/>
        <v>0</v>
      </c>
      <c r="J80" s="12">
        <f t="shared" si="64"/>
        <v>885000</v>
      </c>
    </row>
    <row r="81" spans="1:10" ht="93.75" hidden="1">
      <c r="A81" s="7" t="s">
        <v>271</v>
      </c>
      <c r="B81" s="25" t="s">
        <v>272</v>
      </c>
      <c r="C81" s="12">
        <v>885000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f t="shared" si="64"/>
        <v>885000</v>
      </c>
    </row>
    <row r="82" spans="1:10" ht="37.5" hidden="1">
      <c r="A82" s="7" t="s">
        <v>105</v>
      </c>
      <c r="B82" s="8" t="s">
        <v>106</v>
      </c>
      <c r="C82" s="12">
        <f t="shared" ref="C82" si="71">C83+C85</f>
        <v>325000</v>
      </c>
      <c r="D82" s="12">
        <f t="shared" ref="D82:E82" si="72">D83+D85</f>
        <v>0</v>
      </c>
      <c r="E82" s="12">
        <f t="shared" si="72"/>
        <v>0</v>
      </c>
      <c r="F82" s="12">
        <f t="shared" ref="F82:G82" si="73">F83+F85</f>
        <v>0</v>
      </c>
      <c r="G82" s="12">
        <f t="shared" si="73"/>
        <v>0</v>
      </c>
      <c r="H82" s="12">
        <f t="shared" ref="H82:I82" si="74">H83+H85</f>
        <v>0</v>
      </c>
      <c r="I82" s="12">
        <f t="shared" si="74"/>
        <v>0</v>
      </c>
      <c r="J82" s="12">
        <f t="shared" si="64"/>
        <v>325000</v>
      </c>
    </row>
    <row r="83" spans="1:10" ht="37.5" hidden="1">
      <c r="A83" s="7" t="s">
        <v>107</v>
      </c>
      <c r="B83" s="8" t="s">
        <v>108</v>
      </c>
      <c r="C83" s="12">
        <f t="shared" ref="C83:I83" si="75">C84</f>
        <v>25500</v>
      </c>
      <c r="D83" s="12">
        <f t="shared" si="75"/>
        <v>0</v>
      </c>
      <c r="E83" s="12">
        <f t="shared" si="75"/>
        <v>0</v>
      </c>
      <c r="F83" s="12">
        <f t="shared" si="75"/>
        <v>0</v>
      </c>
      <c r="G83" s="12">
        <f t="shared" si="75"/>
        <v>0</v>
      </c>
      <c r="H83" s="12">
        <f t="shared" si="75"/>
        <v>0</v>
      </c>
      <c r="I83" s="12">
        <f t="shared" si="75"/>
        <v>0</v>
      </c>
      <c r="J83" s="12">
        <f t="shared" si="64"/>
        <v>25500</v>
      </c>
    </row>
    <row r="84" spans="1:10" ht="56.25" hidden="1">
      <c r="A84" s="7" t="s">
        <v>273</v>
      </c>
      <c r="B84" s="25" t="s">
        <v>274</v>
      </c>
      <c r="C84" s="12">
        <v>25500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f t="shared" si="64"/>
        <v>25500</v>
      </c>
    </row>
    <row r="85" spans="1:10" ht="56.25" hidden="1">
      <c r="A85" s="7" t="s">
        <v>109</v>
      </c>
      <c r="B85" s="8" t="s">
        <v>110</v>
      </c>
      <c r="C85" s="12">
        <f t="shared" ref="C85:I85" si="76">C86</f>
        <v>299500</v>
      </c>
      <c r="D85" s="12">
        <f t="shared" si="76"/>
        <v>0</v>
      </c>
      <c r="E85" s="12">
        <f t="shared" si="76"/>
        <v>0</v>
      </c>
      <c r="F85" s="12">
        <f t="shared" si="76"/>
        <v>0</v>
      </c>
      <c r="G85" s="12">
        <f t="shared" si="76"/>
        <v>0</v>
      </c>
      <c r="H85" s="12">
        <f t="shared" si="76"/>
        <v>0</v>
      </c>
      <c r="I85" s="12">
        <f t="shared" si="76"/>
        <v>0</v>
      </c>
      <c r="J85" s="12">
        <f t="shared" si="64"/>
        <v>299500</v>
      </c>
    </row>
    <row r="86" spans="1:10" ht="56.25" hidden="1">
      <c r="A86" s="7" t="s">
        <v>275</v>
      </c>
      <c r="B86" s="25" t="s">
        <v>276</v>
      </c>
      <c r="C86" s="12">
        <v>299500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f t="shared" si="64"/>
        <v>299500</v>
      </c>
    </row>
    <row r="87" spans="1:10" ht="18.75" hidden="1">
      <c r="A87" s="5" t="s">
        <v>111</v>
      </c>
      <c r="B87" s="6" t="s">
        <v>112</v>
      </c>
      <c r="C87" s="11">
        <f t="shared" ref="C87:H87" si="77">C88+C103+C105+C110+C113</f>
        <v>454000</v>
      </c>
      <c r="D87" s="11">
        <f t="shared" si="77"/>
        <v>0</v>
      </c>
      <c r="E87" s="11">
        <f t="shared" si="77"/>
        <v>0</v>
      </c>
      <c r="F87" s="11">
        <f t="shared" si="77"/>
        <v>0</v>
      </c>
      <c r="G87" s="11">
        <f t="shared" si="77"/>
        <v>0</v>
      </c>
      <c r="H87" s="11">
        <f t="shared" si="77"/>
        <v>0</v>
      </c>
      <c r="I87" s="11">
        <f t="shared" ref="I87" si="78">I88+I103+I105+I110+I113</f>
        <v>0</v>
      </c>
      <c r="J87" s="11">
        <f t="shared" si="64"/>
        <v>454000</v>
      </c>
    </row>
    <row r="88" spans="1:10" ht="37.5" hidden="1">
      <c r="A88" s="7" t="s">
        <v>228</v>
      </c>
      <c r="B88" s="8" t="s">
        <v>227</v>
      </c>
      <c r="C88" s="12">
        <f t="shared" ref="C88:H88" si="79">C89+C91+C93+C95+C97+C99+C101</f>
        <v>228000</v>
      </c>
      <c r="D88" s="12">
        <f t="shared" si="79"/>
        <v>0</v>
      </c>
      <c r="E88" s="12">
        <f t="shared" si="79"/>
        <v>0</v>
      </c>
      <c r="F88" s="12">
        <f t="shared" si="79"/>
        <v>0</v>
      </c>
      <c r="G88" s="12">
        <f t="shared" si="79"/>
        <v>0</v>
      </c>
      <c r="H88" s="12">
        <f t="shared" si="79"/>
        <v>0</v>
      </c>
      <c r="I88" s="12">
        <f t="shared" ref="I88" si="80">I89+I91+I93+I95+I97+I99+I101</f>
        <v>0</v>
      </c>
      <c r="J88" s="12">
        <f t="shared" si="64"/>
        <v>228000</v>
      </c>
    </row>
    <row r="89" spans="1:10" ht="56.25" hidden="1">
      <c r="A89" s="7" t="s">
        <v>224</v>
      </c>
      <c r="B89" s="8" t="s">
        <v>226</v>
      </c>
      <c r="C89" s="12">
        <f t="shared" ref="C89:I89" si="81">C90</f>
        <v>5000</v>
      </c>
      <c r="D89" s="12">
        <f t="shared" si="81"/>
        <v>0</v>
      </c>
      <c r="E89" s="12">
        <f t="shared" si="81"/>
        <v>0</v>
      </c>
      <c r="F89" s="12">
        <f t="shared" si="81"/>
        <v>0</v>
      </c>
      <c r="G89" s="12">
        <f t="shared" si="81"/>
        <v>0</v>
      </c>
      <c r="H89" s="12">
        <f t="shared" si="81"/>
        <v>0</v>
      </c>
      <c r="I89" s="12">
        <f t="shared" si="81"/>
        <v>0</v>
      </c>
      <c r="J89" s="12">
        <f t="shared" si="64"/>
        <v>5000</v>
      </c>
    </row>
    <row r="90" spans="1:10" ht="75" hidden="1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f t="shared" si="64"/>
        <v>5000</v>
      </c>
    </row>
    <row r="91" spans="1:10" ht="75" hidden="1">
      <c r="A91" s="7" t="s">
        <v>187</v>
      </c>
      <c r="B91" s="8" t="s">
        <v>188</v>
      </c>
      <c r="C91" s="12">
        <f t="shared" ref="C91:I91" si="82">C92</f>
        <v>58000</v>
      </c>
      <c r="D91" s="12">
        <f t="shared" si="82"/>
        <v>0</v>
      </c>
      <c r="E91" s="12">
        <f t="shared" si="82"/>
        <v>0</v>
      </c>
      <c r="F91" s="12">
        <f t="shared" si="82"/>
        <v>0</v>
      </c>
      <c r="G91" s="12">
        <f t="shared" si="82"/>
        <v>0</v>
      </c>
      <c r="H91" s="12">
        <f t="shared" si="82"/>
        <v>0</v>
      </c>
      <c r="I91" s="12">
        <f t="shared" si="82"/>
        <v>0</v>
      </c>
      <c r="J91" s="12">
        <f t="shared" si="64"/>
        <v>58000</v>
      </c>
    </row>
    <row r="92" spans="1:10" ht="123" hidden="1" customHeight="1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f t="shared" si="64"/>
        <v>58000</v>
      </c>
    </row>
    <row r="93" spans="1:10" ht="56.25" hidden="1">
      <c r="A93" s="7" t="s">
        <v>189</v>
      </c>
      <c r="B93" s="8" t="s">
        <v>191</v>
      </c>
      <c r="C93" s="12">
        <f t="shared" ref="C93:I93" si="83">C94</f>
        <v>32000</v>
      </c>
      <c r="D93" s="12">
        <f t="shared" si="83"/>
        <v>0</v>
      </c>
      <c r="E93" s="12">
        <f t="shared" si="83"/>
        <v>0</v>
      </c>
      <c r="F93" s="12">
        <f t="shared" si="83"/>
        <v>0</v>
      </c>
      <c r="G93" s="12">
        <f t="shared" si="83"/>
        <v>0</v>
      </c>
      <c r="H93" s="12">
        <f t="shared" si="83"/>
        <v>0</v>
      </c>
      <c r="I93" s="12">
        <f t="shared" si="83"/>
        <v>0</v>
      </c>
      <c r="J93" s="12">
        <f t="shared" si="64"/>
        <v>32000</v>
      </c>
    </row>
    <row r="94" spans="1:10" ht="75" hidden="1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f t="shared" si="64"/>
        <v>32000</v>
      </c>
    </row>
    <row r="95" spans="1:10" ht="56.25" hidden="1">
      <c r="A95" s="7" t="s">
        <v>193</v>
      </c>
      <c r="B95" s="8" t="s">
        <v>195</v>
      </c>
      <c r="C95" s="12">
        <f t="shared" ref="C95:I95" si="84">C96</f>
        <v>26000</v>
      </c>
      <c r="D95" s="12">
        <f t="shared" si="84"/>
        <v>0</v>
      </c>
      <c r="E95" s="12">
        <f t="shared" si="84"/>
        <v>0</v>
      </c>
      <c r="F95" s="12">
        <f t="shared" si="84"/>
        <v>0</v>
      </c>
      <c r="G95" s="12">
        <f t="shared" si="84"/>
        <v>0</v>
      </c>
      <c r="H95" s="12">
        <f t="shared" si="84"/>
        <v>0</v>
      </c>
      <c r="I95" s="12">
        <f t="shared" si="84"/>
        <v>0</v>
      </c>
      <c r="J95" s="12">
        <f t="shared" si="64"/>
        <v>26000</v>
      </c>
    </row>
    <row r="96" spans="1:10" ht="93.75" hidden="1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f t="shared" si="64"/>
        <v>26000</v>
      </c>
    </row>
    <row r="97" spans="1:10" ht="56.25" hidden="1">
      <c r="A97" s="7" t="s">
        <v>229</v>
      </c>
      <c r="B97" s="8" t="s">
        <v>232</v>
      </c>
      <c r="C97" s="12">
        <f t="shared" ref="C97:I97" si="85">C98</f>
        <v>4000</v>
      </c>
      <c r="D97" s="12">
        <f t="shared" si="85"/>
        <v>0</v>
      </c>
      <c r="E97" s="12">
        <f t="shared" si="85"/>
        <v>0</v>
      </c>
      <c r="F97" s="12">
        <f t="shared" si="85"/>
        <v>0</v>
      </c>
      <c r="G97" s="12">
        <f t="shared" si="85"/>
        <v>0</v>
      </c>
      <c r="H97" s="12">
        <f t="shared" si="85"/>
        <v>0</v>
      </c>
      <c r="I97" s="12">
        <f t="shared" si="85"/>
        <v>0</v>
      </c>
      <c r="J97" s="12">
        <f t="shared" si="64"/>
        <v>4000</v>
      </c>
    </row>
    <row r="98" spans="1:10" ht="93.75" hidden="1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f t="shared" si="64"/>
        <v>4000</v>
      </c>
    </row>
    <row r="99" spans="1:10" ht="56.25" hidden="1">
      <c r="A99" s="7" t="s">
        <v>197</v>
      </c>
      <c r="B99" s="8" t="s">
        <v>199</v>
      </c>
      <c r="C99" s="12">
        <f t="shared" ref="C99:I99" si="86">C100</f>
        <v>67000</v>
      </c>
      <c r="D99" s="12">
        <f t="shared" si="86"/>
        <v>0</v>
      </c>
      <c r="E99" s="12">
        <f t="shared" si="86"/>
        <v>0</v>
      </c>
      <c r="F99" s="12">
        <f t="shared" si="86"/>
        <v>0</v>
      </c>
      <c r="G99" s="12">
        <f t="shared" si="86"/>
        <v>0</v>
      </c>
      <c r="H99" s="12">
        <f t="shared" si="86"/>
        <v>0</v>
      </c>
      <c r="I99" s="12">
        <f t="shared" si="86"/>
        <v>0</v>
      </c>
      <c r="J99" s="12">
        <f t="shared" si="64"/>
        <v>67000</v>
      </c>
    </row>
    <row r="100" spans="1:10" ht="75" hidden="1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f t="shared" si="64"/>
        <v>67000</v>
      </c>
    </row>
    <row r="101" spans="1:10" ht="75" hidden="1">
      <c r="A101" s="7" t="s">
        <v>221</v>
      </c>
      <c r="B101" s="8" t="s">
        <v>222</v>
      </c>
      <c r="C101" s="12">
        <f t="shared" ref="C101:I101" si="87">C102</f>
        <v>36000</v>
      </c>
      <c r="D101" s="12">
        <f t="shared" si="87"/>
        <v>0</v>
      </c>
      <c r="E101" s="12">
        <f t="shared" si="87"/>
        <v>0</v>
      </c>
      <c r="F101" s="12">
        <f t="shared" si="87"/>
        <v>0</v>
      </c>
      <c r="G101" s="12">
        <f t="shared" si="87"/>
        <v>0</v>
      </c>
      <c r="H101" s="12">
        <f t="shared" si="87"/>
        <v>0</v>
      </c>
      <c r="I101" s="12">
        <f t="shared" si="87"/>
        <v>0</v>
      </c>
      <c r="J101" s="12">
        <f t="shared" si="64"/>
        <v>36000</v>
      </c>
    </row>
    <row r="102" spans="1:10" ht="93.75" hidden="1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f t="shared" si="64"/>
        <v>36000</v>
      </c>
    </row>
    <row r="103" spans="1:10" ht="112.5" hidden="1">
      <c r="A103" s="7" t="s">
        <v>217</v>
      </c>
      <c r="B103" s="8" t="s">
        <v>218</v>
      </c>
      <c r="C103" s="12">
        <f t="shared" ref="C103:I103" si="88">C104</f>
        <v>15000</v>
      </c>
      <c r="D103" s="12">
        <f t="shared" si="88"/>
        <v>0</v>
      </c>
      <c r="E103" s="12">
        <f t="shared" si="88"/>
        <v>0</v>
      </c>
      <c r="F103" s="12">
        <f t="shared" si="88"/>
        <v>0</v>
      </c>
      <c r="G103" s="12">
        <f t="shared" si="88"/>
        <v>0</v>
      </c>
      <c r="H103" s="12">
        <f t="shared" si="88"/>
        <v>0</v>
      </c>
      <c r="I103" s="12">
        <f t="shared" si="88"/>
        <v>0</v>
      </c>
      <c r="J103" s="12">
        <f t="shared" si="64"/>
        <v>15000</v>
      </c>
    </row>
    <row r="104" spans="1:10" ht="150" hidden="1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f t="shared" si="64"/>
        <v>15000</v>
      </c>
    </row>
    <row r="105" spans="1:10" ht="112.5" hidden="1">
      <c r="A105" s="7" t="s">
        <v>233</v>
      </c>
      <c r="B105" s="8" t="s">
        <v>234</v>
      </c>
      <c r="C105" s="12">
        <f t="shared" ref="C105:H105" si="89">C106+C108</f>
        <v>37000</v>
      </c>
      <c r="D105" s="12">
        <f t="shared" si="89"/>
        <v>0</v>
      </c>
      <c r="E105" s="12">
        <f t="shared" si="89"/>
        <v>0</v>
      </c>
      <c r="F105" s="12">
        <f t="shared" si="89"/>
        <v>0</v>
      </c>
      <c r="G105" s="12">
        <f t="shared" si="89"/>
        <v>0</v>
      </c>
      <c r="H105" s="12">
        <f t="shared" si="89"/>
        <v>0</v>
      </c>
      <c r="I105" s="12">
        <f t="shared" ref="I105" si="90">I106+I108</f>
        <v>0</v>
      </c>
      <c r="J105" s="12">
        <f t="shared" si="64"/>
        <v>37000</v>
      </c>
    </row>
    <row r="106" spans="1:10" ht="56.25" hidden="1">
      <c r="A106" s="7" t="s">
        <v>213</v>
      </c>
      <c r="B106" s="8" t="s">
        <v>214</v>
      </c>
      <c r="C106" s="12">
        <f t="shared" ref="C106:I106" si="91">C107</f>
        <v>27000</v>
      </c>
      <c r="D106" s="12">
        <f t="shared" si="91"/>
        <v>0</v>
      </c>
      <c r="E106" s="12">
        <f t="shared" si="91"/>
        <v>0</v>
      </c>
      <c r="F106" s="12">
        <f t="shared" si="91"/>
        <v>0</v>
      </c>
      <c r="G106" s="12">
        <f t="shared" si="91"/>
        <v>0</v>
      </c>
      <c r="H106" s="12">
        <f t="shared" si="91"/>
        <v>0</v>
      </c>
      <c r="I106" s="12">
        <f t="shared" si="91"/>
        <v>0</v>
      </c>
      <c r="J106" s="12">
        <f t="shared" si="64"/>
        <v>27000</v>
      </c>
    </row>
    <row r="107" spans="1:10" ht="75" hidden="1">
      <c r="A107" s="7" t="s">
        <v>277</v>
      </c>
      <c r="B107" s="25" t="s">
        <v>278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f t="shared" si="64"/>
        <v>27000</v>
      </c>
    </row>
    <row r="108" spans="1:10" ht="93.75" hidden="1">
      <c r="A108" s="7" t="s">
        <v>211</v>
      </c>
      <c r="B108" s="8" t="s">
        <v>212</v>
      </c>
      <c r="C108" s="12">
        <f t="shared" ref="C108:I108" si="92">C109</f>
        <v>10000</v>
      </c>
      <c r="D108" s="12">
        <f t="shared" si="92"/>
        <v>0</v>
      </c>
      <c r="E108" s="12">
        <f t="shared" si="92"/>
        <v>0</v>
      </c>
      <c r="F108" s="12">
        <f t="shared" si="92"/>
        <v>0</v>
      </c>
      <c r="G108" s="12">
        <f t="shared" si="92"/>
        <v>0</v>
      </c>
      <c r="H108" s="12">
        <f t="shared" si="92"/>
        <v>0</v>
      </c>
      <c r="I108" s="12">
        <f t="shared" si="92"/>
        <v>0</v>
      </c>
      <c r="J108" s="12">
        <f t="shared" si="64"/>
        <v>10000</v>
      </c>
    </row>
    <row r="109" spans="1:10" ht="75" hidden="1">
      <c r="A109" s="7" t="s">
        <v>279</v>
      </c>
      <c r="B109" s="25" t="s">
        <v>280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f t="shared" si="64"/>
        <v>10000</v>
      </c>
    </row>
    <row r="110" spans="1:10" ht="18.75" hidden="1">
      <c r="A110" s="7" t="s">
        <v>207</v>
      </c>
      <c r="B110" s="8" t="s">
        <v>208</v>
      </c>
      <c r="C110" s="12">
        <f t="shared" ref="C110:I111" si="93">C111</f>
        <v>128000</v>
      </c>
      <c r="D110" s="12">
        <f t="shared" si="93"/>
        <v>0</v>
      </c>
      <c r="E110" s="12">
        <f t="shared" si="93"/>
        <v>0</v>
      </c>
      <c r="F110" s="12">
        <f t="shared" si="93"/>
        <v>0</v>
      </c>
      <c r="G110" s="12">
        <f t="shared" si="93"/>
        <v>0</v>
      </c>
      <c r="H110" s="12">
        <f t="shared" si="93"/>
        <v>0</v>
      </c>
      <c r="I110" s="12">
        <f t="shared" si="93"/>
        <v>0</v>
      </c>
      <c r="J110" s="12">
        <f t="shared" si="64"/>
        <v>128000</v>
      </c>
    </row>
    <row r="111" spans="1:10" ht="75" hidden="1">
      <c r="A111" s="7" t="s">
        <v>206</v>
      </c>
      <c r="B111" s="8" t="s">
        <v>209</v>
      </c>
      <c r="C111" s="12">
        <f t="shared" si="93"/>
        <v>128000</v>
      </c>
      <c r="D111" s="12">
        <f t="shared" si="93"/>
        <v>0</v>
      </c>
      <c r="E111" s="12">
        <f t="shared" si="93"/>
        <v>0</v>
      </c>
      <c r="F111" s="12">
        <f t="shared" si="93"/>
        <v>0</v>
      </c>
      <c r="G111" s="12">
        <f t="shared" si="93"/>
        <v>0</v>
      </c>
      <c r="H111" s="12">
        <f t="shared" si="93"/>
        <v>0</v>
      </c>
      <c r="I111" s="12">
        <f t="shared" si="93"/>
        <v>0</v>
      </c>
      <c r="J111" s="12">
        <f t="shared" si="64"/>
        <v>128000</v>
      </c>
    </row>
    <row r="112" spans="1:10" ht="75" hidden="1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f t="shared" si="64"/>
        <v>128000</v>
      </c>
    </row>
    <row r="113" spans="1:10" ht="18.75" hidden="1">
      <c r="A113" s="7" t="s">
        <v>201</v>
      </c>
      <c r="B113" s="8" t="s">
        <v>204</v>
      </c>
      <c r="C113" s="12">
        <f t="shared" ref="C113:I113" si="94">C114</f>
        <v>46000</v>
      </c>
      <c r="D113" s="12">
        <f t="shared" si="94"/>
        <v>0</v>
      </c>
      <c r="E113" s="12">
        <f t="shared" si="94"/>
        <v>0</v>
      </c>
      <c r="F113" s="12">
        <f t="shared" si="94"/>
        <v>0</v>
      </c>
      <c r="G113" s="12">
        <f t="shared" si="94"/>
        <v>0</v>
      </c>
      <c r="H113" s="12">
        <f t="shared" si="94"/>
        <v>0</v>
      </c>
      <c r="I113" s="12">
        <f t="shared" si="94"/>
        <v>0</v>
      </c>
      <c r="J113" s="12">
        <f t="shared" si="64"/>
        <v>46000</v>
      </c>
    </row>
    <row r="114" spans="1:10" ht="93.75" hidden="1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f t="shared" si="64"/>
        <v>46000</v>
      </c>
    </row>
    <row r="115" spans="1:10" s="2" customFormat="1" ht="24.75" hidden="1" customHeight="1">
      <c r="A115" s="5" t="s">
        <v>247</v>
      </c>
      <c r="B115" s="6" t="s">
        <v>246</v>
      </c>
      <c r="C115" s="11">
        <f t="shared" ref="C115:H115" si="95">C116+C118</f>
        <v>2242419.09</v>
      </c>
      <c r="D115" s="11">
        <f t="shared" si="95"/>
        <v>0</v>
      </c>
      <c r="E115" s="11">
        <f t="shared" si="95"/>
        <v>0</v>
      </c>
      <c r="F115" s="11">
        <f t="shared" si="95"/>
        <v>0</v>
      </c>
      <c r="G115" s="11">
        <f t="shared" si="95"/>
        <v>0</v>
      </c>
      <c r="H115" s="11">
        <f t="shared" si="95"/>
        <v>38613.01</v>
      </c>
      <c r="I115" s="11">
        <f t="shared" ref="I115" si="96">I116+I118</f>
        <v>0</v>
      </c>
      <c r="J115" s="11">
        <f t="shared" si="64"/>
        <v>2281032.0999999996</v>
      </c>
    </row>
    <row r="116" spans="1:10" ht="18.75" hidden="1">
      <c r="A116" s="7" t="s">
        <v>248</v>
      </c>
      <c r="B116" s="8" t="s">
        <v>249</v>
      </c>
      <c r="C116" s="12">
        <f t="shared" ref="C116:I116" si="97">C117</f>
        <v>2065000</v>
      </c>
      <c r="D116" s="12">
        <f t="shared" si="97"/>
        <v>0</v>
      </c>
      <c r="E116" s="12">
        <f t="shared" si="97"/>
        <v>0</v>
      </c>
      <c r="F116" s="12">
        <f t="shared" si="97"/>
        <v>0</v>
      </c>
      <c r="G116" s="12">
        <f t="shared" si="97"/>
        <v>0</v>
      </c>
      <c r="H116" s="12">
        <f t="shared" si="97"/>
        <v>0</v>
      </c>
      <c r="I116" s="12">
        <f t="shared" si="97"/>
        <v>0</v>
      </c>
      <c r="J116" s="12">
        <f t="shared" si="64"/>
        <v>2065000</v>
      </c>
    </row>
    <row r="117" spans="1:10" ht="18.75" hidden="1">
      <c r="A117" s="7" t="s">
        <v>281</v>
      </c>
      <c r="B117" s="25" t="s">
        <v>282</v>
      </c>
      <c r="C117" s="12">
        <v>2065000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f t="shared" si="64"/>
        <v>2065000</v>
      </c>
    </row>
    <row r="118" spans="1:10" ht="18.75" hidden="1">
      <c r="A118" s="7" t="s">
        <v>321</v>
      </c>
      <c r="B118" s="26" t="s">
        <v>320</v>
      </c>
      <c r="C118" s="12">
        <f t="shared" ref="C118:I118" si="98">C119</f>
        <v>177419.09</v>
      </c>
      <c r="D118" s="12">
        <f t="shared" si="98"/>
        <v>0</v>
      </c>
      <c r="E118" s="12">
        <f t="shared" si="98"/>
        <v>0</v>
      </c>
      <c r="F118" s="12">
        <f t="shared" si="98"/>
        <v>0</v>
      </c>
      <c r="G118" s="12">
        <f t="shared" si="98"/>
        <v>0</v>
      </c>
      <c r="H118" s="12">
        <f t="shared" si="98"/>
        <v>38613.01</v>
      </c>
      <c r="I118" s="12">
        <f t="shared" si="98"/>
        <v>0</v>
      </c>
      <c r="J118" s="12">
        <f t="shared" si="64"/>
        <v>216032.1</v>
      </c>
    </row>
    <row r="119" spans="1:10" ht="18.75" hidden="1">
      <c r="A119" s="7" t="s">
        <v>323</v>
      </c>
      <c r="B119" s="26" t="s">
        <v>322</v>
      </c>
      <c r="C119" s="12">
        <v>177419.09</v>
      </c>
      <c r="D119" s="12">
        <v>0</v>
      </c>
      <c r="E119" s="12">
        <v>0</v>
      </c>
      <c r="F119" s="12">
        <v>0</v>
      </c>
      <c r="G119" s="12">
        <v>0</v>
      </c>
      <c r="H119" s="12">
        <v>38613.01</v>
      </c>
      <c r="I119" s="12">
        <v>0</v>
      </c>
      <c r="J119" s="12">
        <f t="shared" si="64"/>
        <v>216032.1</v>
      </c>
    </row>
    <row r="120" spans="1:10" ht="25.5" customHeight="1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>E121</f>
        <v>1706434.59</v>
      </c>
      <c r="F120" s="11">
        <f>F121+F203</f>
        <v>-1616444.3099999994</v>
      </c>
      <c r="G120" s="11">
        <f>G121+G203</f>
        <v>1858785.75</v>
      </c>
      <c r="H120" s="11">
        <f>H121+H203</f>
        <v>-91240365.090000004</v>
      </c>
      <c r="I120" s="11">
        <f>I121+I203</f>
        <v>45000</v>
      </c>
      <c r="J120" s="11">
        <f t="shared" si="64"/>
        <v>399058224.33999991</v>
      </c>
    </row>
    <row r="121" spans="1:10" ht="37.5">
      <c r="A121" s="5" t="s">
        <v>115</v>
      </c>
      <c r="B121" s="6" t="s">
        <v>116</v>
      </c>
      <c r="C121" s="11">
        <f t="shared" ref="C121:H121" si="99">C122+C127+C157+C190</f>
        <v>473372333.69999999</v>
      </c>
      <c r="D121" s="11">
        <f t="shared" si="99"/>
        <v>14932479.699999999</v>
      </c>
      <c r="E121" s="11">
        <f t="shared" si="99"/>
        <v>1706434.59</v>
      </c>
      <c r="F121" s="11">
        <f t="shared" si="99"/>
        <v>-1655057.3199999994</v>
      </c>
      <c r="G121" s="11">
        <f t="shared" si="99"/>
        <v>1858785.75</v>
      </c>
      <c r="H121" s="11">
        <f t="shared" si="99"/>
        <v>-91256752.079999998</v>
      </c>
      <c r="I121" s="11">
        <f t="shared" ref="I121" si="100">I122+I127+I157+I190</f>
        <v>45000</v>
      </c>
      <c r="J121" s="11">
        <f t="shared" si="64"/>
        <v>399003224.33999997</v>
      </c>
    </row>
    <row r="122" spans="1:10" ht="18.75" hidden="1">
      <c r="A122" s="7" t="s">
        <v>117</v>
      </c>
      <c r="B122" s="8" t="s">
        <v>118</v>
      </c>
      <c r="C122" s="12">
        <f t="shared" ref="C122:H122" si="101">C123+C125</f>
        <v>136098300</v>
      </c>
      <c r="D122" s="12">
        <f t="shared" si="101"/>
        <v>0</v>
      </c>
      <c r="E122" s="12">
        <f t="shared" si="101"/>
        <v>0</v>
      </c>
      <c r="F122" s="12">
        <f t="shared" si="101"/>
        <v>0</v>
      </c>
      <c r="G122" s="12">
        <f t="shared" si="101"/>
        <v>0</v>
      </c>
      <c r="H122" s="12">
        <f t="shared" si="101"/>
        <v>0</v>
      </c>
      <c r="I122" s="12">
        <f t="shared" ref="I122" si="102">I123+I125</f>
        <v>0</v>
      </c>
      <c r="J122" s="12">
        <f t="shared" si="64"/>
        <v>136098300</v>
      </c>
    </row>
    <row r="123" spans="1:10" ht="27" hidden="1" customHeight="1">
      <c r="A123" s="7" t="s">
        <v>119</v>
      </c>
      <c r="B123" s="8" t="s">
        <v>120</v>
      </c>
      <c r="C123" s="12">
        <f t="shared" ref="C123:I123" si="103">C124</f>
        <v>133885100</v>
      </c>
      <c r="D123" s="12">
        <f t="shared" si="103"/>
        <v>0</v>
      </c>
      <c r="E123" s="12">
        <f t="shared" si="103"/>
        <v>0</v>
      </c>
      <c r="F123" s="12">
        <f t="shared" si="103"/>
        <v>0</v>
      </c>
      <c r="G123" s="12">
        <f t="shared" si="103"/>
        <v>0</v>
      </c>
      <c r="H123" s="12">
        <f t="shared" si="103"/>
        <v>0</v>
      </c>
      <c r="I123" s="12">
        <f t="shared" si="103"/>
        <v>0</v>
      </c>
      <c r="J123" s="12">
        <f t="shared" si="64"/>
        <v>133885100</v>
      </c>
    </row>
    <row r="124" spans="1:10" ht="37.5" hidden="1">
      <c r="A124" s="7" t="s">
        <v>283</v>
      </c>
      <c r="B124" s="25" t="s">
        <v>284</v>
      </c>
      <c r="C124" s="12">
        <v>133885100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f t="shared" si="64"/>
        <v>133885100</v>
      </c>
    </row>
    <row r="125" spans="1:10" ht="37.5" hidden="1">
      <c r="A125" s="7" t="s">
        <v>235</v>
      </c>
      <c r="B125" s="8" t="s">
        <v>236</v>
      </c>
      <c r="C125" s="12">
        <f t="shared" ref="C125:I125" si="104">C126</f>
        <v>2213200</v>
      </c>
      <c r="D125" s="12">
        <f t="shared" si="104"/>
        <v>0</v>
      </c>
      <c r="E125" s="12">
        <f t="shared" si="104"/>
        <v>0</v>
      </c>
      <c r="F125" s="12">
        <f t="shared" si="104"/>
        <v>0</v>
      </c>
      <c r="G125" s="12">
        <f t="shared" si="104"/>
        <v>0</v>
      </c>
      <c r="H125" s="12">
        <f t="shared" si="104"/>
        <v>0</v>
      </c>
      <c r="I125" s="12">
        <f t="shared" si="104"/>
        <v>0</v>
      </c>
      <c r="J125" s="12">
        <f t="shared" si="64"/>
        <v>2213200</v>
      </c>
    </row>
    <row r="126" spans="1:10" ht="37.5" hidden="1">
      <c r="A126" s="7" t="s">
        <v>285</v>
      </c>
      <c r="B126" s="25" t="s">
        <v>286</v>
      </c>
      <c r="C126" s="12">
        <v>2213200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f t="shared" si="64"/>
        <v>2213200</v>
      </c>
    </row>
    <row r="127" spans="1:10" ht="37.5" hidden="1">
      <c r="A127" s="7" t="s">
        <v>121</v>
      </c>
      <c r="B127" s="8" t="s">
        <v>122</v>
      </c>
      <c r="C127" s="12">
        <f>C128+C136+C138+C141+C144</f>
        <v>155038659.19</v>
      </c>
      <c r="D127" s="12">
        <f>D128+D136+D138+D141+D144</f>
        <v>6321870.0999999996</v>
      </c>
      <c r="E127" s="12">
        <f>E128+E136+E138+E141+E144</f>
        <v>1706434.59</v>
      </c>
      <c r="F127" s="12">
        <f>F128+F136+F138+F141+F144+F132+F134</f>
        <v>3992811.25</v>
      </c>
      <c r="G127" s="12">
        <f>G128+G136+G138+G141+G144+G132+G134</f>
        <v>983316.75</v>
      </c>
      <c r="H127" s="12">
        <f>H128+H136+H138+H141+H144+H132+H134</f>
        <v>-91256752.079999998</v>
      </c>
      <c r="I127" s="12">
        <f>I128+I136+I138+I141+I144+I132+I134</f>
        <v>0</v>
      </c>
      <c r="J127" s="12">
        <f t="shared" si="64"/>
        <v>76786339.799999997</v>
      </c>
    </row>
    <row r="128" spans="1:10" ht="37.5" hidden="1">
      <c r="A128" s="13" t="s">
        <v>123</v>
      </c>
      <c r="B128" s="14" t="s">
        <v>124</v>
      </c>
      <c r="C128" s="15">
        <f t="shared" ref="C128:I129" si="105">C129</f>
        <v>105546200</v>
      </c>
      <c r="D128" s="15">
        <f t="shared" si="105"/>
        <v>0</v>
      </c>
      <c r="E128" s="15">
        <f t="shared" si="105"/>
        <v>0</v>
      </c>
      <c r="F128" s="15">
        <f t="shared" si="105"/>
        <v>0</v>
      </c>
      <c r="G128" s="15">
        <f t="shared" si="105"/>
        <v>0</v>
      </c>
      <c r="H128" s="15">
        <f t="shared" si="105"/>
        <v>-101256752.08</v>
      </c>
      <c r="I128" s="15">
        <f t="shared" si="105"/>
        <v>0</v>
      </c>
      <c r="J128" s="12">
        <f t="shared" si="64"/>
        <v>4289447.9200000018</v>
      </c>
    </row>
    <row r="129" spans="1:10" ht="37.5" hidden="1">
      <c r="A129" s="13" t="s">
        <v>287</v>
      </c>
      <c r="B129" s="25" t="s">
        <v>288</v>
      </c>
      <c r="C129" s="15">
        <f t="shared" si="105"/>
        <v>105546200</v>
      </c>
      <c r="D129" s="15">
        <f t="shared" si="105"/>
        <v>0</v>
      </c>
      <c r="E129" s="15">
        <f t="shared" si="105"/>
        <v>0</v>
      </c>
      <c r="F129" s="15">
        <f t="shared" si="105"/>
        <v>0</v>
      </c>
      <c r="G129" s="15">
        <f t="shared" si="105"/>
        <v>0</v>
      </c>
      <c r="H129" s="15">
        <f>H130+H131</f>
        <v>-101256752.08</v>
      </c>
      <c r="I129" s="15">
        <f>I130+I131</f>
        <v>0</v>
      </c>
      <c r="J129" s="12">
        <f t="shared" si="64"/>
        <v>4289447.9200000018</v>
      </c>
    </row>
    <row r="130" spans="1:10" ht="93.75" hidden="1">
      <c r="A130" s="13"/>
      <c r="B130" s="14" t="s">
        <v>241</v>
      </c>
      <c r="C130" s="15">
        <v>105546200</v>
      </c>
      <c r="D130" s="15">
        <v>0</v>
      </c>
      <c r="E130" s="15">
        <v>0</v>
      </c>
      <c r="F130" s="15">
        <v>0</v>
      </c>
      <c r="G130" s="15">
        <v>0</v>
      </c>
      <c r="H130" s="15">
        <v>-103536752.08</v>
      </c>
      <c r="I130" s="15">
        <v>0</v>
      </c>
      <c r="J130" s="12">
        <f t="shared" si="64"/>
        <v>2009447.9200000018</v>
      </c>
    </row>
    <row r="131" spans="1:10" ht="37.5" hidden="1">
      <c r="A131" s="13"/>
      <c r="B131" s="14" t="s">
        <v>376</v>
      </c>
      <c r="C131" s="15"/>
      <c r="D131" s="15"/>
      <c r="E131" s="15"/>
      <c r="F131" s="15"/>
      <c r="G131" s="15"/>
      <c r="H131" s="15">
        <v>2280000</v>
      </c>
      <c r="I131" s="15">
        <v>0</v>
      </c>
      <c r="J131" s="12">
        <f t="shared" si="64"/>
        <v>2280000</v>
      </c>
    </row>
    <row r="132" spans="1:10" ht="56.25" hidden="1">
      <c r="A132" s="13" t="s">
        <v>344</v>
      </c>
      <c r="B132" s="14" t="s">
        <v>346</v>
      </c>
      <c r="C132" s="15"/>
      <c r="D132" s="15"/>
      <c r="E132" s="15"/>
      <c r="F132" s="15">
        <f>F133</f>
        <v>1800000</v>
      </c>
      <c r="G132" s="15">
        <f>G133</f>
        <v>0</v>
      </c>
      <c r="H132" s="15">
        <f>H133</f>
        <v>0</v>
      </c>
      <c r="I132" s="15">
        <f>I133</f>
        <v>0</v>
      </c>
      <c r="J132" s="12">
        <f t="shared" si="64"/>
        <v>1800000</v>
      </c>
    </row>
    <row r="133" spans="1:10" ht="56.25" hidden="1">
      <c r="A133" s="13" t="s">
        <v>343</v>
      </c>
      <c r="B133" s="14" t="s">
        <v>345</v>
      </c>
      <c r="C133" s="15"/>
      <c r="D133" s="15"/>
      <c r="E133" s="15"/>
      <c r="F133" s="15">
        <v>1800000</v>
      </c>
      <c r="G133" s="15">
        <v>0</v>
      </c>
      <c r="H133" s="15">
        <v>0</v>
      </c>
      <c r="I133" s="15">
        <v>0</v>
      </c>
      <c r="J133" s="12">
        <f t="shared" si="64"/>
        <v>1800000</v>
      </c>
    </row>
    <row r="134" spans="1:10" ht="18.75" hidden="1">
      <c r="A134" s="13" t="s">
        <v>347</v>
      </c>
      <c r="B134" s="14" t="s">
        <v>350</v>
      </c>
      <c r="C134" s="15"/>
      <c r="D134" s="15"/>
      <c r="E134" s="15"/>
      <c r="F134" s="15">
        <f>F135</f>
        <v>150000</v>
      </c>
      <c r="G134" s="15">
        <f>G135</f>
        <v>0</v>
      </c>
      <c r="H134" s="15">
        <f>H135</f>
        <v>0</v>
      </c>
      <c r="I134" s="15">
        <f>I135</f>
        <v>0</v>
      </c>
      <c r="J134" s="12">
        <f t="shared" si="64"/>
        <v>150000</v>
      </c>
    </row>
    <row r="135" spans="1:10" ht="22.5" hidden="1" customHeight="1">
      <c r="A135" s="13" t="s">
        <v>348</v>
      </c>
      <c r="B135" s="14" t="s">
        <v>349</v>
      </c>
      <c r="C135" s="15"/>
      <c r="D135" s="15"/>
      <c r="E135" s="15"/>
      <c r="F135" s="15">
        <v>150000</v>
      </c>
      <c r="G135" s="15">
        <v>0</v>
      </c>
      <c r="H135" s="15">
        <v>0</v>
      </c>
      <c r="I135" s="15">
        <v>0</v>
      </c>
      <c r="J135" s="12">
        <f t="shared" si="64"/>
        <v>150000</v>
      </c>
    </row>
    <row r="136" spans="1:10" ht="37.5" hidden="1">
      <c r="A136" s="13" t="s">
        <v>174</v>
      </c>
      <c r="B136" s="14" t="s">
        <v>175</v>
      </c>
      <c r="C136" s="15">
        <f t="shared" ref="C136:I136" si="106">C137</f>
        <v>3559720.49</v>
      </c>
      <c r="D136" s="15">
        <f t="shared" si="106"/>
        <v>0</v>
      </c>
      <c r="E136" s="15">
        <f t="shared" si="106"/>
        <v>1706434.59</v>
      </c>
      <c r="F136" s="15">
        <f t="shared" si="106"/>
        <v>0.02</v>
      </c>
      <c r="G136" s="15">
        <f t="shared" si="106"/>
        <v>0</v>
      </c>
      <c r="H136" s="15">
        <f t="shared" si="106"/>
        <v>0</v>
      </c>
      <c r="I136" s="15">
        <f t="shared" si="106"/>
        <v>0</v>
      </c>
      <c r="J136" s="12">
        <f t="shared" si="64"/>
        <v>5266155.0999999996</v>
      </c>
    </row>
    <row r="137" spans="1:10" ht="37.5" hidden="1">
      <c r="A137" s="13" t="s">
        <v>289</v>
      </c>
      <c r="B137" s="14" t="s">
        <v>290</v>
      </c>
      <c r="C137" s="15">
        <v>3559720.49</v>
      </c>
      <c r="D137" s="15">
        <v>0</v>
      </c>
      <c r="E137" s="15">
        <v>1706434.59</v>
      </c>
      <c r="F137" s="15">
        <v>0.02</v>
      </c>
      <c r="G137" s="15">
        <v>0</v>
      </c>
      <c r="H137" s="15">
        <v>0</v>
      </c>
      <c r="I137" s="15">
        <v>0</v>
      </c>
      <c r="J137" s="12">
        <f t="shared" si="64"/>
        <v>5266155.0999999996</v>
      </c>
    </row>
    <row r="138" spans="1:10" ht="37.5" hidden="1">
      <c r="A138" s="13" t="s">
        <v>169</v>
      </c>
      <c r="B138" s="14" t="s">
        <v>170</v>
      </c>
      <c r="C138" s="15">
        <f t="shared" ref="C138:I138" si="107">C139</f>
        <v>1412537.33</v>
      </c>
      <c r="D138" s="15">
        <f t="shared" si="107"/>
        <v>0</v>
      </c>
      <c r="E138" s="15">
        <f t="shared" si="107"/>
        <v>0</v>
      </c>
      <c r="F138" s="15">
        <f t="shared" si="107"/>
        <v>0</v>
      </c>
      <c r="G138" s="15">
        <f t="shared" si="107"/>
        <v>0</v>
      </c>
      <c r="H138" s="15">
        <f t="shared" si="107"/>
        <v>0</v>
      </c>
      <c r="I138" s="15">
        <f t="shared" si="107"/>
        <v>0</v>
      </c>
      <c r="J138" s="12">
        <f t="shared" si="64"/>
        <v>1412537.33</v>
      </c>
    </row>
    <row r="139" spans="1:10" ht="37.5" hidden="1">
      <c r="A139" s="13" t="s">
        <v>291</v>
      </c>
      <c r="B139" s="25" t="s">
        <v>292</v>
      </c>
      <c r="C139" s="15">
        <f t="shared" ref="C139:I139" si="108">C140</f>
        <v>1412537.33</v>
      </c>
      <c r="D139" s="15">
        <f t="shared" si="108"/>
        <v>0</v>
      </c>
      <c r="E139" s="15">
        <f t="shared" si="108"/>
        <v>0</v>
      </c>
      <c r="F139" s="15">
        <f t="shared" si="108"/>
        <v>0</v>
      </c>
      <c r="G139" s="15">
        <f t="shared" si="108"/>
        <v>0</v>
      </c>
      <c r="H139" s="15">
        <f t="shared" si="108"/>
        <v>0</v>
      </c>
      <c r="I139" s="15">
        <f t="shared" si="108"/>
        <v>0</v>
      </c>
      <c r="J139" s="12">
        <f t="shared" si="64"/>
        <v>1412537.33</v>
      </c>
    </row>
    <row r="140" spans="1:10" ht="45" hidden="1" customHeight="1">
      <c r="A140" s="13"/>
      <c r="B140" s="14" t="s">
        <v>240</v>
      </c>
      <c r="C140" s="15">
        <v>1412537.33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2">
        <f t="shared" si="64"/>
        <v>1412537.33</v>
      </c>
    </row>
    <row r="141" spans="1:10" ht="56.25" hidden="1">
      <c r="A141" s="13" t="s">
        <v>172</v>
      </c>
      <c r="B141" s="14" t="s">
        <v>173</v>
      </c>
      <c r="C141" s="15">
        <f t="shared" ref="C141:I141" si="109">C142</f>
        <v>6346301.3700000001</v>
      </c>
      <c r="D141" s="15">
        <f t="shared" si="109"/>
        <v>0</v>
      </c>
      <c r="E141" s="15">
        <f t="shared" si="109"/>
        <v>0</v>
      </c>
      <c r="F141" s="15">
        <f t="shared" si="109"/>
        <v>-1.37</v>
      </c>
      <c r="G141" s="15">
        <f t="shared" si="109"/>
        <v>0</v>
      </c>
      <c r="H141" s="15">
        <f t="shared" si="109"/>
        <v>0</v>
      </c>
      <c r="I141" s="15">
        <f t="shared" si="109"/>
        <v>0</v>
      </c>
      <c r="J141" s="12">
        <f t="shared" ref="J141:J205" si="110">C141+D141+E141+F141+G141+H141+I141</f>
        <v>6346300</v>
      </c>
    </row>
    <row r="142" spans="1:10" ht="75" hidden="1">
      <c r="A142" s="13" t="s">
        <v>293</v>
      </c>
      <c r="B142" s="25" t="s">
        <v>294</v>
      </c>
      <c r="C142" s="15">
        <f t="shared" ref="C142:I142" si="111">C143</f>
        <v>6346301.3700000001</v>
      </c>
      <c r="D142" s="15">
        <f t="shared" si="111"/>
        <v>0</v>
      </c>
      <c r="E142" s="15">
        <f t="shared" si="111"/>
        <v>0</v>
      </c>
      <c r="F142" s="15">
        <f t="shared" si="111"/>
        <v>-1.37</v>
      </c>
      <c r="G142" s="15">
        <f t="shared" si="111"/>
        <v>0</v>
      </c>
      <c r="H142" s="15">
        <f t="shared" si="111"/>
        <v>0</v>
      </c>
      <c r="I142" s="15">
        <f t="shared" si="111"/>
        <v>0</v>
      </c>
      <c r="J142" s="12">
        <f t="shared" si="110"/>
        <v>6346300</v>
      </c>
    </row>
    <row r="143" spans="1:10" ht="75" hidden="1">
      <c r="A143" s="13"/>
      <c r="B143" s="14" t="s">
        <v>239</v>
      </c>
      <c r="C143" s="15">
        <v>6346301.3700000001</v>
      </c>
      <c r="D143" s="15">
        <v>0</v>
      </c>
      <c r="E143" s="15">
        <v>0</v>
      </c>
      <c r="F143" s="15">
        <v>-1.37</v>
      </c>
      <c r="G143" s="15">
        <v>0</v>
      </c>
      <c r="H143" s="15">
        <v>0</v>
      </c>
      <c r="I143" s="15">
        <v>0</v>
      </c>
      <c r="J143" s="12">
        <f t="shared" si="110"/>
        <v>6346300</v>
      </c>
    </row>
    <row r="144" spans="1:10" ht="24.75" hidden="1" customHeight="1">
      <c r="A144" s="13" t="s">
        <v>125</v>
      </c>
      <c r="B144" s="14" t="s">
        <v>126</v>
      </c>
      <c r="C144" s="15">
        <f t="shared" ref="C144:I144" si="112">C145</f>
        <v>38173900</v>
      </c>
      <c r="D144" s="15">
        <f t="shared" si="112"/>
        <v>6321870.0999999996</v>
      </c>
      <c r="E144" s="15">
        <f t="shared" si="112"/>
        <v>0</v>
      </c>
      <c r="F144" s="15">
        <f t="shared" si="112"/>
        <v>2042812.5999999999</v>
      </c>
      <c r="G144" s="15">
        <f t="shared" si="112"/>
        <v>983316.75</v>
      </c>
      <c r="H144" s="15">
        <f t="shared" si="112"/>
        <v>10000000</v>
      </c>
      <c r="I144" s="15">
        <f t="shared" si="112"/>
        <v>0</v>
      </c>
      <c r="J144" s="12">
        <f t="shared" si="110"/>
        <v>57521899.450000003</v>
      </c>
    </row>
    <row r="145" spans="1:10" ht="27" hidden="1" customHeight="1">
      <c r="A145" s="13" t="s">
        <v>295</v>
      </c>
      <c r="B145" s="25" t="s">
        <v>296</v>
      </c>
      <c r="C145" s="15">
        <f>C147+C149+C146+C148</f>
        <v>38173900</v>
      </c>
      <c r="D145" s="15">
        <f>D147+D149+D146+D148+D150+D151+D152</f>
        <v>6321870.0999999996</v>
      </c>
      <c r="E145" s="15">
        <f>E147+E149+E146+E148+E150+E151+E152</f>
        <v>0</v>
      </c>
      <c r="F145" s="15">
        <f>F147+F149+F146+F148+F150+F151+F152+F153+F154+F155</f>
        <v>2042812.5999999999</v>
      </c>
      <c r="G145" s="15">
        <f>G147+G149+G146+G148+G150+G151+G152+G153+G154+G155+G156</f>
        <v>983316.75</v>
      </c>
      <c r="H145" s="15">
        <f>H147+H149+H146+H148+H150+H151+H152+H153+H154+H155+H156</f>
        <v>10000000</v>
      </c>
      <c r="I145" s="15">
        <f>I147+I149+I146+I148+I150+I151+I152+I153+I154+I155+I156</f>
        <v>0</v>
      </c>
      <c r="J145" s="12">
        <f t="shared" si="110"/>
        <v>57521899.450000003</v>
      </c>
    </row>
    <row r="146" spans="1:10" ht="37.5" hidden="1">
      <c r="A146" s="13"/>
      <c r="B146" s="18" t="s">
        <v>158</v>
      </c>
      <c r="C146" s="15">
        <v>10000000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2">
        <f t="shared" si="110"/>
        <v>10000000</v>
      </c>
    </row>
    <row r="147" spans="1:10" s="21" customFormat="1" ht="42" hidden="1" customHeight="1">
      <c r="A147" s="13"/>
      <c r="B147" s="22" t="s">
        <v>156</v>
      </c>
      <c r="C147" s="15">
        <v>88600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2">
        <f t="shared" si="110"/>
        <v>88600</v>
      </c>
    </row>
    <row r="148" spans="1:10" s="21" customFormat="1" ht="37.5" hidden="1">
      <c r="A148" s="13"/>
      <c r="B148" s="18" t="s">
        <v>171</v>
      </c>
      <c r="C148" s="15">
        <v>70400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2">
        <f t="shared" si="110"/>
        <v>70400</v>
      </c>
    </row>
    <row r="149" spans="1:10" s="21" customFormat="1" ht="56.25" hidden="1" customHeight="1">
      <c r="A149" s="13"/>
      <c r="B149" s="18" t="s">
        <v>157</v>
      </c>
      <c r="C149" s="15">
        <v>28014900</v>
      </c>
      <c r="D149" s="15">
        <v>0</v>
      </c>
      <c r="E149" s="15">
        <v>0</v>
      </c>
      <c r="F149" s="15">
        <v>8469.4599999999991</v>
      </c>
      <c r="G149" s="15">
        <v>0</v>
      </c>
      <c r="H149" s="15">
        <v>10000000</v>
      </c>
      <c r="I149" s="15">
        <v>0</v>
      </c>
      <c r="J149" s="12">
        <f t="shared" si="110"/>
        <v>38023369.460000001</v>
      </c>
    </row>
    <row r="150" spans="1:10" s="21" customFormat="1" ht="18.75" hidden="1">
      <c r="A150" s="13"/>
      <c r="B150" s="18" t="s">
        <v>327</v>
      </c>
      <c r="C150" s="15">
        <v>0</v>
      </c>
      <c r="D150" s="15">
        <v>1598370.1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2">
        <f t="shared" si="110"/>
        <v>1598370.1</v>
      </c>
    </row>
    <row r="151" spans="1:10" s="21" customFormat="1" ht="18.75" hidden="1">
      <c r="A151" s="13"/>
      <c r="B151" s="18" t="s">
        <v>329</v>
      </c>
      <c r="C151" s="15">
        <v>0</v>
      </c>
      <c r="D151" s="15">
        <v>4500000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2">
        <f t="shared" si="110"/>
        <v>4500000</v>
      </c>
    </row>
    <row r="152" spans="1:10" s="21" customFormat="1" ht="56.25" hidden="1">
      <c r="A152" s="13"/>
      <c r="B152" s="18" t="s">
        <v>332</v>
      </c>
      <c r="C152" s="15">
        <v>0</v>
      </c>
      <c r="D152" s="15">
        <v>223500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2">
        <f t="shared" si="110"/>
        <v>223500</v>
      </c>
    </row>
    <row r="153" spans="1:10" s="21" customFormat="1" ht="37.5" hidden="1">
      <c r="A153" s="13"/>
      <c r="B153" s="18" t="s">
        <v>341</v>
      </c>
      <c r="C153" s="15"/>
      <c r="D153" s="15"/>
      <c r="E153" s="15"/>
      <c r="F153" s="15">
        <v>1279137.2</v>
      </c>
      <c r="G153" s="15">
        <v>0</v>
      </c>
      <c r="H153" s="15">
        <v>0</v>
      </c>
      <c r="I153" s="15">
        <v>0</v>
      </c>
      <c r="J153" s="12">
        <f t="shared" si="110"/>
        <v>1279137.2</v>
      </c>
    </row>
    <row r="154" spans="1:10" s="21" customFormat="1" ht="37.5" hidden="1">
      <c r="A154" s="13"/>
      <c r="B154" s="14" t="s">
        <v>342</v>
      </c>
      <c r="C154" s="15"/>
      <c r="D154" s="15"/>
      <c r="E154" s="15"/>
      <c r="F154" s="15">
        <v>755160.95</v>
      </c>
      <c r="G154" s="15">
        <v>0</v>
      </c>
      <c r="H154" s="15">
        <v>0</v>
      </c>
      <c r="I154" s="15">
        <v>0</v>
      </c>
      <c r="J154" s="12">
        <f t="shared" si="110"/>
        <v>755160.95</v>
      </c>
    </row>
    <row r="155" spans="1:10" s="21" customFormat="1" ht="56.25" hidden="1">
      <c r="A155" s="13"/>
      <c r="B155" s="8" t="s">
        <v>155</v>
      </c>
      <c r="C155" s="15"/>
      <c r="D155" s="15"/>
      <c r="E155" s="15"/>
      <c r="F155" s="15">
        <v>44.99</v>
      </c>
      <c r="G155" s="15">
        <v>0</v>
      </c>
      <c r="H155" s="15">
        <v>0</v>
      </c>
      <c r="I155" s="15">
        <v>0</v>
      </c>
      <c r="J155" s="12">
        <f t="shared" si="110"/>
        <v>44.99</v>
      </c>
    </row>
    <row r="156" spans="1:10" s="21" customFormat="1" ht="37.5" hidden="1">
      <c r="A156" s="13"/>
      <c r="B156" s="8" t="s">
        <v>373</v>
      </c>
      <c r="C156" s="15"/>
      <c r="D156" s="15"/>
      <c r="E156" s="15"/>
      <c r="F156" s="15">
        <v>0</v>
      </c>
      <c r="G156" s="15">
        <v>983316.75</v>
      </c>
      <c r="H156" s="15">
        <v>0</v>
      </c>
      <c r="I156" s="15">
        <v>0</v>
      </c>
      <c r="J156" s="12">
        <f t="shared" si="110"/>
        <v>983316.75</v>
      </c>
    </row>
    <row r="157" spans="1:10" ht="18.75" hidden="1">
      <c r="A157" s="13" t="s">
        <v>127</v>
      </c>
      <c r="B157" s="14" t="s">
        <v>128</v>
      </c>
      <c r="C157" s="15">
        <f>C158+C174+C176+C178+C184+C186</f>
        <v>147419407.45999998</v>
      </c>
      <c r="D157" s="15">
        <f>D158+D174+D176+D178+D184+D186</f>
        <v>0</v>
      </c>
      <c r="E157" s="15">
        <f>E158+E174+E176+E178+E184+E186</f>
        <v>0</v>
      </c>
      <c r="F157" s="15">
        <f>F158+F174+F176+F178+F184+F186+F180+F182</f>
        <v>2467863.7000000002</v>
      </c>
      <c r="G157" s="15">
        <f>G158+G174+G176+G178+G184+G186+G180+G182</f>
        <v>29916</v>
      </c>
      <c r="H157" s="15">
        <f>H158+H174+H176+H178+H184+H186+H180+H182</f>
        <v>0</v>
      </c>
      <c r="I157" s="15">
        <f>I158+I174+I176+I178+I184+I186+I180+I182</f>
        <v>0</v>
      </c>
      <c r="J157" s="12">
        <f t="shared" si="110"/>
        <v>149917187.15999997</v>
      </c>
    </row>
    <row r="158" spans="1:10" ht="37.5" hidden="1">
      <c r="A158" s="13" t="s">
        <v>129</v>
      </c>
      <c r="B158" s="14" t="s">
        <v>130</v>
      </c>
      <c r="C158" s="15">
        <f t="shared" ref="C158:I158" si="113">C159</f>
        <v>134162640</v>
      </c>
      <c r="D158" s="15">
        <f t="shared" si="113"/>
        <v>-15300</v>
      </c>
      <c r="E158" s="15">
        <f t="shared" si="113"/>
        <v>0</v>
      </c>
      <c r="F158" s="15">
        <f t="shared" si="113"/>
        <v>550100</v>
      </c>
      <c r="G158" s="15">
        <f t="shared" si="113"/>
        <v>0</v>
      </c>
      <c r="H158" s="15">
        <f t="shared" si="113"/>
        <v>0</v>
      </c>
      <c r="I158" s="15">
        <f t="shared" si="113"/>
        <v>0</v>
      </c>
      <c r="J158" s="12">
        <f t="shared" si="110"/>
        <v>134697440</v>
      </c>
    </row>
    <row r="159" spans="1:10" ht="37.5" hidden="1">
      <c r="A159" s="13" t="s">
        <v>297</v>
      </c>
      <c r="B159" s="25" t="s">
        <v>298</v>
      </c>
      <c r="C159" s="15">
        <f t="shared" ref="C159:H159" si="114">C160+C161+C162+C163+C164+C165+C166+C167+C168+C169+C170+C171+C172+C173</f>
        <v>134162640</v>
      </c>
      <c r="D159" s="15">
        <f t="shared" si="114"/>
        <v>-15300</v>
      </c>
      <c r="E159" s="15">
        <f t="shared" si="114"/>
        <v>0</v>
      </c>
      <c r="F159" s="15">
        <f t="shared" si="114"/>
        <v>550100</v>
      </c>
      <c r="G159" s="15">
        <f t="shared" si="114"/>
        <v>0</v>
      </c>
      <c r="H159" s="15">
        <f t="shared" si="114"/>
        <v>0</v>
      </c>
      <c r="I159" s="15">
        <f t="shared" ref="I159" si="115">I160+I161+I162+I163+I164+I165+I166+I167+I168+I169+I170+I171+I172+I173</f>
        <v>0</v>
      </c>
      <c r="J159" s="12">
        <f t="shared" si="110"/>
        <v>134697440</v>
      </c>
    </row>
    <row r="160" spans="1:10" ht="37.5" hidden="1">
      <c r="A160" s="13"/>
      <c r="B160" s="9" t="s">
        <v>146</v>
      </c>
      <c r="C160" s="16">
        <v>123840200</v>
      </c>
      <c r="D160" s="16">
        <v>0</v>
      </c>
      <c r="E160" s="16">
        <v>0</v>
      </c>
      <c r="F160" s="16">
        <v>541900</v>
      </c>
      <c r="G160" s="16">
        <v>0</v>
      </c>
      <c r="H160" s="16">
        <v>0</v>
      </c>
      <c r="I160" s="16">
        <v>0</v>
      </c>
      <c r="J160" s="12">
        <f t="shared" si="110"/>
        <v>124382100</v>
      </c>
    </row>
    <row r="161" spans="1:10" ht="56.25" hidden="1">
      <c r="A161" s="13"/>
      <c r="B161" s="18" t="s">
        <v>160</v>
      </c>
      <c r="C161" s="16">
        <v>1540740</v>
      </c>
      <c r="D161" s="16">
        <v>-15300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2">
        <f t="shared" si="110"/>
        <v>1525440</v>
      </c>
    </row>
    <row r="162" spans="1:10" ht="56.25" hidden="1">
      <c r="A162" s="13"/>
      <c r="B162" s="19" t="s">
        <v>161</v>
      </c>
      <c r="C162" s="16">
        <v>186700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2">
        <f t="shared" si="110"/>
        <v>186700</v>
      </c>
    </row>
    <row r="163" spans="1:10" ht="37.5" hidden="1">
      <c r="A163" s="13"/>
      <c r="B163" s="20" t="s">
        <v>178</v>
      </c>
      <c r="C163" s="16">
        <v>138100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2">
        <f t="shared" si="110"/>
        <v>138100</v>
      </c>
    </row>
    <row r="164" spans="1:10" ht="56.25" hidden="1">
      <c r="A164" s="13"/>
      <c r="B164" s="20" t="s">
        <v>238</v>
      </c>
      <c r="C164" s="16">
        <v>5500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2">
        <f t="shared" si="110"/>
        <v>5500</v>
      </c>
    </row>
    <row r="165" spans="1:10" s="21" customFormat="1" ht="18.75" hidden="1">
      <c r="A165" s="13"/>
      <c r="B165" s="9" t="s">
        <v>149</v>
      </c>
      <c r="C165" s="16">
        <v>2203900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2">
        <f t="shared" si="110"/>
        <v>2203900</v>
      </c>
    </row>
    <row r="166" spans="1:10" s="21" customFormat="1" ht="93.75" hidden="1">
      <c r="A166" s="13"/>
      <c r="B166" s="20" t="s">
        <v>237</v>
      </c>
      <c r="C166" s="16">
        <v>4882700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2">
        <f t="shared" si="110"/>
        <v>4882700</v>
      </c>
    </row>
    <row r="167" spans="1:10" s="21" customFormat="1" ht="75" hidden="1">
      <c r="A167" s="13"/>
      <c r="B167" s="20" t="s">
        <v>148</v>
      </c>
      <c r="C167" s="16">
        <v>56900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2">
        <f t="shared" si="110"/>
        <v>56900</v>
      </c>
    </row>
    <row r="168" spans="1:10" s="21" customFormat="1" ht="56.25" hidden="1">
      <c r="A168" s="13"/>
      <c r="B168" s="20" t="s">
        <v>153</v>
      </c>
      <c r="C168" s="16">
        <v>600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2">
        <f t="shared" si="110"/>
        <v>600</v>
      </c>
    </row>
    <row r="169" spans="1:10" s="21" customFormat="1" ht="37.5" hidden="1">
      <c r="A169" s="13"/>
      <c r="B169" s="9" t="s">
        <v>152</v>
      </c>
      <c r="C169" s="16">
        <v>466200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2">
        <f t="shared" si="110"/>
        <v>466200</v>
      </c>
    </row>
    <row r="170" spans="1:10" s="21" customFormat="1" ht="37.5" hidden="1">
      <c r="A170" s="13"/>
      <c r="B170" s="9" t="s">
        <v>147</v>
      </c>
      <c r="C170" s="16">
        <v>2100</v>
      </c>
      <c r="D170" s="16">
        <v>0</v>
      </c>
      <c r="E170" s="16">
        <v>0</v>
      </c>
      <c r="F170" s="16">
        <v>8200</v>
      </c>
      <c r="G170" s="16">
        <v>0</v>
      </c>
      <c r="H170" s="16">
        <v>0</v>
      </c>
      <c r="I170" s="16">
        <v>0</v>
      </c>
      <c r="J170" s="12">
        <f t="shared" si="110"/>
        <v>10300</v>
      </c>
    </row>
    <row r="171" spans="1:10" s="21" customFormat="1" ht="37.5" hidden="1">
      <c r="A171" s="13"/>
      <c r="B171" s="9" t="s">
        <v>151</v>
      </c>
      <c r="C171" s="16">
        <v>45400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2">
        <f t="shared" si="110"/>
        <v>45400</v>
      </c>
    </row>
    <row r="172" spans="1:10" s="21" customFormat="1" ht="37.5" hidden="1">
      <c r="A172" s="13"/>
      <c r="B172" s="9" t="s">
        <v>150</v>
      </c>
      <c r="C172" s="16">
        <v>783800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2">
        <f t="shared" si="110"/>
        <v>783800</v>
      </c>
    </row>
    <row r="173" spans="1:10" s="21" customFormat="1" ht="56.25" hidden="1">
      <c r="A173" s="13"/>
      <c r="B173" s="20" t="s">
        <v>154</v>
      </c>
      <c r="C173" s="16">
        <v>9800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2">
        <f t="shared" si="110"/>
        <v>9800</v>
      </c>
    </row>
    <row r="174" spans="1:10" ht="75" hidden="1">
      <c r="A174" s="13" t="s">
        <v>131</v>
      </c>
      <c r="B174" s="14" t="s">
        <v>132</v>
      </c>
      <c r="C174" s="15">
        <f t="shared" ref="C174:I174" si="116">C175</f>
        <v>11410291.199999999</v>
      </c>
      <c r="D174" s="15">
        <f t="shared" si="116"/>
        <v>0</v>
      </c>
      <c r="E174" s="15">
        <f t="shared" si="116"/>
        <v>0</v>
      </c>
      <c r="F174" s="15">
        <f t="shared" si="116"/>
        <v>0</v>
      </c>
      <c r="G174" s="15">
        <f t="shared" si="116"/>
        <v>0</v>
      </c>
      <c r="H174" s="15">
        <f t="shared" si="116"/>
        <v>0</v>
      </c>
      <c r="I174" s="15">
        <f t="shared" si="116"/>
        <v>0</v>
      </c>
      <c r="J174" s="12">
        <f t="shared" si="110"/>
        <v>11410291.199999999</v>
      </c>
    </row>
    <row r="175" spans="1:10" ht="75" hidden="1">
      <c r="A175" s="13" t="s">
        <v>299</v>
      </c>
      <c r="B175" s="25" t="s">
        <v>300</v>
      </c>
      <c r="C175" s="15">
        <v>11410291.199999999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2">
        <f t="shared" si="110"/>
        <v>11410291.199999999</v>
      </c>
    </row>
    <row r="176" spans="1:10" ht="37.5" hidden="1">
      <c r="A176" s="13" t="s">
        <v>133</v>
      </c>
      <c r="B176" s="14" t="s">
        <v>134</v>
      </c>
      <c r="C176" s="15">
        <f t="shared" ref="C176:I176" si="117">C177</f>
        <v>484700</v>
      </c>
      <c r="D176" s="15">
        <f t="shared" si="117"/>
        <v>0</v>
      </c>
      <c r="E176" s="15">
        <f t="shared" si="117"/>
        <v>0</v>
      </c>
      <c r="F176" s="15">
        <f t="shared" si="117"/>
        <v>0</v>
      </c>
      <c r="G176" s="15">
        <f t="shared" si="117"/>
        <v>0</v>
      </c>
      <c r="H176" s="15">
        <f t="shared" si="117"/>
        <v>0</v>
      </c>
      <c r="I176" s="15">
        <f t="shared" si="117"/>
        <v>0</v>
      </c>
      <c r="J176" s="12">
        <f t="shared" si="110"/>
        <v>484700</v>
      </c>
    </row>
    <row r="177" spans="1:10" ht="42.75" hidden="1" customHeight="1">
      <c r="A177" s="13" t="s">
        <v>301</v>
      </c>
      <c r="B177" s="25" t="s">
        <v>302</v>
      </c>
      <c r="C177" s="15">
        <v>484700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2">
        <f t="shared" si="110"/>
        <v>484700</v>
      </c>
    </row>
    <row r="178" spans="1:10" ht="56.25" hidden="1">
      <c r="A178" s="13" t="s">
        <v>135</v>
      </c>
      <c r="B178" s="14" t="s">
        <v>136</v>
      </c>
      <c r="C178" s="15">
        <f t="shared" ref="C178:I178" si="118">C179</f>
        <v>4900</v>
      </c>
      <c r="D178" s="15">
        <f t="shared" si="118"/>
        <v>0</v>
      </c>
      <c r="E178" s="15">
        <f t="shared" si="118"/>
        <v>0</v>
      </c>
      <c r="F178" s="15">
        <f t="shared" si="118"/>
        <v>0</v>
      </c>
      <c r="G178" s="15">
        <f t="shared" si="118"/>
        <v>0</v>
      </c>
      <c r="H178" s="15">
        <f t="shared" si="118"/>
        <v>0</v>
      </c>
      <c r="I178" s="15">
        <f t="shared" si="118"/>
        <v>0</v>
      </c>
      <c r="J178" s="12">
        <f t="shared" si="110"/>
        <v>4900</v>
      </c>
    </row>
    <row r="179" spans="1:10" ht="63" hidden="1" customHeight="1">
      <c r="A179" s="13" t="s">
        <v>303</v>
      </c>
      <c r="B179" s="25" t="s">
        <v>304</v>
      </c>
      <c r="C179" s="15">
        <v>4900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2">
        <f t="shared" si="110"/>
        <v>4900</v>
      </c>
    </row>
    <row r="180" spans="1:10" ht="93.75" hidden="1">
      <c r="A180" s="13" t="s">
        <v>354</v>
      </c>
      <c r="B180" s="26" t="s">
        <v>353</v>
      </c>
      <c r="C180" s="15"/>
      <c r="D180" s="15"/>
      <c r="E180" s="15"/>
      <c r="F180" s="15">
        <f>F181</f>
        <v>1562328</v>
      </c>
      <c r="G180" s="15">
        <f>G181</f>
        <v>29916</v>
      </c>
      <c r="H180" s="15">
        <f>H181</f>
        <v>0</v>
      </c>
      <c r="I180" s="15">
        <f>I181</f>
        <v>0</v>
      </c>
      <c r="J180" s="12">
        <f t="shared" si="110"/>
        <v>1592244</v>
      </c>
    </row>
    <row r="181" spans="1:10" ht="112.5" hidden="1">
      <c r="A181" s="13" t="s">
        <v>351</v>
      </c>
      <c r="B181" s="26" t="s">
        <v>352</v>
      </c>
      <c r="C181" s="15"/>
      <c r="D181" s="15"/>
      <c r="E181" s="15"/>
      <c r="F181" s="15">
        <v>1562328</v>
      </c>
      <c r="G181" s="15">
        <v>29916</v>
      </c>
      <c r="H181" s="15">
        <v>0</v>
      </c>
      <c r="I181" s="15">
        <v>0</v>
      </c>
      <c r="J181" s="12">
        <f t="shared" si="110"/>
        <v>1592244</v>
      </c>
    </row>
    <row r="182" spans="1:10" ht="37.5" hidden="1">
      <c r="A182" s="13" t="s">
        <v>356</v>
      </c>
      <c r="B182" s="26" t="s">
        <v>359</v>
      </c>
      <c r="C182" s="15"/>
      <c r="D182" s="15"/>
      <c r="E182" s="15"/>
      <c r="F182" s="15">
        <f>F183</f>
        <v>355435.7</v>
      </c>
      <c r="G182" s="15">
        <f>G183</f>
        <v>0</v>
      </c>
      <c r="H182" s="15">
        <f>H183</f>
        <v>0</v>
      </c>
      <c r="I182" s="15">
        <f>I183</f>
        <v>0</v>
      </c>
      <c r="J182" s="12">
        <f t="shared" si="110"/>
        <v>355435.7</v>
      </c>
    </row>
    <row r="183" spans="1:10" ht="37.5" hidden="1">
      <c r="A183" s="13" t="s">
        <v>357</v>
      </c>
      <c r="B183" s="26" t="s">
        <v>358</v>
      </c>
      <c r="C183" s="15"/>
      <c r="D183" s="15"/>
      <c r="E183" s="15"/>
      <c r="F183" s="15">
        <v>355435.7</v>
      </c>
      <c r="G183" s="15">
        <v>0</v>
      </c>
      <c r="H183" s="15">
        <v>0</v>
      </c>
      <c r="I183" s="15">
        <v>0</v>
      </c>
      <c r="J183" s="12">
        <f t="shared" si="110"/>
        <v>355435.7</v>
      </c>
    </row>
    <row r="184" spans="1:10" ht="37.5" hidden="1">
      <c r="A184" s="13" t="s">
        <v>137</v>
      </c>
      <c r="B184" s="14" t="s">
        <v>138</v>
      </c>
      <c r="C184" s="15">
        <f t="shared" ref="C184:I184" si="119">C185</f>
        <v>1238600</v>
      </c>
      <c r="D184" s="15">
        <f t="shared" si="119"/>
        <v>0</v>
      </c>
      <c r="E184" s="15">
        <f t="shared" si="119"/>
        <v>0</v>
      </c>
      <c r="F184" s="15">
        <f t="shared" si="119"/>
        <v>0</v>
      </c>
      <c r="G184" s="15">
        <f t="shared" si="119"/>
        <v>0</v>
      </c>
      <c r="H184" s="15">
        <f t="shared" si="119"/>
        <v>0</v>
      </c>
      <c r="I184" s="15">
        <f t="shared" si="119"/>
        <v>0</v>
      </c>
      <c r="J184" s="12">
        <f t="shared" si="110"/>
        <v>1238600</v>
      </c>
    </row>
    <row r="185" spans="1:10" ht="37.5" hidden="1">
      <c r="A185" s="13" t="s">
        <v>305</v>
      </c>
      <c r="B185" s="25" t="s">
        <v>306</v>
      </c>
      <c r="C185" s="15">
        <v>1238600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2">
        <f t="shared" si="110"/>
        <v>1238600</v>
      </c>
    </row>
    <row r="186" spans="1:10" ht="18.75" hidden="1">
      <c r="A186" s="13" t="s">
        <v>139</v>
      </c>
      <c r="B186" s="14" t="s">
        <v>140</v>
      </c>
      <c r="C186" s="15">
        <f t="shared" ref="C186:I186" si="120">C187</f>
        <v>118276.26</v>
      </c>
      <c r="D186" s="15">
        <f t="shared" si="120"/>
        <v>15300</v>
      </c>
      <c r="E186" s="15">
        <f t="shared" si="120"/>
        <v>0</v>
      </c>
      <c r="F186" s="15">
        <f t="shared" si="120"/>
        <v>0</v>
      </c>
      <c r="G186" s="15">
        <f t="shared" si="120"/>
        <v>0</v>
      </c>
      <c r="H186" s="15">
        <f t="shared" si="120"/>
        <v>0</v>
      </c>
      <c r="I186" s="15">
        <f t="shared" si="120"/>
        <v>0</v>
      </c>
      <c r="J186" s="12">
        <f t="shared" si="110"/>
        <v>133576.26</v>
      </c>
    </row>
    <row r="187" spans="1:10" ht="18.75" hidden="1">
      <c r="A187" s="13" t="s">
        <v>307</v>
      </c>
      <c r="B187" s="25" t="s">
        <v>308</v>
      </c>
      <c r="C187" s="15">
        <f>C188</f>
        <v>118276.26</v>
      </c>
      <c r="D187" s="15">
        <f t="shared" ref="D187:I187" si="121">D188+D189</f>
        <v>15300</v>
      </c>
      <c r="E187" s="15">
        <f t="shared" si="121"/>
        <v>0</v>
      </c>
      <c r="F187" s="15">
        <f t="shared" si="121"/>
        <v>0</v>
      </c>
      <c r="G187" s="15">
        <f t="shared" si="121"/>
        <v>0</v>
      </c>
      <c r="H187" s="15">
        <f t="shared" si="121"/>
        <v>0</v>
      </c>
      <c r="I187" s="15">
        <f t="shared" si="121"/>
        <v>0</v>
      </c>
      <c r="J187" s="12">
        <f t="shared" si="110"/>
        <v>133576.26</v>
      </c>
    </row>
    <row r="188" spans="1:10" ht="56.25" hidden="1">
      <c r="A188" s="13"/>
      <c r="B188" s="17" t="s">
        <v>159</v>
      </c>
      <c r="C188" s="15">
        <v>118276.26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2">
        <f t="shared" si="110"/>
        <v>118276.26</v>
      </c>
    </row>
    <row r="189" spans="1:10" ht="56.25" hidden="1">
      <c r="A189" s="13"/>
      <c r="B189" s="18" t="s">
        <v>334</v>
      </c>
      <c r="C189" s="15">
        <v>0</v>
      </c>
      <c r="D189" s="15">
        <v>15300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2">
        <f t="shared" si="110"/>
        <v>15300</v>
      </c>
    </row>
    <row r="190" spans="1:10" ht="26.25" customHeight="1">
      <c r="A190" s="13" t="s">
        <v>141</v>
      </c>
      <c r="B190" s="14" t="s">
        <v>142</v>
      </c>
      <c r="C190" s="15">
        <f t="shared" ref="C190:H190" si="122">C191+C193</f>
        <v>34815967.049999997</v>
      </c>
      <c r="D190" s="15">
        <f t="shared" si="122"/>
        <v>8610609.5999999996</v>
      </c>
      <c r="E190" s="15">
        <f t="shared" si="122"/>
        <v>0</v>
      </c>
      <c r="F190" s="15">
        <f t="shared" si="122"/>
        <v>-8115732.2699999996</v>
      </c>
      <c r="G190" s="15">
        <f t="shared" si="122"/>
        <v>845553</v>
      </c>
      <c r="H190" s="15">
        <f t="shared" si="122"/>
        <v>0</v>
      </c>
      <c r="I190" s="15">
        <f t="shared" ref="I190" si="123">I191+I193</f>
        <v>45000</v>
      </c>
      <c r="J190" s="12">
        <f t="shared" si="110"/>
        <v>36201397.379999995</v>
      </c>
    </row>
    <row r="191" spans="1:10" ht="75" hidden="1">
      <c r="A191" s="13" t="s">
        <v>244</v>
      </c>
      <c r="B191" s="14" t="s">
        <v>245</v>
      </c>
      <c r="C191" s="15">
        <f t="shared" ref="C191:I191" si="124">C192</f>
        <v>8624400</v>
      </c>
      <c r="D191" s="15">
        <f t="shared" si="124"/>
        <v>0</v>
      </c>
      <c r="E191" s="15">
        <f t="shared" si="124"/>
        <v>0</v>
      </c>
      <c r="F191" s="15">
        <f t="shared" si="124"/>
        <v>0</v>
      </c>
      <c r="G191" s="15">
        <f t="shared" si="124"/>
        <v>179700</v>
      </c>
      <c r="H191" s="15">
        <f t="shared" si="124"/>
        <v>0</v>
      </c>
      <c r="I191" s="15">
        <f t="shared" si="124"/>
        <v>0</v>
      </c>
      <c r="J191" s="12">
        <f t="shared" si="110"/>
        <v>8804100</v>
      </c>
    </row>
    <row r="192" spans="1:10" ht="75" hidden="1">
      <c r="A192" s="13" t="s">
        <v>309</v>
      </c>
      <c r="B192" s="25" t="s">
        <v>310</v>
      </c>
      <c r="C192" s="15">
        <v>8624400</v>
      </c>
      <c r="D192" s="15">
        <v>0</v>
      </c>
      <c r="E192" s="15">
        <v>0</v>
      </c>
      <c r="F192" s="15">
        <v>0</v>
      </c>
      <c r="G192" s="15">
        <v>179700</v>
      </c>
      <c r="H192" s="15">
        <v>0</v>
      </c>
      <c r="I192" s="15">
        <v>0</v>
      </c>
      <c r="J192" s="12">
        <f t="shared" si="110"/>
        <v>8804100</v>
      </c>
    </row>
    <row r="193" spans="1:10" ht="23.25" customHeight="1">
      <c r="A193" s="13" t="s">
        <v>143</v>
      </c>
      <c r="B193" s="14" t="s">
        <v>144</v>
      </c>
      <c r="C193" s="15">
        <f t="shared" ref="C193:I193" si="125">C194</f>
        <v>26191567.050000001</v>
      </c>
      <c r="D193" s="15">
        <f t="shared" si="125"/>
        <v>8610609.5999999996</v>
      </c>
      <c r="E193" s="15">
        <f t="shared" si="125"/>
        <v>0</v>
      </c>
      <c r="F193" s="15">
        <f t="shared" si="125"/>
        <v>-8115732.2699999996</v>
      </c>
      <c r="G193" s="15">
        <f t="shared" si="125"/>
        <v>665853</v>
      </c>
      <c r="H193" s="15">
        <f t="shared" si="125"/>
        <v>0</v>
      </c>
      <c r="I193" s="15">
        <f t="shared" si="125"/>
        <v>45000</v>
      </c>
      <c r="J193" s="12">
        <f t="shared" si="110"/>
        <v>27397297.379999999</v>
      </c>
    </row>
    <row r="194" spans="1:10" ht="37.5">
      <c r="A194" s="13" t="s">
        <v>311</v>
      </c>
      <c r="B194" s="25" t="s">
        <v>312</v>
      </c>
      <c r="C194" s="15">
        <f>C195+C196+C197+C198</f>
        <v>26191567.050000001</v>
      </c>
      <c r="D194" s="15">
        <f>D195+D196+D197+D198+D199+D200</f>
        <v>8610609.5999999996</v>
      </c>
      <c r="E194" s="15">
        <f>E195+E196+E197+E198+E199+E200</f>
        <v>0</v>
      </c>
      <c r="F194" s="15">
        <f>F195+F196+F197+F198+F199+F200</f>
        <v>-8115732.2699999996</v>
      </c>
      <c r="G194" s="15">
        <f>G195+G196+G197+G198+G199+G200+G201</f>
        <v>665853</v>
      </c>
      <c r="H194" s="15">
        <f>H195+H196+H197+H198+H199+H200+H201</f>
        <v>0</v>
      </c>
      <c r="I194" s="15">
        <f>I195+I196+I197+I198+I199+I200+I201+I202</f>
        <v>45000</v>
      </c>
      <c r="J194" s="12">
        <f t="shared" si="110"/>
        <v>27397297.379999999</v>
      </c>
    </row>
    <row r="195" spans="1:10" s="21" customFormat="1" ht="93.75" hidden="1">
      <c r="A195" s="23"/>
      <c r="B195" s="18" t="s">
        <v>335</v>
      </c>
      <c r="C195" s="24">
        <v>10132001.18</v>
      </c>
      <c r="D195" s="24">
        <v>2722728.1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12">
        <f t="shared" si="110"/>
        <v>12854729.279999999</v>
      </c>
    </row>
    <row r="196" spans="1:10" s="21" customFormat="1" ht="56.25" hidden="1">
      <c r="A196" s="23"/>
      <c r="B196" s="18" t="s">
        <v>162</v>
      </c>
      <c r="C196" s="24">
        <v>761804.6</v>
      </c>
      <c r="D196" s="24">
        <v>160115.4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12">
        <f t="shared" si="110"/>
        <v>921920</v>
      </c>
    </row>
    <row r="197" spans="1:10" s="21" customFormat="1" ht="56.25" hidden="1">
      <c r="A197" s="23"/>
      <c r="B197" s="18" t="s">
        <v>242</v>
      </c>
      <c r="C197" s="24">
        <v>6237700</v>
      </c>
      <c r="D197" s="24">
        <v>0</v>
      </c>
      <c r="E197" s="24">
        <v>0</v>
      </c>
      <c r="F197" s="24">
        <v>-110301</v>
      </c>
      <c r="G197" s="24">
        <v>0</v>
      </c>
      <c r="H197" s="24">
        <v>0</v>
      </c>
      <c r="I197" s="24">
        <v>0</v>
      </c>
      <c r="J197" s="12">
        <f t="shared" si="110"/>
        <v>6127399</v>
      </c>
    </row>
    <row r="198" spans="1:10" s="21" customFormat="1" ht="37.5" hidden="1">
      <c r="A198" s="23"/>
      <c r="B198" s="18" t="s">
        <v>243</v>
      </c>
      <c r="C198" s="24">
        <v>9060061.2699999996</v>
      </c>
      <c r="D198" s="24">
        <v>0</v>
      </c>
      <c r="E198" s="24">
        <v>0</v>
      </c>
      <c r="F198" s="24">
        <v>-9060061.2699999996</v>
      </c>
      <c r="G198" s="24">
        <v>0</v>
      </c>
      <c r="H198" s="24">
        <v>0</v>
      </c>
      <c r="I198" s="24">
        <v>0</v>
      </c>
      <c r="J198" s="12">
        <f t="shared" si="110"/>
        <v>0</v>
      </c>
    </row>
    <row r="199" spans="1:10" s="21" customFormat="1" ht="37.5" hidden="1">
      <c r="A199" s="23"/>
      <c r="B199" s="18" t="s">
        <v>328</v>
      </c>
      <c r="C199" s="24">
        <v>0</v>
      </c>
      <c r="D199" s="24">
        <v>360554.1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12">
        <f t="shared" si="110"/>
        <v>360554.1</v>
      </c>
    </row>
    <row r="200" spans="1:10" s="21" customFormat="1" ht="18.75" hidden="1">
      <c r="A200" s="23"/>
      <c r="B200" s="18" t="s">
        <v>333</v>
      </c>
      <c r="C200" s="24">
        <v>0</v>
      </c>
      <c r="D200" s="24">
        <v>5367212</v>
      </c>
      <c r="E200" s="24">
        <v>0</v>
      </c>
      <c r="F200" s="24">
        <v>1054630</v>
      </c>
      <c r="G200" s="24">
        <v>0</v>
      </c>
      <c r="H200" s="24">
        <v>0</v>
      </c>
      <c r="I200" s="24">
        <v>0</v>
      </c>
      <c r="J200" s="12">
        <f t="shared" si="110"/>
        <v>6421842</v>
      </c>
    </row>
    <row r="201" spans="1:10" s="21" customFormat="1" ht="20.25" hidden="1" customHeight="1">
      <c r="A201" s="23"/>
      <c r="B201" s="18" t="s">
        <v>372</v>
      </c>
      <c r="C201" s="24"/>
      <c r="D201" s="24"/>
      <c r="E201" s="24"/>
      <c r="F201" s="24">
        <v>0</v>
      </c>
      <c r="G201" s="24">
        <v>665853</v>
      </c>
      <c r="H201" s="24">
        <v>0</v>
      </c>
      <c r="I201" s="24">
        <v>0</v>
      </c>
      <c r="J201" s="12">
        <f t="shared" si="110"/>
        <v>665853</v>
      </c>
    </row>
    <row r="202" spans="1:10" s="21" customFormat="1" ht="56.25">
      <c r="A202" s="23"/>
      <c r="B202" s="18" t="s">
        <v>379</v>
      </c>
      <c r="C202" s="24"/>
      <c r="D202" s="24"/>
      <c r="E202" s="24"/>
      <c r="F202" s="24"/>
      <c r="G202" s="24"/>
      <c r="H202" s="24"/>
      <c r="I202" s="24">
        <v>45000</v>
      </c>
      <c r="J202" s="12">
        <f t="shared" si="110"/>
        <v>45000</v>
      </c>
    </row>
    <row r="203" spans="1:10" s="2" customFormat="1" ht="18.75" hidden="1">
      <c r="A203" s="32" t="s">
        <v>364</v>
      </c>
      <c r="B203" s="33" t="s">
        <v>365</v>
      </c>
      <c r="C203" s="32"/>
      <c r="D203" s="32"/>
      <c r="E203" s="32"/>
      <c r="F203" s="34">
        <f t="shared" ref="F203:I204" si="126">F204</f>
        <v>38613.01</v>
      </c>
      <c r="G203" s="34">
        <f t="shared" si="126"/>
        <v>0</v>
      </c>
      <c r="H203" s="34">
        <f t="shared" si="126"/>
        <v>16386.989999999998</v>
      </c>
      <c r="I203" s="34">
        <f t="shared" si="126"/>
        <v>0</v>
      </c>
      <c r="J203" s="11">
        <f t="shared" si="110"/>
        <v>55000</v>
      </c>
    </row>
    <row r="204" spans="1:10" ht="18.75" hidden="1">
      <c r="A204" s="28" t="s">
        <v>366</v>
      </c>
      <c r="B204" s="31" t="s">
        <v>368</v>
      </c>
      <c r="C204" s="28"/>
      <c r="D204" s="28"/>
      <c r="E204" s="28"/>
      <c r="F204" s="29">
        <f t="shared" si="126"/>
        <v>38613.01</v>
      </c>
      <c r="G204" s="29">
        <f t="shared" si="126"/>
        <v>0</v>
      </c>
      <c r="H204" s="29">
        <f>H205+H206</f>
        <v>16386.989999999998</v>
      </c>
      <c r="I204" s="29">
        <f>I205+I206</f>
        <v>0</v>
      </c>
      <c r="J204" s="12">
        <f t="shared" si="110"/>
        <v>55000</v>
      </c>
    </row>
    <row r="205" spans="1:10" ht="37.5" hidden="1">
      <c r="A205" s="28" t="s">
        <v>367</v>
      </c>
      <c r="B205" s="31" t="s">
        <v>369</v>
      </c>
      <c r="C205" s="28"/>
      <c r="D205" s="28"/>
      <c r="E205" s="28"/>
      <c r="F205" s="29">
        <v>38613.01</v>
      </c>
      <c r="G205" s="29">
        <v>0</v>
      </c>
      <c r="H205" s="29">
        <v>-38613.01</v>
      </c>
      <c r="I205" s="29">
        <v>0</v>
      </c>
      <c r="J205" s="12">
        <f t="shared" si="110"/>
        <v>0</v>
      </c>
    </row>
    <row r="206" spans="1:10" ht="18" hidden="1" customHeight="1">
      <c r="A206" s="35" t="s">
        <v>377</v>
      </c>
      <c r="B206" s="36" t="s">
        <v>368</v>
      </c>
      <c r="C206" s="28"/>
      <c r="D206" s="28"/>
      <c r="E206" s="28"/>
      <c r="F206" s="29">
        <v>0</v>
      </c>
      <c r="G206" s="29">
        <v>0</v>
      </c>
      <c r="H206" s="29">
        <v>55000</v>
      </c>
      <c r="I206" s="29">
        <v>0</v>
      </c>
      <c r="J206" s="12">
        <f t="shared" ref="J206" si="127">C206+D206+E206+F206+G206+H206+I206</f>
        <v>55000</v>
      </c>
    </row>
  </sheetData>
  <mergeCells count="11">
    <mergeCell ref="A6:J6"/>
    <mergeCell ref="C8:C10"/>
    <mergeCell ref="A8:A10"/>
    <mergeCell ref="B8:B10"/>
    <mergeCell ref="J8:J10"/>
    <mergeCell ref="D8:D10"/>
    <mergeCell ref="E8:E10"/>
    <mergeCell ref="F8:F10"/>
    <mergeCell ref="G8:G10"/>
    <mergeCell ref="H8:H10"/>
    <mergeCell ref="I8:I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6"/>
  <sheetViews>
    <sheetView workbookViewId="0">
      <selection activeCell="O121" sqref="O121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20.28515625" style="4" hidden="1" customWidth="1"/>
    <col min="4" max="4" width="16.42578125" style="4" hidden="1" customWidth="1"/>
    <col min="5" max="5" width="18" style="4" hidden="1" customWidth="1"/>
    <col min="6" max="6" width="15.140625" style="4" hidden="1" customWidth="1"/>
    <col min="7" max="7" width="19.42578125" style="4" hidden="1" customWidth="1"/>
    <col min="8" max="8" width="20.28515625" style="4" customWidth="1"/>
    <col min="9" max="9" width="20.42578125" style="4" hidden="1" customWidth="1"/>
    <col min="10" max="12" width="16.42578125" style="4" hidden="1" customWidth="1"/>
    <col min="13" max="13" width="20.28515625" style="4" customWidth="1"/>
    <col min="14" max="16384" width="9.140625" style="4"/>
  </cols>
  <sheetData>
    <row r="1" spans="1:13" ht="18" customHeight="1">
      <c r="D1" s="10"/>
      <c r="E1" s="10"/>
      <c r="F1" s="10"/>
      <c r="G1" s="10"/>
      <c r="H1" s="10" t="s">
        <v>250</v>
      </c>
      <c r="I1" s="10"/>
      <c r="J1" s="10"/>
      <c r="K1" s="10"/>
      <c r="L1" s="10"/>
      <c r="M1" s="10"/>
    </row>
    <row r="2" spans="1:13" ht="18" customHeight="1">
      <c r="D2" s="10"/>
      <c r="E2" s="10"/>
      <c r="F2" s="10"/>
      <c r="G2" s="10"/>
      <c r="H2" s="10" t="s">
        <v>180</v>
      </c>
      <c r="I2" s="10"/>
      <c r="J2" s="10"/>
      <c r="K2" s="10"/>
      <c r="L2" s="10"/>
      <c r="M2" s="10"/>
    </row>
    <row r="3" spans="1:13" ht="18" customHeight="1">
      <c r="D3" s="10"/>
      <c r="E3" s="10"/>
      <c r="F3" s="10"/>
      <c r="G3" s="10"/>
      <c r="H3" s="10" t="s">
        <v>181</v>
      </c>
      <c r="I3" s="10"/>
      <c r="J3" s="10"/>
      <c r="K3" s="10"/>
      <c r="L3" s="10"/>
      <c r="M3" s="10"/>
    </row>
    <row r="4" spans="1:13" ht="18" customHeight="1">
      <c r="D4" s="10"/>
      <c r="E4" s="10"/>
      <c r="F4" s="10"/>
      <c r="G4" s="10"/>
      <c r="H4" s="10" t="s">
        <v>375</v>
      </c>
      <c r="I4" s="10"/>
      <c r="J4" s="10"/>
      <c r="K4" s="10"/>
      <c r="L4" s="10"/>
      <c r="M4" s="10"/>
    </row>
    <row r="5" spans="1:13" ht="18.7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48.75" customHeight="1">
      <c r="A6" s="37" t="s">
        <v>330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8.75"/>
    <row r="8" spans="1:13" ht="15" customHeight="1">
      <c r="A8" s="41" t="s">
        <v>145</v>
      </c>
      <c r="B8" s="41" t="s">
        <v>319</v>
      </c>
      <c r="C8" s="38" t="s">
        <v>251</v>
      </c>
      <c r="D8" s="38" t="s">
        <v>325</v>
      </c>
      <c r="E8" s="38" t="s">
        <v>340</v>
      </c>
      <c r="F8" s="38" t="s">
        <v>370</v>
      </c>
      <c r="G8" s="38" t="s">
        <v>374</v>
      </c>
      <c r="H8" s="38" t="s">
        <v>251</v>
      </c>
      <c r="I8" s="38" t="s">
        <v>252</v>
      </c>
      <c r="J8" s="38" t="s">
        <v>325</v>
      </c>
      <c r="K8" s="38" t="s">
        <v>340</v>
      </c>
      <c r="L8" s="38" t="s">
        <v>370</v>
      </c>
      <c r="M8" s="38" t="s">
        <v>252</v>
      </c>
    </row>
    <row r="9" spans="1:13" ht="15" customHeight="1">
      <c r="A9" s="41"/>
      <c r="B9" s="41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4.75" customHeight="1">
      <c r="A10" s="41"/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8.399999999999999" customHeight="1">
      <c r="A11" s="1" t="s">
        <v>0</v>
      </c>
      <c r="B11" s="1" t="s">
        <v>1</v>
      </c>
      <c r="C11" s="1" t="s">
        <v>2</v>
      </c>
      <c r="D11" s="1"/>
      <c r="E11" s="1"/>
      <c r="F11" s="1"/>
      <c r="G11" s="1"/>
      <c r="H11" s="1" t="s">
        <v>2</v>
      </c>
      <c r="I11" s="1" t="s">
        <v>253</v>
      </c>
      <c r="J11" s="1"/>
      <c r="K11" s="1"/>
      <c r="L11" s="1"/>
      <c r="M11" s="1" t="s">
        <v>253</v>
      </c>
    </row>
    <row r="12" spans="1:13" s="2" customFormat="1" ht="31.5" customHeight="1">
      <c r="A12" s="5"/>
      <c r="B12" s="6" t="s">
        <v>3</v>
      </c>
      <c r="C12" s="11">
        <f>C13+C115</f>
        <v>400473588.73000002</v>
      </c>
      <c r="D12" s="11">
        <f>D13+D115</f>
        <v>9603993.5099999998</v>
      </c>
      <c r="E12" s="11">
        <f>E13+E115</f>
        <v>13840306.27</v>
      </c>
      <c r="F12" s="11">
        <f>F13+F115</f>
        <v>-803616.75</v>
      </c>
      <c r="G12" s="11">
        <f>G13+G115</f>
        <v>103536752.08</v>
      </c>
      <c r="H12" s="11">
        <f>C12+D12+E12+F12+G12</f>
        <v>526651023.83999997</v>
      </c>
      <c r="I12" s="11">
        <f>I13+I115</f>
        <v>386851714.55000001</v>
      </c>
      <c r="J12" s="11">
        <f>J13+J115</f>
        <v>5760712</v>
      </c>
      <c r="K12" s="11">
        <f>K13+K115</f>
        <v>3969660</v>
      </c>
      <c r="L12" s="11">
        <f>L13+L115</f>
        <v>179700</v>
      </c>
      <c r="M12" s="11">
        <f>I12+J12+K12+L12</f>
        <v>396761786.55000001</v>
      </c>
    </row>
    <row r="13" spans="1:13" ht="31.5" hidden="1" customHeight="1">
      <c r="A13" s="5" t="s">
        <v>4</v>
      </c>
      <c r="B13" s="6" t="s">
        <v>5</v>
      </c>
      <c r="C13" s="11">
        <f>C14+C19+C29+C35+C46+C49+C65+C71+C78+C87</f>
        <v>75745400</v>
      </c>
      <c r="D13" s="11">
        <f>D14+D19+D29+D35+D46+D49+D65+D71+D78+D87</f>
        <v>0</v>
      </c>
      <c r="E13" s="11">
        <f>E14+E19+E29+E35+E46+E49+E65+E71+E78+E87</f>
        <v>0</v>
      </c>
      <c r="F13" s="11">
        <f>F14+F19+F29+F35+F46+F49+F65+F71+F78+F87</f>
        <v>0</v>
      </c>
      <c r="G13" s="11">
        <f>G14+G19+G29+G35+G46+G49+G65+G71+G78+G87</f>
        <v>0</v>
      </c>
      <c r="H13" s="11">
        <f t="shared" ref="H13:H76" si="0">C13+D13+E13+F13+G13</f>
        <v>75745400</v>
      </c>
      <c r="I13" s="11">
        <f>I14+I19+I29+I35+I46+I49+I65+I71+I78+I87</f>
        <v>77284000</v>
      </c>
      <c r="J13" s="11">
        <f>J14+J19+J29+J35+J46+J49+J65+J71+J78+J87</f>
        <v>0</v>
      </c>
      <c r="K13" s="11">
        <f>K14+K19+K29+K35+K46+K49+K65+K71+K78+K87</f>
        <v>0</v>
      </c>
      <c r="L13" s="11">
        <f>L14+L19+L29+L35+L46+L49+L65+L71+L78+L87</f>
        <v>0</v>
      </c>
      <c r="M13" s="11">
        <f t="shared" ref="M13:M76" si="1">I13+J13+K13+L13</f>
        <v>77284000</v>
      </c>
    </row>
    <row r="14" spans="1:13" ht="30.75" hidden="1" customHeight="1">
      <c r="A14" s="5" t="s">
        <v>6</v>
      </c>
      <c r="B14" s="6" t="s">
        <v>7</v>
      </c>
      <c r="C14" s="11">
        <f t="shared" ref="C14:L14" si="2">C15</f>
        <v>21586000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0"/>
        <v>21586000</v>
      </c>
      <c r="I14" s="11">
        <f t="shared" si="2"/>
        <v>22790000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1"/>
        <v>22790000</v>
      </c>
    </row>
    <row r="15" spans="1:13" ht="27.75" hidden="1" customHeight="1">
      <c r="A15" s="7" t="s">
        <v>8</v>
      </c>
      <c r="B15" s="8" t="s">
        <v>9</v>
      </c>
      <c r="C15" s="12">
        <f>C16+C18+C17</f>
        <v>21586000</v>
      </c>
      <c r="D15" s="12">
        <f>D16+D18+D17</f>
        <v>0</v>
      </c>
      <c r="E15" s="12">
        <f>E16+E18+E17</f>
        <v>0</v>
      </c>
      <c r="F15" s="12">
        <f>F16+F18+F17</f>
        <v>0</v>
      </c>
      <c r="G15" s="12">
        <f>G16+G18+G17</f>
        <v>0</v>
      </c>
      <c r="H15" s="12">
        <f t="shared" si="0"/>
        <v>21586000</v>
      </c>
      <c r="I15" s="12">
        <f>I16+I18+I17</f>
        <v>22790000</v>
      </c>
      <c r="J15" s="12">
        <f>J16+J18+J17</f>
        <v>0</v>
      </c>
      <c r="K15" s="12">
        <f>K16+K18+K17</f>
        <v>0</v>
      </c>
      <c r="L15" s="12">
        <f>L16+L18+L17</f>
        <v>0</v>
      </c>
      <c r="M15" s="12">
        <f t="shared" si="1"/>
        <v>22790000</v>
      </c>
    </row>
    <row r="16" spans="1:13" ht="75" hidden="1">
      <c r="A16" s="7" t="s">
        <v>10</v>
      </c>
      <c r="B16" s="8" t="s">
        <v>11</v>
      </c>
      <c r="C16" s="12">
        <v>21435000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21435000</v>
      </c>
      <c r="I16" s="12">
        <v>22630000</v>
      </c>
      <c r="J16" s="12">
        <v>0</v>
      </c>
      <c r="K16" s="12">
        <v>0</v>
      </c>
      <c r="L16" s="12">
        <v>0</v>
      </c>
      <c r="M16" s="12">
        <f t="shared" si="1"/>
        <v>22630000</v>
      </c>
    </row>
    <row r="17" spans="1:13" ht="112.5" hidden="1">
      <c r="A17" s="7" t="s">
        <v>183</v>
      </c>
      <c r="B17" s="8" t="s">
        <v>184</v>
      </c>
      <c r="C17" s="12">
        <v>22000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22000</v>
      </c>
      <c r="I17" s="12">
        <v>23000</v>
      </c>
      <c r="J17" s="12">
        <v>0</v>
      </c>
      <c r="K17" s="12">
        <v>0</v>
      </c>
      <c r="L17" s="12">
        <v>0</v>
      </c>
      <c r="M17" s="12">
        <f t="shared" si="1"/>
        <v>23000</v>
      </c>
    </row>
    <row r="18" spans="1:13" ht="56.25" hidden="1">
      <c r="A18" s="7" t="s">
        <v>12</v>
      </c>
      <c r="B18" s="8" t="s">
        <v>13</v>
      </c>
      <c r="C18" s="12">
        <v>129000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0"/>
        <v>129000</v>
      </c>
      <c r="I18" s="12">
        <v>137000</v>
      </c>
      <c r="J18" s="12">
        <v>0</v>
      </c>
      <c r="K18" s="12">
        <v>0</v>
      </c>
      <c r="L18" s="12">
        <v>0</v>
      </c>
      <c r="M18" s="12">
        <f t="shared" si="1"/>
        <v>137000</v>
      </c>
    </row>
    <row r="19" spans="1:13" ht="37.5" hidden="1">
      <c r="A19" s="5" t="s">
        <v>14</v>
      </c>
      <c r="B19" s="6" t="s">
        <v>15</v>
      </c>
      <c r="C19" s="11">
        <f t="shared" ref="C19:L19" si="3">C20</f>
        <v>8385000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0"/>
        <v>8385000</v>
      </c>
      <c r="I19" s="11">
        <f t="shared" si="3"/>
        <v>8787000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1"/>
        <v>8787000</v>
      </c>
    </row>
    <row r="20" spans="1:13" ht="37.5" hidden="1">
      <c r="A20" s="7" t="s">
        <v>16</v>
      </c>
      <c r="B20" s="8" t="s">
        <v>17</v>
      </c>
      <c r="C20" s="12">
        <f t="shared" ref="C20:I20" si="4">C21+C23+C25+C27</f>
        <v>8385000</v>
      </c>
      <c r="D20" s="12">
        <f t="shared" ref="D20:E20" si="5">D21+D23+D25+D27</f>
        <v>0</v>
      </c>
      <c r="E20" s="12">
        <f t="shared" si="5"/>
        <v>0</v>
      </c>
      <c r="F20" s="12">
        <f t="shared" ref="F20:G20" si="6">F21+F23+F25+F27</f>
        <v>0</v>
      </c>
      <c r="G20" s="12">
        <f t="shared" si="6"/>
        <v>0</v>
      </c>
      <c r="H20" s="12">
        <f t="shared" si="0"/>
        <v>8385000</v>
      </c>
      <c r="I20" s="12">
        <f t="shared" si="4"/>
        <v>8787000</v>
      </c>
      <c r="J20" s="12">
        <f t="shared" ref="J20:K20" si="7">J21+J23+J25+J27</f>
        <v>0</v>
      </c>
      <c r="K20" s="12">
        <f t="shared" si="7"/>
        <v>0</v>
      </c>
      <c r="L20" s="12">
        <f t="shared" ref="L20" si="8">L21+L23+L25+L27</f>
        <v>0</v>
      </c>
      <c r="M20" s="12">
        <f t="shared" si="1"/>
        <v>8787000</v>
      </c>
    </row>
    <row r="21" spans="1:13" ht="75" hidden="1">
      <c r="A21" s="7" t="s">
        <v>18</v>
      </c>
      <c r="B21" s="8" t="s">
        <v>19</v>
      </c>
      <c r="C21" s="12">
        <f t="shared" ref="C21:L21" si="9">C22</f>
        <v>3933000</v>
      </c>
      <c r="D21" s="12">
        <f t="shared" si="9"/>
        <v>0</v>
      </c>
      <c r="E21" s="12">
        <f t="shared" si="9"/>
        <v>0</v>
      </c>
      <c r="F21" s="12">
        <f t="shared" si="9"/>
        <v>0</v>
      </c>
      <c r="G21" s="12">
        <f t="shared" si="9"/>
        <v>0</v>
      </c>
      <c r="H21" s="12">
        <f t="shared" si="0"/>
        <v>3933000</v>
      </c>
      <c r="I21" s="12">
        <f t="shared" si="9"/>
        <v>4121000</v>
      </c>
      <c r="J21" s="12">
        <f t="shared" si="9"/>
        <v>0</v>
      </c>
      <c r="K21" s="12">
        <f t="shared" si="9"/>
        <v>0</v>
      </c>
      <c r="L21" s="12">
        <f t="shared" si="9"/>
        <v>0</v>
      </c>
      <c r="M21" s="12">
        <f t="shared" si="1"/>
        <v>4121000</v>
      </c>
    </row>
    <row r="22" spans="1:13" ht="112.5" hidden="1">
      <c r="A22" s="7" t="s">
        <v>20</v>
      </c>
      <c r="B22" s="8" t="s">
        <v>21</v>
      </c>
      <c r="C22" s="12">
        <v>3933000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3933000</v>
      </c>
      <c r="I22" s="12">
        <v>4121000</v>
      </c>
      <c r="J22" s="12">
        <v>0</v>
      </c>
      <c r="K22" s="12">
        <v>0</v>
      </c>
      <c r="L22" s="12">
        <v>0</v>
      </c>
      <c r="M22" s="12">
        <f t="shared" si="1"/>
        <v>4121000</v>
      </c>
    </row>
    <row r="23" spans="1:13" ht="93.75" hidden="1">
      <c r="A23" s="7" t="s">
        <v>22</v>
      </c>
      <c r="B23" s="8" t="s">
        <v>23</v>
      </c>
      <c r="C23" s="12">
        <f t="shared" ref="C23:L23" si="10">C24</f>
        <v>27000</v>
      </c>
      <c r="D23" s="12">
        <f t="shared" si="10"/>
        <v>0</v>
      </c>
      <c r="E23" s="12">
        <f t="shared" si="10"/>
        <v>0</v>
      </c>
      <c r="F23" s="12">
        <f t="shared" si="10"/>
        <v>0</v>
      </c>
      <c r="G23" s="12">
        <f t="shared" si="10"/>
        <v>0</v>
      </c>
      <c r="H23" s="12">
        <f t="shared" si="0"/>
        <v>27000</v>
      </c>
      <c r="I23" s="12">
        <f t="shared" si="10"/>
        <v>28000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>
        <f t="shared" si="1"/>
        <v>28000</v>
      </c>
    </row>
    <row r="24" spans="1:13" ht="131.25" hidden="1">
      <c r="A24" s="7" t="s">
        <v>24</v>
      </c>
      <c r="B24" s="8" t="s">
        <v>25</v>
      </c>
      <c r="C24" s="12">
        <v>27000</v>
      </c>
      <c r="D24" s="12">
        <v>0</v>
      </c>
      <c r="E24" s="12">
        <v>0</v>
      </c>
      <c r="F24" s="12">
        <v>0</v>
      </c>
      <c r="G24" s="12">
        <v>0</v>
      </c>
      <c r="H24" s="12">
        <f t="shared" si="0"/>
        <v>27000</v>
      </c>
      <c r="I24" s="12">
        <v>28000</v>
      </c>
      <c r="J24" s="12">
        <v>0</v>
      </c>
      <c r="K24" s="12">
        <v>0</v>
      </c>
      <c r="L24" s="12">
        <v>0</v>
      </c>
      <c r="M24" s="12">
        <f t="shared" si="1"/>
        <v>28000</v>
      </c>
    </row>
    <row r="25" spans="1:13" ht="75" hidden="1">
      <c r="A25" s="7" t="s">
        <v>26</v>
      </c>
      <c r="B25" s="8" t="s">
        <v>27</v>
      </c>
      <c r="C25" s="12">
        <f t="shared" ref="C25:L25" si="11">C26</f>
        <v>5205000</v>
      </c>
      <c r="D25" s="12">
        <f t="shared" si="11"/>
        <v>0</v>
      </c>
      <c r="E25" s="12">
        <f t="shared" si="11"/>
        <v>0</v>
      </c>
      <c r="F25" s="12">
        <f t="shared" si="11"/>
        <v>0</v>
      </c>
      <c r="G25" s="12">
        <f t="shared" si="11"/>
        <v>0</v>
      </c>
      <c r="H25" s="12">
        <f t="shared" si="0"/>
        <v>5205000</v>
      </c>
      <c r="I25" s="12">
        <f t="shared" si="11"/>
        <v>5455000</v>
      </c>
      <c r="J25" s="12">
        <f t="shared" si="11"/>
        <v>0</v>
      </c>
      <c r="K25" s="12">
        <f t="shared" si="11"/>
        <v>0</v>
      </c>
      <c r="L25" s="12">
        <f t="shared" si="11"/>
        <v>0</v>
      </c>
      <c r="M25" s="12">
        <f t="shared" si="1"/>
        <v>5455000</v>
      </c>
    </row>
    <row r="26" spans="1:13" ht="112.5" hidden="1">
      <c r="A26" s="7" t="s">
        <v>28</v>
      </c>
      <c r="B26" s="8" t="s">
        <v>29</v>
      </c>
      <c r="C26" s="12">
        <v>5205000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0"/>
        <v>5205000</v>
      </c>
      <c r="I26" s="12">
        <v>5455000</v>
      </c>
      <c r="J26" s="12">
        <v>0</v>
      </c>
      <c r="K26" s="12">
        <v>0</v>
      </c>
      <c r="L26" s="12">
        <v>0</v>
      </c>
      <c r="M26" s="12">
        <f t="shared" si="1"/>
        <v>5455000</v>
      </c>
    </row>
    <row r="27" spans="1:13" ht="75" hidden="1">
      <c r="A27" s="7" t="s">
        <v>30</v>
      </c>
      <c r="B27" s="8" t="s">
        <v>31</v>
      </c>
      <c r="C27" s="12">
        <f t="shared" ref="C27:L27" si="12">C28</f>
        <v>-780000</v>
      </c>
      <c r="D27" s="12">
        <f t="shared" si="12"/>
        <v>0</v>
      </c>
      <c r="E27" s="12">
        <f t="shared" si="12"/>
        <v>0</v>
      </c>
      <c r="F27" s="12">
        <f t="shared" si="12"/>
        <v>0</v>
      </c>
      <c r="G27" s="12">
        <f t="shared" si="12"/>
        <v>0</v>
      </c>
      <c r="H27" s="12">
        <f t="shared" si="0"/>
        <v>-780000</v>
      </c>
      <c r="I27" s="12">
        <f t="shared" si="12"/>
        <v>-817000</v>
      </c>
      <c r="J27" s="12">
        <f t="shared" si="12"/>
        <v>0</v>
      </c>
      <c r="K27" s="12">
        <f t="shared" si="12"/>
        <v>0</v>
      </c>
      <c r="L27" s="12">
        <f t="shared" si="12"/>
        <v>0</v>
      </c>
      <c r="M27" s="12">
        <f t="shared" si="1"/>
        <v>-817000</v>
      </c>
    </row>
    <row r="28" spans="1:13" ht="112.5" hidden="1">
      <c r="A28" s="7" t="s">
        <v>32</v>
      </c>
      <c r="B28" s="8" t="s">
        <v>33</v>
      </c>
      <c r="C28" s="12">
        <v>-780000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0"/>
        <v>-780000</v>
      </c>
      <c r="I28" s="12">
        <v>-817000</v>
      </c>
      <c r="J28" s="12">
        <v>0</v>
      </c>
      <c r="K28" s="12">
        <v>0</v>
      </c>
      <c r="L28" s="12">
        <v>0</v>
      </c>
      <c r="M28" s="12">
        <f t="shared" si="1"/>
        <v>-817000</v>
      </c>
    </row>
    <row r="29" spans="1:13" ht="30.75" hidden="1" customHeight="1">
      <c r="A29" s="5" t="s">
        <v>34</v>
      </c>
      <c r="B29" s="6" t="s">
        <v>35</v>
      </c>
      <c r="C29" s="11">
        <f t="shared" ref="C29:I29" si="13">C30+C32</f>
        <v>393000</v>
      </c>
      <c r="D29" s="11">
        <f t="shared" ref="D29:E29" si="14">D30+D32</f>
        <v>0</v>
      </c>
      <c r="E29" s="11">
        <f t="shared" si="14"/>
        <v>0</v>
      </c>
      <c r="F29" s="11">
        <f t="shared" ref="F29:G29" si="15">F30+F32</f>
        <v>0</v>
      </c>
      <c r="G29" s="11">
        <f t="shared" si="15"/>
        <v>0</v>
      </c>
      <c r="H29" s="11">
        <f t="shared" si="0"/>
        <v>393000</v>
      </c>
      <c r="I29" s="12">
        <f t="shared" si="13"/>
        <v>393000</v>
      </c>
      <c r="J29" s="11">
        <f t="shared" ref="J29:K29" si="16">J30+J32</f>
        <v>0</v>
      </c>
      <c r="K29" s="11">
        <f t="shared" si="16"/>
        <v>0</v>
      </c>
      <c r="L29" s="11">
        <f t="shared" ref="L29" si="17">L30+L32</f>
        <v>0</v>
      </c>
      <c r="M29" s="11">
        <f t="shared" si="1"/>
        <v>393000</v>
      </c>
    </row>
    <row r="30" spans="1:13" ht="30" hidden="1" customHeight="1">
      <c r="A30" s="7" t="s">
        <v>36</v>
      </c>
      <c r="B30" s="8" t="s">
        <v>37</v>
      </c>
      <c r="C30" s="12">
        <f t="shared" ref="C30:L30" si="18">C31</f>
        <v>71000</v>
      </c>
      <c r="D30" s="12">
        <f t="shared" si="18"/>
        <v>0</v>
      </c>
      <c r="E30" s="12">
        <f t="shared" si="18"/>
        <v>0</v>
      </c>
      <c r="F30" s="12">
        <f t="shared" si="18"/>
        <v>0</v>
      </c>
      <c r="G30" s="12">
        <f t="shared" si="18"/>
        <v>0</v>
      </c>
      <c r="H30" s="12">
        <f t="shared" si="0"/>
        <v>71000</v>
      </c>
      <c r="I30" s="12">
        <f t="shared" si="18"/>
        <v>71000</v>
      </c>
      <c r="J30" s="12">
        <f t="shared" si="18"/>
        <v>0</v>
      </c>
      <c r="K30" s="12">
        <f t="shared" si="18"/>
        <v>0</v>
      </c>
      <c r="L30" s="12">
        <f t="shared" si="18"/>
        <v>0</v>
      </c>
      <c r="M30" s="12">
        <f t="shared" si="1"/>
        <v>71000</v>
      </c>
    </row>
    <row r="31" spans="1:13" ht="31.5" hidden="1" customHeight="1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f t="shared" si="0"/>
        <v>71000</v>
      </c>
      <c r="I31" s="12">
        <v>71000</v>
      </c>
      <c r="J31" s="12">
        <v>0</v>
      </c>
      <c r="K31" s="12">
        <v>0</v>
      </c>
      <c r="L31" s="12">
        <v>0</v>
      </c>
      <c r="M31" s="12">
        <f t="shared" si="1"/>
        <v>71000</v>
      </c>
    </row>
    <row r="32" spans="1:13" ht="37.5" hidden="1">
      <c r="A32" s="7" t="s">
        <v>39</v>
      </c>
      <c r="B32" s="8" t="s">
        <v>40</v>
      </c>
      <c r="C32" s="12">
        <f t="shared" ref="C32:I32" si="19">C33</f>
        <v>322000</v>
      </c>
      <c r="D32" s="12">
        <f>D33+D34</f>
        <v>0</v>
      </c>
      <c r="E32" s="12">
        <f>E33+E34</f>
        <v>0</v>
      </c>
      <c r="F32" s="12">
        <f>F33+F34</f>
        <v>0</v>
      </c>
      <c r="G32" s="12">
        <f>G33+G34</f>
        <v>0</v>
      </c>
      <c r="H32" s="12">
        <f t="shared" si="0"/>
        <v>322000</v>
      </c>
      <c r="I32" s="12">
        <f t="shared" si="19"/>
        <v>322000</v>
      </c>
      <c r="J32" s="12">
        <v>0</v>
      </c>
      <c r="K32" s="12">
        <v>0</v>
      </c>
      <c r="L32" s="12">
        <v>0</v>
      </c>
      <c r="M32" s="12">
        <f t="shared" si="1"/>
        <v>322000</v>
      </c>
    </row>
    <row r="33" spans="1:13" ht="37.5" hidden="1">
      <c r="A33" s="7" t="s">
        <v>41</v>
      </c>
      <c r="B33" s="8" t="s">
        <v>42</v>
      </c>
      <c r="C33" s="12">
        <v>322000</v>
      </c>
      <c r="D33" s="12">
        <v>-322000</v>
      </c>
      <c r="E33" s="12">
        <v>0</v>
      </c>
      <c r="F33" s="12">
        <v>0</v>
      </c>
      <c r="G33" s="12">
        <v>0</v>
      </c>
      <c r="H33" s="12">
        <f t="shared" si="0"/>
        <v>0</v>
      </c>
      <c r="I33" s="12">
        <v>322000</v>
      </c>
      <c r="J33" s="12">
        <v>-322000</v>
      </c>
      <c r="K33" s="12">
        <v>0</v>
      </c>
      <c r="L33" s="12">
        <v>0</v>
      </c>
      <c r="M33" s="12">
        <f t="shared" si="1"/>
        <v>0</v>
      </c>
    </row>
    <row r="34" spans="1:13" ht="37.5" hidden="1">
      <c r="A34" s="7" t="s">
        <v>336</v>
      </c>
      <c r="B34" s="8" t="s">
        <v>337</v>
      </c>
      <c r="C34" s="12">
        <v>0</v>
      </c>
      <c r="D34" s="12">
        <v>322000</v>
      </c>
      <c r="E34" s="12">
        <v>0</v>
      </c>
      <c r="F34" s="12">
        <v>0</v>
      </c>
      <c r="G34" s="12">
        <v>0</v>
      </c>
      <c r="H34" s="12">
        <f t="shared" si="0"/>
        <v>322000</v>
      </c>
      <c r="I34" s="12">
        <v>0</v>
      </c>
      <c r="J34" s="12">
        <v>322000</v>
      </c>
      <c r="K34" s="12">
        <v>0</v>
      </c>
      <c r="L34" s="12">
        <v>0</v>
      </c>
      <c r="M34" s="12">
        <f t="shared" si="1"/>
        <v>322000</v>
      </c>
    </row>
    <row r="35" spans="1:13" ht="28.5" hidden="1" customHeight="1">
      <c r="A35" s="5" t="s">
        <v>43</v>
      </c>
      <c r="B35" s="6" t="s">
        <v>44</v>
      </c>
      <c r="C35" s="11">
        <f t="shared" ref="C35:I35" si="20">C36+C38+C41</f>
        <v>14246000</v>
      </c>
      <c r="D35" s="11">
        <f t="shared" ref="D35:E35" si="21">D36+D38+D41</f>
        <v>0</v>
      </c>
      <c r="E35" s="11">
        <f t="shared" si="21"/>
        <v>0</v>
      </c>
      <c r="F35" s="11">
        <f t="shared" ref="F35:G35" si="22">F36+F38+F41</f>
        <v>0</v>
      </c>
      <c r="G35" s="11">
        <f t="shared" si="22"/>
        <v>0</v>
      </c>
      <c r="H35" s="11">
        <f t="shared" si="0"/>
        <v>14246000</v>
      </c>
      <c r="I35" s="11">
        <f t="shared" si="20"/>
        <v>14246000</v>
      </c>
      <c r="J35" s="11">
        <f t="shared" ref="J35:K35" si="23">J36+J38+J41</f>
        <v>0</v>
      </c>
      <c r="K35" s="11">
        <f t="shared" si="23"/>
        <v>0</v>
      </c>
      <c r="L35" s="11">
        <f t="shared" ref="L35" si="24">L36+L38+L41</f>
        <v>0</v>
      </c>
      <c r="M35" s="11">
        <f t="shared" si="1"/>
        <v>14246000</v>
      </c>
    </row>
    <row r="36" spans="1:13" ht="18.75" hidden="1">
      <c r="A36" s="7" t="s">
        <v>45</v>
      </c>
      <c r="B36" s="8" t="s">
        <v>46</v>
      </c>
      <c r="C36" s="12">
        <f t="shared" ref="C36:L36" si="25">C37</f>
        <v>1579000</v>
      </c>
      <c r="D36" s="12">
        <f t="shared" si="25"/>
        <v>0</v>
      </c>
      <c r="E36" s="12">
        <f t="shared" si="25"/>
        <v>0</v>
      </c>
      <c r="F36" s="12">
        <f t="shared" si="25"/>
        <v>0</v>
      </c>
      <c r="G36" s="12">
        <f t="shared" si="25"/>
        <v>0</v>
      </c>
      <c r="H36" s="12">
        <f t="shared" si="0"/>
        <v>1579000</v>
      </c>
      <c r="I36" s="12">
        <f t="shared" si="25"/>
        <v>1579000</v>
      </c>
      <c r="J36" s="12">
        <f t="shared" si="25"/>
        <v>0</v>
      </c>
      <c r="K36" s="12">
        <f t="shared" si="25"/>
        <v>0</v>
      </c>
      <c r="L36" s="12">
        <f t="shared" si="25"/>
        <v>0</v>
      </c>
      <c r="M36" s="12">
        <f t="shared" si="1"/>
        <v>1579000</v>
      </c>
    </row>
    <row r="37" spans="1:13" ht="56.25" hidden="1">
      <c r="A37" s="7" t="s">
        <v>314</v>
      </c>
      <c r="B37" s="8" t="s">
        <v>313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0"/>
        <v>1579000</v>
      </c>
      <c r="I37" s="12">
        <v>1579000</v>
      </c>
      <c r="J37" s="12">
        <v>0</v>
      </c>
      <c r="K37" s="12">
        <v>0</v>
      </c>
      <c r="L37" s="12">
        <v>0</v>
      </c>
      <c r="M37" s="12">
        <f t="shared" si="1"/>
        <v>1579000</v>
      </c>
    </row>
    <row r="38" spans="1:13" ht="24" hidden="1" customHeight="1">
      <c r="A38" s="7" t="s">
        <v>47</v>
      </c>
      <c r="B38" s="8" t="s">
        <v>48</v>
      </c>
      <c r="C38" s="12">
        <f t="shared" ref="C38:I38" si="26">C39+C40</f>
        <v>10661000</v>
      </c>
      <c r="D38" s="12">
        <f t="shared" ref="D38:E38" si="27">D39+D40</f>
        <v>0</v>
      </c>
      <c r="E38" s="12">
        <f t="shared" si="27"/>
        <v>0</v>
      </c>
      <c r="F38" s="12">
        <f t="shared" ref="F38:G38" si="28">F39+F40</f>
        <v>0</v>
      </c>
      <c r="G38" s="12">
        <f t="shared" si="28"/>
        <v>0</v>
      </c>
      <c r="H38" s="12">
        <f t="shared" si="0"/>
        <v>10661000</v>
      </c>
      <c r="I38" s="12">
        <f t="shared" si="26"/>
        <v>10661000</v>
      </c>
      <c r="J38" s="12">
        <f t="shared" ref="J38:K38" si="29">J39+J40</f>
        <v>0</v>
      </c>
      <c r="K38" s="12">
        <f t="shared" si="29"/>
        <v>0</v>
      </c>
      <c r="L38" s="12">
        <f t="shared" ref="L38" si="30">L39+L40</f>
        <v>0</v>
      </c>
      <c r="M38" s="12">
        <f t="shared" si="1"/>
        <v>10661000</v>
      </c>
    </row>
    <row r="39" spans="1:13" ht="18.75" hidden="1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0"/>
        <v>935000</v>
      </c>
      <c r="I39" s="12">
        <v>935000</v>
      </c>
      <c r="J39" s="12">
        <v>0</v>
      </c>
      <c r="K39" s="12">
        <v>0</v>
      </c>
      <c r="L39" s="12">
        <v>0</v>
      </c>
      <c r="M39" s="12">
        <f t="shared" si="1"/>
        <v>935000</v>
      </c>
    </row>
    <row r="40" spans="1:13" ht="18.75" hidden="1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f t="shared" si="0"/>
        <v>9726000</v>
      </c>
      <c r="I40" s="12">
        <v>9726000</v>
      </c>
      <c r="J40" s="12">
        <v>0</v>
      </c>
      <c r="K40" s="12">
        <v>0</v>
      </c>
      <c r="L40" s="12">
        <v>0</v>
      </c>
      <c r="M40" s="12">
        <f t="shared" si="1"/>
        <v>9726000</v>
      </c>
    </row>
    <row r="41" spans="1:13" ht="18.75" hidden="1">
      <c r="A41" s="7" t="s">
        <v>53</v>
      </c>
      <c r="B41" s="8" t="s">
        <v>54</v>
      </c>
      <c r="C41" s="12">
        <f t="shared" ref="C41:I41" si="31">C42+C44</f>
        <v>2006000</v>
      </c>
      <c r="D41" s="12">
        <f t="shared" ref="D41:E41" si="32">D42+D44</f>
        <v>0</v>
      </c>
      <c r="E41" s="12">
        <f t="shared" si="32"/>
        <v>0</v>
      </c>
      <c r="F41" s="12">
        <f t="shared" ref="F41:G41" si="33">F42+F44</f>
        <v>0</v>
      </c>
      <c r="G41" s="12">
        <f t="shared" si="33"/>
        <v>0</v>
      </c>
      <c r="H41" s="12">
        <f t="shared" si="0"/>
        <v>2006000</v>
      </c>
      <c r="I41" s="12">
        <f t="shared" si="31"/>
        <v>2006000</v>
      </c>
      <c r="J41" s="12">
        <f t="shared" ref="J41:K41" si="34">J42+J44</f>
        <v>0</v>
      </c>
      <c r="K41" s="12">
        <f t="shared" si="34"/>
        <v>0</v>
      </c>
      <c r="L41" s="12">
        <f t="shared" ref="L41" si="35">L42+L44</f>
        <v>0</v>
      </c>
      <c r="M41" s="12">
        <f t="shared" si="1"/>
        <v>2006000</v>
      </c>
    </row>
    <row r="42" spans="1:13" ht="18.75" hidden="1">
      <c r="A42" s="7" t="s">
        <v>55</v>
      </c>
      <c r="B42" s="8" t="s">
        <v>56</v>
      </c>
      <c r="C42" s="12">
        <f t="shared" ref="C42:L42" si="36">C43</f>
        <v>808000</v>
      </c>
      <c r="D42" s="12">
        <f t="shared" si="36"/>
        <v>0</v>
      </c>
      <c r="E42" s="12">
        <f t="shared" si="36"/>
        <v>0</v>
      </c>
      <c r="F42" s="12">
        <f t="shared" si="36"/>
        <v>0</v>
      </c>
      <c r="G42" s="12">
        <f t="shared" si="36"/>
        <v>0</v>
      </c>
      <c r="H42" s="12">
        <f t="shared" si="0"/>
        <v>808000</v>
      </c>
      <c r="I42" s="12">
        <f t="shared" si="36"/>
        <v>808000</v>
      </c>
      <c r="J42" s="12">
        <f t="shared" si="36"/>
        <v>0</v>
      </c>
      <c r="K42" s="12">
        <f t="shared" si="36"/>
        <v>0</v>
      </c>
      <c r="L42" s="12">
        <f t="shared" si="36"/>
        <v>0</v>
      </c>
      <c r="M42" s="12">
        <f t="shared" si="1"/>
        <v>808000</v>
      </c>
    </row>
    <row r="43" spans="1:13" ht="37.5" hidden="1">
      <c r="A43" s="7" t="s">
        <v>315</v>
      </c>
      <c r="B43" s="8" t="s">
        <v>317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0"/>
        <v>808000</v>
      </c>
      <c r="I43" s="12">
        <v>808000</v>
      </c>
      <c r="J43" s="12">
        <v>0</v>
      </c>
      <c r="K43" s="12">
        <v>0</v>
      </c>
      <c r="L43" s="12">
        <v>0</v>
      </c>
      <c r="M43" s="12">
        <f t="shared" si="1"/>
        <v>808000</v>
      </c>
    </row>
    <row r="44" spans="1:13" ht="18.75" hidden="1">
      <c r="A44" s="7" t="s">
        <v>57</v>
      </c>
      <c r="B44" s="8" t="s">
        <v>58</v>
      </c>
      <c r="C44" s="12">
        <f t="shared" ref="C44:L44" si="37">C45</f>
        <v>1198000</v>
      </c>
      <c r="D44" s="12">
        <f t="shared" si="37"/>
        <v>0</v>
      </c>
      <c r="E44" s="12">
        <f t="shared" si="37"/>
        <v>0</v>
      </c>
      <c r="F44" s="12">
        <f t="shared" si="37"/>
        <v>0</v>
      </c>
      <c r="G44" s="12">
        <f t="shared" si="37"/>
        <v>0</v>
      </c>
      <c r="H44" s="12">
        <f t="shared" si="0"/>
        <v>1198000</v>
      </c>
      <c r="I44" s="12">
        <f t="shared" si="37"/>
        <v>1198000</v>
      </c>
      <c r="J44" s="12">
        <f t="shared" si="37"/>
        <v>0</v>
      </c>
      <c r="K44" s="12">
        <f t="shared" si="37"/>
        <v>0</v>
      </c>
      <c r="L44" s="12">
        <f t="shared" si="37"/>
        <v>0</v>
      </c>
      <c r="M44" s="12">
        <f t="shared" si="1"/>
        <v>1198000</v>
      </c>
    </row>
    <row r="45" spans="1:13" ht="37.5" hidden="1">
      <c r="A45" s="7" t="s">
        <v>316</v>
      </c>
      <c r="B45" s="8" t="s">
        <v>318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0"/>
        <v>1198000</v>
      </c>
      <c r="I45" s="12">
        <v>1198000</v>
      </c>
      <c r="J45" s="12">
        <v>0</v>
      </c>
      <c r="K45" s="12">
        <v>0</v>
      </c>
      <c r="L45" s="12">
        <v>0</v>
      </c>
      <c r="M45" s="12">
        <f t="shared" si="1"/>
        <v>1198000</v>
      </c>
    </row>
    <row r="46" spans="1:13" ht="27.75" hidden="1" customHeight="1">
      <c r="A46" s="5" t="s">
        <v>59</v>
      </c>
      <c r="B46" s="6" t="s">
        <v>60</v>
      </c>
      <c r="C46" s="11">
        <f t="shared" ref="C46:L47" si="38">C47</f>
        <v>713000</v>
      </c>
      <c r="D46" s="11">
        <f t="shared" si="38"/>
        <v>0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0"/>
        <v>713000</v>
      </c>
      <c r="I46" s="11">
        <f t="shared" si="38"/>
        <v>713000</v>
      </c>
      <c r="J46" s="11">
        <f t="shared" si="38"/>
        <v>0</v>
      </c>
      <c r="K46" s="11">
        <f t="shared" si="38"/>
        <v>0</v>
      </c>
      <c r="L46" s="11">
        <f t="shared" si="38"/>
        <v>0</v>
      </c>
      <c r="M46" s="11">
        <f t="shared" si="1"/>
        <v>713000</v>
      </c>
    </row>
    <row r="47" spans="1:13" ht="37.5" hidden="1">
      <c r="A47" s="7" t="s">
        <v>61</v>
      </c>
      <c r="B47" s="8" t="s">
        <v>62</v>
      </c>
      <c r="C47" s="12">
        <f t="shared" si="38"/>
        <v>713000</v>
      </c>
      <c r="D47" s="12">
        <f t="shared" si="38"/>
        <v>0</v>
      </c>
      <c r="E47" s="12">
        <f t="shared" si="38"/>
        <v>0</v>
      </c>
      <c r="F47" s="12">
        <f t="shared" si="38"/>
        <v>0</v>
      </c>
      <c r="G47" s="12">
        <f t="shared" si="38"/>
        <v>0</v>
      </c>
      <c r="H47" s="12">
        <f t="shared" si="0"/>
        <v>713000</v>
      </c>
      <c r="I47" s="12">
        <f t="shared" si="38"/>
        <v>713000</v>
      </c>
      <c r="J47" s="12">
        <f t="shared" si="38"/>
        <v>0</v>
      </c>
      <c r="K47" s="12">
        <f t="shared" si="38"/>
        <v>0</v>
      </c>
      <c r="L47" s="12">
        <f t="shared" si="38"/>
        <v>0</v>
      </c>
      <c r="M47" s="12">
        <f t="shared" si="1"/>
        <v>713000</v>
      </c>
    </row>
    <row r="48" spans="1:13" ht="56.25" hidden="1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f t="shared" si="0"/>
        <v>713000</v>
      </c>
      <c r="I48" s="12">
        <v>713000</v>
      </c>
      <c r="J48" s="12">
        <v>0</v>
      </c>
      <c r="K48" s="12">
        <v>0</v>
      </c>
      <c r="L48" s="12">
        <v>0</v>
      </c>
      <c r="M48" s="12">
        <f t="shared" si="1"/>
        <v>713000</v>
      </c>
    </row>
    <row r="49" spans="1:13" ht="56.25" hidden="1">
      <c r="A49" s="5" t="s">
        <v>65</v>
      </c>
      <c r="B49" s="6" t="s">
        <v>66</v>
      </c>
      <c r="C49" s="11">
        <f>C50+C59+C62</f>
        <v>20379200</v>
      </c>
      <c r="D49" s="11">
        <f>D50+D59+D62</f>
        <v>0</v>
      </c>
      <c r="E49" s="11">
        <f>E50+E59+E62</f>
        <v>0</v>
      </c>
      <c r="F49" s="11">
        <f>F50+F59+F62</f>
        <v>0</v>
      </c>
      <c r="G49" s="11">
        <f>G50+G59+G62</f>
        <v>0</v>
      </c>
      <c r="H49" s="11">
        <f t="shared" si="0"/>
        <v>20379200</v>
      </c>
      <c r="I49" s="11">
        <f>I50+I59+I62</f>
        <v>20350400</v>
      </c>
      <c r="J49" s="11">
        <f>J50+J59+J62</f>
        <v>0</v>
      </c>
      <c r="K49" s="11">
        <f>K50+K59+K62</f>
        <v>0</v>
      </c>
      <c r="L49" s="11">
        <f>L50+L59+L62</f>
        <v>0</v>
      </c>
      <c r="M49" s="11">
        <f t="shared" si="1"/>
        <v>20350400</v>
      </c>
    </row>
    <row r="50" spans="1:13" ht="93.75" hidden="1">
      <c r="A50" s="7" t="s">
        <v>67</v>
      </c>
      <c r="B50" s="8" t="s">
        <v>68</v>
      </c>
      <c r="C50" s="12">
        <f t="shared" ref="C50:I50" si="39">C51+C53+C55+C57</f>
        <v>20043700</v>
      </c>
      <c r="D50" s="12">
        <f t="shared" ref="D50:E50" si="40">D51+D53+D55+D57</f>
        <v>0</v>
      </c>
      <c r="E50" s="12">
        <f t="shared" si="40"/>
        <v>0</v>
      </c>
      <c r="F50" s="12">
        <f t="shared" ref="F50:G50" si="41">F51+F53+F55+F57</f>
        <v>0</v>
      </c>
      <c r="G50" s="12">
        <f t="shared" si="41"/>
        <v>0</v>
      </c>
      <c r="H50" s="12">
        <f t="shared" si="0"/>
        <v>20043700</v>
      </c>
      <c r="I50" s="12">
        <f t="shared" si="39"/>
        <v>20014900</v>
      </c>
      <c r="J50" s="12">
        <f t="shared" ref="J50:K50" si="42">J51+J53+J55+J57</f>
        <v>0</v>
      </c>
      <c r="K50" s="12">
        <f t="shared" si="42"/>
        <v>0</v>
      </c>
      <c r="L50" s="12">
        <f t="shared" ref="L50" si="43">L51+L53+L55+L57</f>
        <v>0</v>
      </c>
      <c r="M50" s="12">
        <f t="shared" si="1"/>
        <v>20014900</v>
      </c>
    </row>
    <row r="51" spans="1:13" ht="75" hidden="1">
      <c r="A51" s="7" t="s">
        <v>69</v>
      </c>
      <c r="B51" s="8" t="s">
        <v>70</v>
      </c>
      <c r="C51" s="12">
        <f t="shared" ref="C51:L51" si="44">C52</f>
        <v>19023900</v>
      </c>
      <c r="D51" s="12">
        <f t="shared" si="44"/>
        <v>0</v>
      </c>
      <c r="E51" s="12">
        <f t="shared" si="44"/>
        <v>0</v>
      </c>
      <c r="F51" s="12">
        <f t="shared" si="44"/>
        <v>0</v>
      </c>
      <c r="G51" s="12">
        <f t="shared" si="44"/>
        <v>0</v>
      </c>
      <c r="H51" s="12">
        <f t="shared" si="0"/>
        <v>19023900</v>
      </c>
      <c r="I51" s="12">
        <f t="shared" si="44"/>
        <v>18995100</v>
      </c>
      <c r="J51" s="12">
        <f t="shared" si="44"/>
        <v>0</v>
      </c>
      <c r="K51" s="12">
        <f t="shared" si="44"/>
        <v>0</v>
      </c>
      <c r="L51" s="12">
        <f t="shared" si="44"/>
        <v>0</v>
      </c>
      <c r="M51" s="12">
        <f t="shared" si="1"/>
        <v>18995100</v>
      </c>
    </row>
    <row r="52" spans="1:13" ht="93.75" hidden="1">
      <c r="A52" s="7" t="s">
        <v>256</v>
      </c>
      <c r="B52" s="8" t="s">
        <v>255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0"/>
        <v>19023900</v>
      </c>
      <c r="I52" s="12">
        <v>18995100</v>
      </c>
      <c r="J52" s="12">
        <v>0</v>
      </c>
      <c r="K52" s="12">
        <v>0</v>
      </c>
      <c r="L52" s="12">
        <v>0</v>
      </c>
      <c r="M52" s="12">
        <f t="shared" si="1"/>
        <v>18995100</v>
      </c>
    </row>
    <row r="53" spans="1:13" ht="75" hidden="1">
      <c r="A53" s="7" t="s">
        <v>71</v>
      </c>
      <c r="B53" s="8" t="s">
        <v>72</v>
      </c>
      <c r="C53" s="12">
        <f t="shared" ref="C53:L53" si="45">C54</f>
        <v>88000</v>
      </c>
      <c r="D53" s="12">
        <f t="shared" si="45"/>
        <v>0</v>
      </c>
      <c r="E53" s="12">
        <f t="shared" si="45"/>
        <v>0</v>
      </c>
      <c r="F53" s="12">
        <f t="shared" si="45"/>
        <v>0</v>
      </c>
      <c r="G53" s="12">
        <f t="shared" si="45"/>
        <v>0</v>
      </c>
      <c r="H53" s="12">
        <f t="shared" si="0"/>
        <v>88000</v>
      </c>
      <c r="I53" s="12">
        <f t="shared" si="45"/>
        <v>88000</v>
      </c>
      <c r="J53" s="12">
        <f t="shared" si="45"/>
        <v>0</v>
      </c>
      <c r="K53" s="12">
        <f t="shared" si="45"/>
        <v>0</v>
      </c>
      <c r="L53" s="12">
        <f t="shared" si="45"/>
        <v>0</v>
      </c>
      <c r="M53" s="12">
        <f t="shared" si="1"/>
        <v>88000</v>
      </c>
    </row>
    <row r="54" spans="1:13" ht="75" hidden="1">
      <c r="A54" s="7" t="s">
        <v>257</v>
      </c>
      <c r="B54" s="8" t="s">
        <v>258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0"/>
        <v>88000</v>
      </c>
      <c r="I54" s="12">
        <v>88000</v>
      </c>
      <c r="J54" s="12">
        <v>0</v>
      </c>
      <c r="K54" s="12">
        <v>0</v>
      </c>
      <c r="L54" s="12">
        <v>0</v>
      </c>
      <c r="M54" s="12">
        <f t="shared" si="1"/>
        <v>88000</v>
      </c>
    </row>
    <row r="55" spans="1:13" ht="93.75" hidden="1">
      <c r="A55" s="7" t="s">
        <v>73</v>
      </c>
      <c r="B55" s="8" t="s">
        <v>74</v>
      </c>
      <c r="C55" s="12">
        <f t="shared" ref="C55:L55" si="46">C56</f>
        <v>148500</v>
      </c>
      <c r="D55" s="12">
        <f t="shared" si="46"/>
        <v>0</v>
      </c>
      <c r="E55" s="12">
        <f t="shared" si="46"/>
        <v>0</v>
      </c>
      <c r="F55" s="12">
        <f t="shared" si="46"/>
        <v>0</v>
      </c>
      <c r="G55" s="12">
        <f t="shared" si="46"/>
        <v>0</v>
      </c>
      <c r="H55" s="12">
        <f t="shared" si="0"/>
        <v>148500</v>
      </c>
      <c r="I55" s="12">
        <f t="shared" si="46"/>
        <v>148500</v>
      </c>
      <c r="J55" s="12">
        <f t="shared" si="46"/>
        <v>0</v>
      </c>
      <c r="K55" s="12">
        <f t="shared" si="46"/>
        <v>0</v>
      </c>
      <c r="L55" s="12">
        <f t="shared" si="46"/>
        <v>0</v>
      </c>
      <c r="M55" s="12">
        <f t="shared" si="1"/>
        <v>148500</v>
      </c>
    </row>
    <row r="56" spans="1:13" ht="75" hidden="1">
      <c r="A56" s="7" t="s">
        <v>259</v>
      </c>
      <c r="B56" s="8" t="s">
        <v>260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f t="shared" si="0"/>
        <v>148500</v>
      </c>
      <c r="I56" s="12">
        <v>148500</v>
      </c>
      <c r="J56" s="12">
        <v>0</v>
      </c>
      <c r="K56" s="12">
        <v>0</v>
      </c>
      <c r="L56" s="12">
        <v>0</v>
      </c>
      <c r="M56" s="12">
        <f t="shared" si="1"/>
        <v>148500</v>
      </c>
    </row>
    <row r="57" spans="1:13" ht="37.5" hidden="1">
      <c r="A57" s="7" t="s">
        <v>75</v>
      </c>
      <c r="B57" s="8" t="s">
        <v>76</v>
      </c>
      <c r="C57" s="12">
        <f t="shared" ref="C57:L57" si="47">C58</f>
        <v>783300</v>
      </c>
      <c r="D57" s="12">
        <f t="shared" si="47"/>
        <v>0</v>
      </c>
      <c r="E57" s="12">
        <f t="shared" si="47"/>
        <v>0</v>
      </c>
      <c r="F57" s="12">
        <f t="shared" si="47"/>
        <v>0</v>
      </c>
      <c r="G57" s="12">
        <f t="shared" si="47"/>
        <v>0</v>
      </c>
      <c r="H57" s="12">
        <f t="shared" si="0"/>
        <v>783300</v>
      </c>
      <c r="I57" s="12">
        <f t="shared" si="47"/>
        <v>783300</v>
      </c>
      <c r="J57" s="12">
        <f t="shared" si="47"/>
        <v>0</v>
      </c>
      <c r="K57" s="12">
        <f t="shared" si="47"/>
        <v>0</v>
      </c>
      <c r="L57" s="12">
        <f t="shared" si="47"/>
        <v>0</v>
      </c>
      <c r="M57" s="12">
        <f t="shared" si="1"/>
        <v>783300</v>
      </c>
    </row>
    <row r="58" spans="1:13" ht="37.5" hidden="1">
      <c r="A58" s="7" t="s">
        <v>261</v>
      </c>
      <c r="B58" s="8" t="s">
        <v>262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f t="shared" si="0"/>
        <v>783300</v>
      </c>
      <c r="I58" s="12">
        <v>783300</v>
      </c>
      <c r="J58" s="12">
        <v>0</v>
      </c>
      <c r="K58" s="12">
        <v>0</v>
      </c>
      <c r="L58" s="12">
        <v>0</v>
      </c>
      <c r="M58" s="12">
        <f t="shared" si="1"/>
        <v>783300</v>
      </c>
    </row>
    <row r="59" spans="1:13" ht="18.75" hidden="1">
      <c r="A59" s="7" t="s">
        <v>77</v>
      </c>
      <c r="B59" s="8" t="s">
        <v>78</v>
      </c>
      <c r="C59" s="12">
        <f t="shared" ref="C59:L60" si="48">C60</f>
        <v>14000</v>
      </c>
      <c r="D59" s="12">
        <f t="shared" si="48"/>
        <v>0</v>
      </c>
      <c r="E59" s="12">
        <f t="shared" si="48"/>
        <v>0</v>
      </c>
      <c r="F59" s="12">
        <f t="shared" si="48"/>
        <v>0</v>
      </c>
      <c r="G59" s="12">
        <f t="shared" si="48"/>
        <v>0</v>
      </c>
      <c r="H59" s="12">
        <f t="shared" si="0"/>
        <v>14000</v>
      </c>
      <c r="I59" s="12">
        <f t="shared" si="48"/>
        <v>14000</v>
      </c>
      <c r="J59" s="12">
        <f t="shared" si="48"/>
        <v>0</v>
      </c>
      <c r="K59" s="12">
        <f t="shared" si="48"/>
        <v>0</v>
      </c>
      <c r="L59" s="12">
        <f t="shared" si="48"/>
        <v>0</v>
      </c>
      <c r="M59" s="12">
        <f t="shared" si="1"/>
        <v>14000</v>
      </c>
    </row>
    <row r="60" spans="1:13" ht="56.25" hidden="1">
      <c r="A60" s="7" t="s">
        <v>79</v>
      </c>
      <c r="B60" s="8" t="s">
        <v>80</v>
      </c>
      <c r="C60" s="12">
        <f t="shared" si="48"/>
        <v>14000</v>
      </c>
      <c r="D60" s="12">
        <f t="shared" si="48"/>
        <v>0</v>
      </c>
      <c r="E60" s="12">
        <f t="shared" si="48"/>
        <v>0</v>
      </c>
      <c r="F60" s="12">
        <f t="shared" si="48"/>
        <v>0</v>
      </c>
      <c r="G60" s="12">
        <f t="shared" si="48"/>
        <v>0</v>
      </c>
      <c r="H60" s="12">
        <f t="shared" si="0"/>
        <v>14000</v>
      </c>
      <c r="I60" s="12">
        <f t="shared" si="48"/>
        <v>14000</v>
      </c>
      <c r="J60" s="12">
        <f t="shared" si="48"/>
        <v>0</v>
      </c>
      <c r="K60" s="12">
        <f t="shared" si="48"/>
        <v>0</v>
      </c>
      <c r="L60" s="12">
        <f t="shared" si="48"/>
        <v>0</v>
      </c>
      <c r="M60" s="12">
        <f t="shared" si="1"/>
        <v>14000</v>
      </c>
    </row>
    <row r="61" spans="1:13" ht="56.25" hidden="1">
      <c r="A61" s="7" t="s">
        <v>263</v>
      </c>
      <c r="B61" s="8" t="s">
        <v>264</v>
      </c>
      <c r="C61" s="12">
        <v>14000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0"/>
        <v>14000</v>
      </c>
      <c r="I61" s="12">
        <v>14000</v>
      </c>
      <c r="J61" s="12">
        <v>0</v>
      </c>
      <c r="K61" s="12">
        <v>0</v>
      </c>
      <c r="L61" s="12">
        <v>0</v>
      </c>
      <c r="M61" s="12">
        <f t="shared" si="1"/>
        <v>14000</v>
      </c>
    </row>
    <row r="62" spans="1:13" ht="93.75" hidden="1">
      <c r="A62" s="7" t="s">
        <v>81</v>
      </c>
      <c r="B62" s="8" t="s">
        <v>82</v>
      </c>
      <c r="C62" s="12">
        <f>C63</f>
        <v>321500</v>
      </c>
      <c r="D62" s="12">
        <f>D63</f>
        <v>0</v>
      </c>
      <c r="E62" s="12">
        <f>E63</f>
        <v>0</v>
      </c>
      <c r="F62" s="12">
        <f>F63</f>
        <v>0</v>
      </c>
      <c r="G62" s="12">
        <f>G63</f>
        <v>0</v>
      </c>
      <c r="H62" s="12">
        <f t="shared" si="0"/>
        <v>321500</v>
      </c>
      <c r="I62" s="12">
        <f>I63</f>
        <v>321500</v>
      </c>
      <c r="J62" s="12">
        <f>J63</f>
        <v>0</v>
      </c>
      <c r="K62" s="12">
        <f>K63</f>
        <v>0</v>
      </c>
      <c r="L62" s="12">
        <f>L63</f>
        <v>0</v>
      </c>
      <c r="M62" s="12">
        <f t="shared" si="1"/>
        <v>321500</v>
      </c>
    </row>
    <row r="63" spans="1:13" ht="93.75" hidden="1">
      <c r="A63" s="7" t="s">
        <v>177</v>
      </c>
      <c r="B63" s="8" t="s">
        <v>176</v>
      </c>
      <c r="C63" s="12">
        <f t="shared" ref="C63:L63" si="49">C64</f>
        <v>321500</v>
      </c>
      <c r="D63" s="12">
        <f t="shared" si="49"/>
        <v>0</v>
      </c>
      <c r="E63" s="12">
        <f t="shared" si="49"/>
        <v>0</v>
      </c>
      <c r="F63" s="12">
        <f t="shared" si="49"/>
        <v>0</v>
      </c>
      <c r="G63" s="12">
        <f t="shared" si="49"/>
        <v>0</v>
      </c>
      <c r="H63" s="12">
        <f t="shared" si="0"/>
        <v>321500</v>
      </c>
      <c r="I63" s="12">
        <f t="shared" si="49"/>
        <v>321500</v>
      </c>
      <c r="J63" s="12">
        <f t="shared" si="49"/>
        <v>0</v>
      </c>
      <c r="K63" s="12">
        <f t="shared" si="49"/>
        <v>0</v>
      </c>
      <c r="L63" s="12">
        <f t="shared" si="49"/>
        <v>0</v>
      </c>
      <c r="M63" s="12">
        <f t="shared" si="1"/>
        <v>321500</v>
      </c>
    </row>
    <row r="64" spans="1:13" ht="75" hidden="1">
      <c r="A64" s="7" t="s">
        <v>265</v>
      </c>
      <c r="B64" s="8" t="s">
        <v>266</v>
      </c>
      <c r="C64" s="12">
        <v>321500</v>
      </c>
      <c r="D64" s="12">
        <v>0</v>
      </c>
      <c r="E64" s="12">
        <v>0</v>
      </c>
      <c r="F64" s="12">
        <v>0</v>
      </c>
      <c r="G64" s="12">
        <v>0</v>
      </c>
      <c r="H64" s="12">
        <f t="shared" si="0"/>
        <v>321500</v>
      </c>
      <c r="I64" s="12">
        <v>321500</v>
      </c>
      <c r="J64" s="12">
        <v>0</v>
      </c>
      <c r="K64" s="12">
        <v>0</v>
      </c>
      <c r="L64" s="12">
        <v>0</v>
      </c>
      <c r="M64" s="12">
        <f t="shared" si="1"/>
        <v>321500</v>
      </c>
    </row>
    <row r="65" spans="1:13" ht="37.5" hidden="1">
      <c r="A65" s="5" t="s">
        <v>83</v>
      </c>
      <c r="B65" s="6" t="s">
        <v>84</v>
      </c>
      <c r="C65" s="11">
        <f t="shared" ref="C65:L65" si="50">C66</f>
        <v>61300</v>
      </c>
      <c r="D65" s="11">
        <f t="shared" si="50"/>
        <v>0</v>
      </c>
      <c r="E65" s="11">
        <f t="shared" si="50"/>
        <v>0</v>
      </c>
      <c r="F65" s="11">
        <f t="shared" si="50"/>
        <v>0</v>
      </c>
      <c r="G65" s="11">
        <f t="shared" si="50"/>
        <v>0</v>
      </c>
      <c r="H65" s="11">
        <f t="shared" si="0"/>
        <v>61300</v>
      </c>
      <c r="I65" s="11">
        <f t="shared" si="50"/>
        <v>61300</v>
      </c>
      <c r="J65" s="11">
        <f t="shared" si="50"/>
        <v>0</v>
      </c>
      <c r="K65" s="11">
        <f t="shared" si="50"/>
        <v>0</v>
      </c>
      <c r="L65" s="11">
        <f t="shared" si="50"/>
        <v>0</v>
      </c>
      <c r="M65" s="11">
        <f t="shared" si="1"/>
        <v>61300</v>
      </c>
    </row>
    <row r="66" spans="1:13" ht="18.75" hidden="1">
      <c r="A66" s="7" t="s">
        <v>85</v>
      </c>
      <c r="B66" s="8" t="s">
        <v>86</v>
      </c>
      <c r="C66" s="12">
        <f t="shared" ref="C66:I66" si="51">C67+C68+C70</f>
        <v>61300</v>
      </c>
      <c r="D66" s="12">
        <f t="shared" ref="D66:E66" si="52">D67+D68+D70</f>
        <v>0</v>
      </c>
      <c r="E66" s="12">
        <f t="shared" si="52"/>
        <v>0</v>
      </c>
      <c r="F66" s="12">
        <f t="shared" ref="F66:G66" si="53">F67+F68+F70</f>
        <v>0</v>
      </c>
      <c r="G66" s="12">
        <f t="shared" si="53"/>
        <v>0</v>
      </c>
      <c r="H66" s="12">
        <f t="shared" si="0"/>
        <v>61300</v>
      </c>
      <c r="I66" s="12">
        <f t="shared" si="51"/>
        <v>61300</v>
      </c>
      <c r="J66" s="12">
        <f t="shared" ref="J66:K66" si="54">J67+J68+J70</f>
        <v>0</v>
      </c>
      <c r="K66" s="12">
        <f t="shared" si="54"/>
        <v>0</v>
      </c>
      <c r="L66" s="12">
        <f t="shared" ref="L66" si="55">L67+L68+L70</f>
        <v>0</v>
      </c>
      <c r="M66" s="12">
        <f t="shared" si="1"/>
        <v>61300</v>
      </c>
    </row>
    <row r="67" spans="1:13" ht="37.5" hidden="1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0"/>
        <v>43000</v>
      </c>
      <c r="I67" s="12">
        <v>43000</v>
      </c>
      <c r="J67" s="12">
        <v>0</v>
      </c>
      <c r="K67" s="12">
        <v>0</v>
      </c>
      <c r="L67" s="12">
        <v>0</v>
      </c>
      <c r="M67" s="12">
        <f t="shared" si="1"/>
        <v>43000</v>
      </c>
    </row>
    <row r="68" spans="1:13" ht="18.75" hidden="1">
      <c r="A68" s="7" t="s">
        <v>163</v>
      </c>
      <c r="B68" s="8" t="s">
        <v>168</v>
      </c>
      <c r="C68" s="12">
        <f t="shared" ref="C68:L68" si="56">C69</f>
        <v>1500</v>
      </c>
      <c r="D68" s="12">
        <f t="shared" si="56"/>
        <v>0</v>
      </c>
      <c r="E68" s="12">
        <f t="shared" si="56"/>
        <v>0</v>
      </c>
      <c r="F68" s="12">
        <f t="shared" si="56"/>
        <v>0</v>
      </c>
      <c r="G68" s="12">
        <f t="shared" si="56"/>
        <v>0</v>
      </c>
      <c r="H68" s="12">
        <f t="shared" si="0"/>
        <v>1500</v>
      </c>
      <c r="I68" s="12">
        <f t="shared" si="56"/>
        <v>1500</v>
      </c>
      <c r="J68" s="12">
        <f t="shared" si="56"/>
        <v>0</v>
      </c>
      <c r="K68" s="12">
        <f t="shared" si="56"/>
        <v>0</v>
      </c>
      <c r="L68" s="12">
        <f t="shared" si="56"/>
        <v>0</v>
      </c>
      <c r="M68" s="12">
        <f t="shared" si="1"/>
        <v>1500</v>
      </c>
    </row>
    <row r="69" spans="1:13" ht="18.75" hidden="1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0"/>
        <v>1500</v>
      </c>
      <c r="I69" s="12">
        <v>1500</v>
      </c>
      <c r="J69" s="12">
        <v>0</v>
      </c>
      <c r="K69" s="12">
        <v>0</v>
      </c>
      <c r="L69" s="12">
        <v>0</v>
      </c>
      <c r="M69" s="12">
        <f t="shared" si="1"/>
        <v>1500</v>
      </c>
    </row>
    <row r="70" spans="1:13" ht="37.5" hidden="1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0"/>
        <v>16800</v>
      </c>
      <c r="I70" s="12">
        <v>16800</v>
      </c>
      <c r="J70" s="12">
        <v>0</v>
      </c>
      <c r="K70" s="12">
        <v>0</v>
      </c>
      <c r="L70" s="12">
        <v>0</v>
      </c>
      <c r="M70" s="12">
        <f t="shared" si="1"/>
        <v>16800</v>
      </c>
    </row>
    <row r="71" spans="1:13" ht="37.5" hidden="1">
      <c r="A71" s="5" t="s">
        <v>89</v>
      </c>
      <c r="B71" s="6" t="s">
        <v>90</v>
      </c>
      <c r="C71" s="11">
        <f t="shared" ref="C71:I71" si="57">C72+C75</f>
        <v>9132900</v>
      </c>
      <c r="D71" s="11">
        <f t="shared" ref="D71:E71" si="58">D72+D75</f>
        <v>0</v>
      </c>
      <c r="E71" s="11">
        <f t="shared" si="58"/>
        <v>0</v>
      </c>
      <c r="F71" s="11">
        <f t="shared" ref="F71:G71" si="59">F72+F75</f>
        <v>0</v>
      </c>
      <c r="G71" s="11">
        <f t="shared" si="59"/>
        <v>0</v>
      </c>
      <c r="H71" s="11">
        <f t="shared" si="0"/>
        <v>9132900</v>
      </c>
      <c r="I71" s="11">
        <f t="shared" si="57"/>
        <v>9169300</v>
      </c>
      <c r="J71" s="11">
        <f t="shared" ref="J71:K71" si="60">J72+J75</f>
        <v>0</v>
      </c>
      <c r="K71" s="11">
        <f t="shared" si="60"/>
        <v>0</v>
      </c>
      <c r="L71" s="11">
        <f t="shared" ref="L71" si="61">L72+L75</f>
        <v>0</v>
      </c>
      <c r="M71" s="11">
        <f t="shared" si="1"/>
        <v>9169300</v>
      </c>
    </row>
    <row r="72" spans="1:13" ht="18.75" hidden="1">
      <c r="A72" s="7" t="s">
        <v>91</v>
      </c>
      <c r="B72" s="8" t="s">
        <v>92</v>
      </c>
      <c r="C72" s="12">
        <f t="shared" ref="C72:L73" si="62">C73</f>
        <v>8422100</v>
      </c>
      <c r="D72" s="12">
        <f t="shared" si="62"/>
        <v>0</v>
      </c>
      <c r="E72" s="12">
        <f t="shared" si="62"/>
        <v>0</v>
      </c>
      <c r="F72" s="12">
        <f t="shared" si="62"/>
        <v>0</v>
      </c>
      <c r="G72" s="12">
        <f t="shared" si="62"/>
        <v>0</v>
      </c>
      <c r="H72" s="12">
        <f t="shared" si="0"/>
        <v>8422100</v>
      </c>
      <c r="I72" s="12">
        <f t="shared" si="62"/>
        <v>8433600</v>
      </c>
      <c r="J72" s="12">
        <f t="shared" si="62"/>
        <v>0</v>
      </c>
      <c r="K72" s="12">
        <f t="shared" si="62"/>
        <v>0</v>
      </c>
      <c r="L72" s="12">
        <f t="shared" si="62"/>
        <v>0</v>
      </c>
      <c r="M72" s="12">
        <f t="shared" si="1"/>
        <v>8433600</v>
      </c>
    </row>
    <row r="73" spans="1:13" ht="18.75" hidden="1">
      <c r="A73" s="7" t="s">
        <v>93</v>
      </c>
      <c r="B73" s="8" t="s">
        <v>94</v>
      </c>
      <c r="C73" s="12">
        <f t="shared" si="62"/>
        <v>8422100</v>
      </c>
      <c r="D73" s="12">
        <f t="shared" si="62"/>
        <v>0</v>
      </c>
      <c r="E73" s="12">
        <f t="shared" si="62"/>
        <v>0</v>
      </c>
      <c r="F73" s="12">
        <f t="shared" si="62"/>
        <v>0</v>
      </c>
      <c r="G73" s="12">
        <f t="shared" si="62"/>
        <v>0</v>
      </c>
      <c r="H73" s="12">
        <f t="shared" si="0"/>
        <v>8422100</v>
      </c>
      <c r="I73" s="12">
        <f t="shared" si="62"/>
        <v>8433600</v>
      </c>
      <c r="J73" s="12">
        <f t="shared" si="62"/>
        <v>0</v>
      </c>
      <c r="K73" s="12">
        <f t="shared" si="62"/>
        <v>0</v>
      </c>
      <c r="L73" s="12">
        <f t="shared" si="62"/>
        <v>0</v>
      </c>
      <c r="M73" s="12">
        <f t="shared" si="1"/>
        <v>8433600</v>
      </c>
    </row>
    <row r="74" spans="1:13" ht="37.5" hidden="1">
      <c r="A74" s="7" t="s">
        <v>267</v>
      </c>
      <c r="B74" s="25" t="s">
        <v>268</v>
      </c>
      <c r="C74" s="12">
        <v>8422100</v>
      </c>
      <c r="D74" s="12">
        <v>0</v>
      </c>
      <c r="E74" s="12">
        <v>0</v>
      </c>
      <c r="F74" s="12">
        <v>0</v>
      </c>
      <c r="G74" s="12">
        <v>0</v>
      </c>
      <c r="H74" s="12">
        <f t="shared" si="0"/>
        <v>8422100</v>
      </c>
      <c r="I74" s="12">
        <v>8433600</v>
      </c>
      <c r="J74" s="12">
        <v>0</v>
      </c>
      <c r="K74" s="12">
        <v>0</v>
      </c>
      <c r="L74" s="12">
        <v>0</v>
      </c>
      <c r="M74" s="12">
        <f t="shared" si="1"/>
        <v>8433600</v>
      </c>
    </row>
    <row r="75" spans="1:13" ht="18.75" hidden="1">
      <c r="A75" s="7" t="s">
        <v>95</v>
      </c>
      <c r="B75" s="8" t="s">
        <v>96</v>
      </c>
      <c r="C75" s="12">
        <f t="shared" ref="C75:L76" si="63">C76</f>
        <v>710800</v>
      </c>
      <c r="D75" s="12">
        <f t="shared" si="63"/>
        <v>0</v>
      </c>
      <c r="E75" s="12">
        <f t="shared" si="63"/>
        <v>0</v>
      </c>
      <c r="F75" s="12">
        <f t="shared" si="63"/>
        <v>0</v>
      </c>
      <c r="G75" s="12">
        <f t="shared" si="63"/>
        <v>0</v>
      </c>
      <c r="H75" s="12">
        <f t="shared" si="0"/>
        <v>710800</v>
      </c>
      <c r="I75" s="12">
        <f t="shared" si="63"/>
        <v>735700</v>
      </c>
      <c r="J75" s="12">
        <f t="shared" si="63"/>
        <v>0</v>
      </c>
      <c r="K75" s="12">
        <f t="shared" si="63"/>
        <v>0</v>
      </c>
      <c r="L75" s="12">
        <f t="shared" si="63"/>
        <v>0</v>
      </c>
      <c r="M75" s="12">
        <f t="shared" si="1"/>
        <v>735700</v>
      </c>
    </row>
    <row r="76" spans="1:13" ht="37.5" hidden="1">
      <c r="A76" s="7" t="s">
        <v>97</v>
      </c>
      <c r="B76" s="8" t="s">
        <v>98</v>
      </c>
      <c r="C76" s="12">
        <f t="shared" si="63"/>
        <v>710800</v>
      </c>
      <c r="D76" s="12">
        <f t="shared" si="63"/>
        <v>0</v>
      </c>
      <c r="E76" s="12">
        <f t="shared" si="63"/>
        <v>0</v>
      </c>
      <c r="F76" s="12">
        <f t="shared" si="63"/>
        <v>0</v>
      </c>
      <c r="G76" s="12">
        <f t="shared" si="63"/>
        <v>0</v>
      </c>
      <c r="H76" s="12">
        <f t="shared" si="0"/>
        <v>710800</v>
      </c>
      <c r="I76" s="12">
        <f t="shared" si="63"/>
        <v>735700</v>
      </c>
      <c r="J76" s="12">
        <f t="shared" si="63"/>
        <v>0</v>
      </c>
      <c r="K76" s="12">
        <f t="shared" si="63"/>
        <v>0</v>
      </c>
      <c r="L76" s="12">
        <f t="shared" si="63"/>
        <v>0</v>
      </c>
      <c r="M76" s="12">
        <f t="shared" si="1"/>
        <v>735700</v>
      </c>
    </row>
    <row r="77" spans="1:13" ht="37.5" hidden="1">
      <c r="A77" s="7" t="s">
        <v>269</v>
      </c>
      <c r="B77" s="25" t="s">
        <v>270</v>
      </c>
      <c r="C77" s="12">
        <v>710800</v>
      </c>
      <c r="D77" s="12">
        <v>0</v>
      </c>
      <c r="E77" s="12">
        <v>0</v>
      </c>
      <c r="F77" s="12">
        <v>0</v>
      </c>
      <c r="G77" s="12">
        <v>0</v>
      </c>
      <c r="H77" s="12">
        <f t="shared" ref="H77:H140" si="64">C77+D77+E77+F77+G77</f>
        <v>710800</v>
      </c>
      <c r="I77" s="12">
        <v>735700</v>
      </c>
      <c r="J77" s="12">
        <v>0</v>
      </c>
      <c r="K77" s="12">
        <v>0</v>
      </c>
      <c r="L77" s="12">
        <v>0</v>
      </c>
      <c r="M77" s="12">
        <f t="shared" ref="M77:M143" si="65">I77+J77+K77+L77</f>
        <v>735700</v>
      </c>
    </row>
    <row r="78" spans="1:13" ht="37.5" hidden="1">
      <c r="A78" s="5" t="s">
        <v>99</v>
      </c>
      <c r="B78" s="6" t="s">
        <v>100</v>
      </c>
      <c r="C78" s="11">
        <f t="shared" ref="C78:I78" si="66">C79+C82</f>
        <v>395000</v>
      </c>
      <c r="D78" s="11">
        <f t="shared" ref="D78:E78" si="67">D79+D82</f>
        <v>0</v>
      </c>
      <c r="E78" s="11">
        <f t="shared" si="67"/>
        <v>0</v>
      </c>
      <c r="F78" s="11">
        <f t="shared" ref="F78:G78" si="68">F79+F82</f>
        <v>0</v>
      </c>
      <c r="G78" s="11">
        <f t="shared" si="68"/>
        <v>0</v>
      </c>
      <c r="H78" s="11">
        <f t="shared" si="64"/>
        <v>395000</v>
      </c>
      <c r="I78" s="11">
        <f t="shared" si="66"/>
        <v>320000</v>
      </c>
      <c r="J78" s="11">
        <f t="shared" ref="J78:K78" si="69">J79+J82</f>
        <v>0</v>
      </c>
      <c r="K78" s="11">
        <f t="shared" si="69"/>
        <v>0</v>
      </c>
      <c r="L78" s="11">
        <f t="shared" ref="L78" si="70">L79+L82</f>
        <v>0</v>
      </c>
      <c r="M78" s="11">
        <f t="shared" si="65"/>
        <v>320000</v>
      </c>
    </row>
    <row r="79" spans="1:13" ht="93.75" hidden="1">
      <c r="A79" s="7" t="s">
        <v>101</v>
      </c>
      <c r="B79" s="8" t="s">
        <v>102</v>
      </c>
      <c r="C79" s="12">
        <f t="shared" ref="C79:L79" si="71">C80</f>
        <v>370000</v>
      </c>
      <c r="D79" s="12">
        <f t="shared" si="71"/>
        <v>0</v>
      </c>
      <c r="E79" s="12">
        <f t="shared" si="71"/>
        <v>0</v>
      </c>
      <c r="F79" s="12">
        <f t="shared" si="71"/>
        <v>0</v>
      </c>
      <c r="G79" s="12">
        <f t="shared" si="71"/>
        <v>0</v>
      </c>
      <c r="H79" s="12">
        <f t="shared" si="64"/>
        <v>370000</v>
      </c>
      <c r="I79" s="12">
        <f t="shared" si="71"/>
        <v>295000</v>
      </c>
      <c r="J79" s="12">
        <f t="shared" si="71"/>
        <v>0</v>
      </c>
      <c r="K79" s="12">
        <f t="shared" si="71"/>
        <v>0</v>
      </c>
      <c r="L79" s="12">
        <f t="shared" si="71"/>
        <v>0</v>
      </c>
      <c r="M79" s="12">
        <f t="shared" si="65"/>
        <v>295000</v>
      </c>
    </row>
    <row r="80" spans="1:13" ht="93.75" hidden="1">
      <c r="A80" s="7" t="s">
        <v>103</v>
      </c>
      <c r="B80" s="8" t="s">
        <v>104</v>
      </c>
      <c r="C80" s="12">
        <f>C81</f>
        <v>370000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si="64"/>
        <v>370000</v>
      </c>
      <c r="I80" s="12">
        <f>I81</f>
        <v>295000</v>
      </c>
      <c r="J80" s="12">
        <f>J81</f>
        <v>0</v>
      </c>
      <c r="K80" s="12">
        <f>K81</f>
        <v>0</v>
      </c>
      <c r="L80" s="12">
        <f>L81</f>
        <v>0</v>
      </c>
      <c r="M80" s="12">
        <f t="shared" si="65"/>
        <v>295000</v>
      </c>
    </row>
    <row r="81" spans="1:13" ht="93.75" hidden="1">
      <c r="A81" s="7" t="s">
        <v>271</v>
      </c>
      <c r="B81" s="25" t="s">
        <v>272</v>
      </c>
      <c r="C81" s="12">
        <v>370000</v>
      </c>
      <c r="D81" s="12">
        <v>0</v>
      </c>
      <c r="E81" s="12">
        <v>0</v>
      </c>
      <c r="F81" s="12">
        <v>0</v>
      </c>
      <c r="G81" s="12">
        <v>0</v>
      </c>
      <c r="H81" s="12">
        <f t="shared" si="64"/>
        <v>370000</v>
      </c>
      <c r="I81" s="12">
        <v>295000</v>
      </c>
      <c r="J81" s="12">
        <v>0</v>
      </c>
      <c r="K81" s="12">
        <v>0</v>
      </c>
      <c r="L81" s="12">
        <v>0</v>
      </c>
      <c r="M81" s="12">
        <f t="shared" si="65"/>
        <v>295000</v>
      </c>
    </row>
    <row r="82" spans="1:13" ht="37.5" hidden="1">
      <c r="A82" s="7" t="s">
        <v>105</v>
      </c>
      <c r="B82" s="8" t="s">
        <v>106</v>
      </c>
      <c r="C82" s="12">
        <f t="shared" ref="C82:I82" si="72">C83+C85</f>
        <v>25000</v>
      </c>
      <c r="D82" s="12">
        <f t="shared" ref="D82:E82" si="73">D83+D85</f>
        <v>0</v>
      </c>
      <c r="E82" s="12">
        <f t="shared" si="73"/>
        <v>0</v>
      </c>
      <c r="F82" s="12">
        <f t="shared" ref="F82:G82" si="74">F83+F85</f>
        <v>0</v>
      </c>
      <c r="G82" s="12">
        <f t="shared" si="74"/>
        <v>0</v>
      </c>
      <c r="H82" s="12">
        <f t="shared" si="64"/>
        <v>25000</v>
      </c>
      <c r="I82" s="12">
        <f t="shared" si="72"/>
        <v>25000</v>
      </c>
      <c r="J82" s="12">
        <f t="shared" ref="J82:K82" si="75">J83+J85</f>
        <v>0</v>
      </c>
      <c r="K82" s="12">
        <f t="shared" si="75"/>
        <v>0</v>
      </c>
      <c r="L82" s="12">
        <f t="shared" ref="L82" si="76">L83+L85</f>
        <v>0</v>
      </c>
      <c r="M82" s="12">
        <f t="shared" si="65"/>
        <v>25000</v>
      </c>
    </row>
    <row r="83" spans="1:13" ht="37.5" hidden="1">
      <c r="A83" s="7" t="s">
        <v>107</v>
      </c>
      <c r="B83" s="8" t="s">
        <v>108</v>
      </c>
      <c r="C83" s="12">
        <f t="shared" ref="C83:L83" si="77">C84</f>
        <v>13000</v>
      </c>
      <c r="D83" s="12">
        <f t="shared" si="77"/>
        <v>0</v>
      </c>
      <c r="E83" s="12">
        <f t="shared" si="77"/>
        <v>0</v>
      </c>
      <c r="F83" s="12">
        <f t="shared" si="77"/>
        <v>0</v>
      </c>
      <c r="G83" s="12">
        <f t="shared" si="77"/>
        <v>0</v>
      </c>
      <c r="H83" s="12">
        <f t="shared" si="64"/>
        <v>13000</v>
      </c>
      <c r="I83" s="12">
        <f t="shared" si="77"/>
        <v>13000</v>
      </c>
      <c r="J83" s="12">
        <f t="shared" si="77"/>
        <v>0</v>
      </c>
      <c r="K83" s="12">
        <f t="shared" si="77"/>
        <v>0</v>
      </c>
      <c r="L83" s="12">
        <f t="shared" si="77"/>
        <v>0</v>
      </c>
      <c r="M83" s="12">
        <f t="shared" si="65"/>
        <v>13000</v>
      </c>
    </row>
    <row r="84" spans="1:13" ht="56.25" hidden="1">
      <c r="A84" s="7" t="s">
        <v>273</v>
      </c>
      <c r="B84" s="25" t="s">
        <v>274</v>
      </c>
      <c r="C84" s="12">
        <v>13000</v>
      </c>
      <c r="D84" s="12">
        <v>0</v>
      </c>
      <c r="E84" s="12">
        <v>0</v>
      </c>
      <c r="F84" s="12">
        <v>0</v>
      </c>
      <c r="G84" s="12">
        <v>0</v>
      </c>
      <c r="H84" s="12">
        <f t="shared" si="64"/>
        <v>13000</v>
      </c>
      <c r="I84" s="12">
        <v>13000</v>
      </c>
      <c r="J84" s="12">
        <v>0</v>
      </c>
      <c r="K84" s="12">
        <v>0</v>
      </c>
      <c r="L84" s="12">
        <v>0</v>
      </c>
      <c r="M84" s="12">
        <f t="shared" si="65"/>
        <v>13000</v>
      </c>
    </row>
    <row r="85" spans="1:13" ht="56.25" hidden="1">
      <c r="A85" s="7" t="s">
        <v>109</v>
      </c>
      <c r="B85" s="8" t="s">
        <v>110</v>
      </c>
      <c r="C85" s="12">
        <f t="shared" ref="C85:L85" si="78">C86</f>
        <v>12000</v>
      </c>
      <c r="D85" s="12">
        <f t="shared" si="78"/>
        <v>0</v>
      </c>
      <c r="E85" s="12">
        <f t="shared" si="78"/>
        <v>0</v>
      </c>
      <c r="F85" s="12">
        <f t="shared" si="78"/>
        <v>0</v>
      </c>
      <c r="G85" s="12">
        <f t="shared" si="78"/>
        <v>0</v>
      </c>
      <c r="H85" s="12">
        <f t="shared" si="64"/>
        <v>12000</v>
      </c>
      <c r="I85" s="12">
        <f t="shared" si="78"/>
        <v>12000</v>
      </c>
      <c r="J85" s="12">
        <f t="shared" si="78"/>
        <v>0</v>
      </c>
      <c r="K85" s="12">
        <f t="shared" si="78"/>
        <v>0</v>
      </c>
      <c r="L85" s="12">
        <f t="shared" si="78"/>
        <v>0</v>
      </c>
      <c r="M85" s="12">
        <f t="shared" si="65"/>
        <v>12000</v>
      </c>
    </row>
    <row r="86" spans="1:13" ht="56.25" hidden="1">
      <c r="A86" s="7" t="s">
        <v>275</v>
      </c>
      <c r="B86" s="25" t="s">
        <v>276</v>
      </c>
      <c r="C86" s="12">
        <v>12000</v>
      </c>
      <c r="D86" s="12">
        <v>0</v>
      </c>
      <c r="E86" s="12">
        <v>0</v>
      </c>
      <c r="F86" s="12">
        <v>0</v>
      </c>
      <c r="G86" s="12">
        <v>0</v>
      </c>
      <c r="H86" s="12">
        <f t="shared" si="64"/>
        <v>12000</v>
      </c>
      <c r="I86" s="12">
        <v>12000</v>
      </c>
      <c r="J86" s="12">
        <v>0</v>
      </c>
      <c r="K86" s="12">
        <v>0</v>
      </c>
      <c r="L86" s="12">
        <v>0</v>
      </c>
      <c r="M86" s="12">
        <f t="shared" si="65"/>
        <v>12000</v>
      </c>
    </row>
    <row r="87" spans="1:13" ht="37.5" hidden="1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>
        <f>E88+E103+E105+E110+E113</f>
        <v>0</v>
      </c>
      <c r="F87" s="11">
        <f>F88+F103+F105+F110+F113</f>
        <v>0</v>
      </c>
      <c r="G87" s="11">
        <f>G88+G103+G105+G110+G113</f>
        <v>0</v>
      </c>
      <c r="H87" s="11">
        <f t="shared" si="64"/>
        <v>454000</v>
      </c>
      <c r="I87" s="11">
        <f>I88+I103+I105+I110+I113</f>
        <v>454000</v>
      </c>
      <c r="J87" s="11">
        <f>J88+J103+J105+J110+J113</f>
        <v>0</v>
      </c>
      <c r="K87" s="11">
        <f>K88+K103+K105+K110+K113</f>
        <v>0</v>
      </c>
      <c r="L87" s="11">
        <f>L88+L103+L105+L110+L113</f>
        <v>0</v>
      </c>
      <c r="M87" s="11">
        <f t="shared" si="65"/>
        <v>454000</v>
      </c>
    </row>
    <row r="88" spans="1:13" ht="37.5" hidden="1">
      <c r="A88" s="7" t="s">
        <v>228</v>
      </c>
      <c r="B88" s="8" t="s">
        <v>227</v>
      </c>
      <c r="C88" s="12">
        <f>C89+C91+C93+C95+C97+C99+C101</f>
        <v>228000</v>
      </c>
      <c r="D88" s="12">
        <f>D89+D91+D93+D95+D97+D99+D101</f>
        <v>0</v>
      </c>
      <c r="E88" s="12">
        <f>E89+E91+E93+E95+E97+E99+E101</f>
        <v>0</v>
      </c>
      <c r="F88" s="12">
        <f>F89+F91+F93+F95+F97+F99+F101</f>
        <v>0</v>
      </c>
      <c r="G88" s="12">
        <f>G89+G91+G93+G95+G97+G99+G101</f>
        <v>0</v>
      </c>
      <c r="H88" s="12">
        <f t="shared" si="64"/>
        <v>228000</v>
      </c>
      <c r="I88" s="12">
        <f>I89+I91+I93+I95+I97+I99+I101</f>
        <v>228000</v>
      </c>
      <c r="J88" s="12">
        <f>J89+J91+J93+J95+J97+J99+J101</f>
        <v>0</v>
      </c>
      <c r="K88" s="12">
        <f>K89+K91+K93+K95+K97+K99+K101</f>
        <v>0</v>
      </c>
      <c r="L88" s="12">
        <f>L89+L91+L93+L95+L97+L99+L101</f>
        <v>0</v>
      </c>
      <c r="M88" s="12">
        <f t="shared" si="65"/>
        <v>228000</v>
      </c>
    </row>
    <row r="89" spans="1:13" ht="56.25" hidden="1">
      <c r="A89" s="7" t="s">
        <v>224</v>
      </c>
      <c r="B89" s="8" t="s">
        <v>226</v>
      </c>
      <c r="C89" s="12">
        <f>C90</f>
        <v>5000</v>
      </c>
      <c r="D89" s="12">
        <f>D90</f>
        <v>0</v>
      </c>
      <c r="E89" s="12">
        <f>E90</f>
        <v>0</v>
      </c>
      <c r="F89" s="12">
        <f>F90</f>
        <v>0</v>
      </c>
      <c r="G89" s="12">
        <f>G90</f>
        <v>0</v>
      </c>
      <c r="H89" s="12">
        <f t="shared" si="64"/>
        <v>5000</v>
      </c>
      <c r="I89" s="12">
        <f>I90</f>
        <v>5000</v>
      </c>
      <c r="J89" s="12">
        <f>J90</f>
        <v>0</v>
      </c>
      <c r="K89" s="12">
        <f>K90</f>
        <v>0</v>
      </c>
      <c r="L89" s="12">
        <f>L90</f>
        <v>0</v>
      </c>
      <c r="M89" s="12">
        <f t="shared" si="65"/>
        <v>5000</v>
      </c>
    </row>
    <row r="90" spans="1:13" ht="75" hidden="1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f t="shared" si="64"/>
        <v>5000</v>
      </c>
      <c r="I90" s="12">
        <v>5000</v>
      </c>
      <c r="J90" s="12">
        <v>0</v>
      </c>
      <c r="K90" s="12">
        <v>0</v>
      </c>
      <c r="L90" s="12">
        <v>0</v>
      </c>
      <c r="M90" s="12">
        <f t="shared" si="65"/>
        <v>5000</v>
      </c>
    </row>
    <row r="91" spans="1:13" ht="75" hidden="1">
      <c r="A91" s="7" t="s">
        <v>187</v>
      </c>
      <c r="B91" s="8" t="s">
        <v>188</v>
      </c>
      <c r="C91" s="12">
        <f>C92</f>
        <v>58000</v>
      </c>
      <c r="D91" s="12">
        <f>D92</f>
        <v>0</v>
      </c>
      <c r="E91" s="12">
        <f>E92</f>
        <v>0</v>
      </c>
      <c r="F91" s="12">
        <f>F92</f>
        <v>0</v>
      </c>
      <c r="G91" s="12">
        <f>G92</f>
        <v>0</v>
      </c>
      <c r="H91" s="12">
        <f t="shared" si="64"/>
        <v>58000</v>
      </c>
      <c r="I91" s="12">
        <f>I92</f>
        <v>58000</v>
      </c>
      <c r="J91" s="12">
        <f>J92</f>
        <v>0</v>
      </c>
      <c r="K91" s="12">
        <f>K92</f>
        <v>0</v>
      </c>
      <c r="L91" s="12">
        <f>L92</f>
        <v>0</v>
      </c>
      <c r="M91" s="12">
        <f t="shared" si="65"/>
        <v>58000</v>
      </c>
    </row>
    <row r="92" spans="1:13" ht="123" hidden="1" customHeight="1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f t="shared" si="64"/>
        <v>58000</v>
      </c>
      <c r="I92" s="12">
        <v>58000</v>
      </c>
      <c r="J92" s="12">
        <v>0</v>
      </c>
      <c r="K92" s="12">
        <v>0</v>
      </c>
      <c r="L92" s="12">
        <v>0</v>
      </c>
      <c r="M92" s="12">
        <f t="shared" si="65"/>
        <v>58000</v>
      </c>
    </row>
    <row r="93" spans="1:13" ht="56.25" hidden="1">
      <c r="A93" s="7" t="s">
        <v>189</v>
      </c>
      <c r="B93" s="8" t="s">
        <v>191</v>
      </c>
      <c r="C93" s="12">
        <f>C94</f>
        <v>32000</v>
      </c>
      <c r="D93" s="12">
        <f>D94</f>
        <v>0</v>
      </c>
      <c r="E93" s="12">
        <f>E94</f>
        <v>0</v>
      </c>
      <c r="F93" s="12">
        <f>F94</f>
        <v>0</v>
      </c>
      <c r="G93" s="12">
        <f>G94</f>
        <v>0</v>
      </c>
      <c r="H93" s="12">
        <f t="shared" si="64"/>
        <v>32000</v>
      </c>
      <c r="I93" s="12">
        <f>I94</f>
        <v>32000</v>
      </c>
      <c r="J93" s="12">
        <f>J94</f>
        <v>0</v>
      </c>
      <c r="K93" s="12">
        <f>K94</f>
        <v>0</v>
      </c>
      <c r="L93" s="12">
        <f>L94</f>
        <v>0</v>
      </c>
      <c r="M93" s="12">
        <f t="shared" si="65"/>
        <v>32000</v>
      </c>
    </row>
    <row r="94" spans="1:13" ht="75" hidden="1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f t="shared" si="64"/>
        <v>32000</v>
      </c>
      <c r="I94" s="12">
        <v>32000</v>
      </c>
      <c r="J94" s="12">
        <v>0</v>
      </c>
      <c r="K94" s="12">
        <v>0</v>
      </c>
      <c r="L94" s="12">
        <v>0</v>
      </c>
      <c r="M94" s="12">
        <f t="shared" si="65"/>
        <v>32000</v>
      </c>
    </row>
    <row r="95" spans="1:13" ht="75" hidden="1">
      <c r="A95" s="7" t="s">
        <v>193</v>
      </c>
      <c r="B95" s="8" t="s">
        <v>195</v>
      </c>
      <c r="C95" s="12">
        <f>C96</f>
        <v>26000</v>
      </c>
      <c r="D95" s="12">
        <f>D96</f>
        <v>0</v>
      </c>
      <c r="E95" s="12">
        <f>E96</f>
        <v>0</v>
      </c>
      <c r="F95" s="12">
        <f>F96</f>
        <v>0</v>
      </c>
      <c r="G95" s="12">
        <f>G96</f>
        <v>0</v>
      </c>
      <c r="H95" s="12">
        <f t="shared" si="64"/>
        <v>26000</v>
      </c>
      <c r="I95" s="12">
        <f>I96</f>
        <v>26000</v>
      </c>
      <c r="J95" s="12">
        <f>J96</f>
        <v>0</v>
      </c>
      <c r="K95" s="12">
        <f>K96</f>
        <v>0</v>
      </c>
      <c r="L95" s="12">
        <f>L96</f>
        <v>0</v>
      </c>
      <c r="M95" s="12">
        <f t="shared" si="65"/>
        <v>26000</v>
      </c>
    </row>
    <row r="96" spans="1:13" ht="93.75" hidden="1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f t="shared" si="64"/>
        <v>26000</v>
      </c>
      <c r="I96" s="12">
        <v>26000</v>
      </c>
      <c r="J96" s="12">
        <v>0</v>
      </c>
      <c r="K96" s="12">
        <v>0</v>
      </c>
      <c r="L96" s="12">
        <v>0</v>
      </c>
      <c r="M96" s="12">
        <f t="shared" si="65"/>
        <v>26000</v>
      </c>
    </row>
    <row r="97" spans="1:13" ht="56.25" hidden="1">
      <c r="A97" s="7" t="s">
        <v>229</v>
      </c>
      <c r="B97" s="8" t="s">
        <v>232</v>
      </c>
      <c r="C97" s="12">
        <f>C98</f>
        <v>4000</v>
      </c>
      <c r="D97" s="12">
        <f>D98</f>
        <v>0</v>
      </c>
      <c r="E97" s="12">
        <f>E98</f>
        <v>0</v>
      </c>
      <c r="F97" s="12">
        <f>F98</f>
        <v>0</v>
      </c>
      <c r="G97" s="12">
        <f>G98</f>
        <v>0</v>
      </c>
      <c r="H97" s="12">
        <f t="shared" si="64"/>
        <v>4000</v>
      </c>
      <c r="I97" s="12">
        <f>I98</f>
        <v>4000</v>
      </c>
      <c r="J97" s="12">
        <f>J98</f>
        <v>0</v>
      </c>
      <c r="K97" s="12">
        <f>K98</f>
        <v>0</v>
      </c>
      <c r="L97" s="12">
        <f>L98</f>
        <v>0</v>
      </c>
      <c r="M97" s="12">
        <f t="shared" si="65"/>
        <v>4000</v>
      </c>
    </row>
    <row r="98" spans="1:13" ht="93.75" hidden="1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f t="shared" si="64"/>
        <v>4000</v>
      </c>
      <c r="I98" s="12">
        <v>4000</v>
      </c>
      <c r="J98" s="12">
        <v>0</v>
      </c>
      <c r="K98" s="12">
        <v>0</v>
      </c>
      <c r="L98" s="12">
        <v>0</v>
      </c>
      <c r="M98" s="12">
        <f t="shared" si="65"/>
        <v>4000</v>
      </c>
    </row>
    <row r="99" spans="1:13" ht="56.25" hidden="1">
      <c r="A99" s="7" t="s">
        <v>197</v>
      </c>
      <c r="B99" s="8" t="s">
        <v>199</v>
      </c>
      <c r="C99" s="12">
        <f>C100</f>
        <v>67000</v>
      </c>
      <c r="D99" s="12">
        <f>D100</f>
        <v>0</v>
      </c>
      <c r="E99" s="12">
        <f>E100</f>
        <v>0</v>
      </c>
      <c r="F99" s="12">
        <f>F100</f>
        <v>0</v>
      </c>
      <c r="G99" s="12">
        <f>G100</f>
        <v>0</v>
      </c>
      <c r="H99" s="12">
        <f t="shared" si="64"/>
        <v>67000</v>
      </c>
      <c r="I99" s="12">
        <f>I100</f>
        <v>67000</v>
      </c>
      <c r="J99" s="12">
        <f>J100</f>
        <v>0</v>
      </c>
      <c r="K99" s="12">
        <f>K100</f>
        <v>0</v>
      </c>
      <c r="L99" s="12">
        <f>L100</f>
        <v>0</v>
      </c>
      <c r="M99" s="12">
        <f t="shared" si="65"/>
        <v>67000</v>
      </c>
    </row>
    <row r="100" spans="1:13" ht="75" hidden="1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f t="shared" si="64"/>
        <v>67000</v>
      </c>
      <c r="I100" s="12">
        <v>67000</v>
      </c>
      <c r="J100" s="12">
        <v>0</v>
      </c>
      <c r="K100" s="12">
        <v>0</v>
      </c>
      <c r="L100" s="12">
        <v>0</v>
      </c>
      <c r="M100" s="12">
        <f t="shared" si="65"/>
        <v>67000</v>
      </c>
    </row>
    <row r="101" spans="1:13" ht="75" hidden="1">
      <c r="A101" s="7" t="s">
        <v>221</v>
      </c>
      <c r="B101" s="8" t="s">
        <v>222</v>
      </c>
      <c r="C101" s="12">
        <f>C102</f>
        <v>36000</v>
      </c>
      <c r="D101" s="12">
        <f>D102</f>
        <v>0</v>
      </c>
      <c r="E101" s="12">
        <f>E102</f>
        <v>0</v>
      </c>
      <c r="F101" s="12">
        <f>F102</f>
        <v>0</v>
      </c>
      <c r="G101" s="12">
        <f>G102</f>
        <v>0</v>
      </c>
      <c r="H101" s="12">
        <f t="shared" si="64"/>
        <v>36000</v>
      </c>
      <c r="I101" s="12">
        <f>I102</f>
        <v>36000</v>
      </c>
      <c r="J101" s="12">
        <f>J102</f>
        <v>0</v>
      </c>
      <c r="K101" s="12">
        <f>K102</f>
        <v>0</v>
      </c>
      <c r="L101" s="12">
        <f>L102</f>
        <v>0</v>
      </c>
      <c r="M101" s="12">
        <f t="shared" si="65"/>
        <v>36000</v>
      </c>
    </row>
    <row r="102" spans="1:13" ht="93.75" hidden="1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f t="shared" si="64"/>
        <v>36000</v>
      </c>
      <c r="I102" s="12">
        <v>36000</v>
      </c>
      <c r="J102" s="12">
        <v>0</v>
      </c>
      <c r="K102" s="12">
        <v>0</v>
      </c>
      <c r="L102" s="12">
        <v>0</v>
      </c>
      <c r="M102" s="12">
        <f t="shared" si="65"/>
        <v>36000</v>
      </c>
    </row>
    <row r="103" spans="1:13" ht="131.25" hidden="1">
      <c r="A103" s="7" t="s">
        <v>217</v>
      </c>
      <c r="B103" s="8" t="s">
        <v>218</v>
      </c>
      <c r="C103" s="12">
        <f>C104</f>
        <v>15000</v>
      </c>
      <c r="D103" s="12">
        <f>D104</f>
        <v>0</v>
      </c>
      <c r="E103" s="12">
        <f>E104</f>
        <v>0</v>
      </c>
      <c r="F103" s="12">
        <f>F104</f>
        <v>0</v>
      </c>
      <c r="G103" s="12">
        <f>G104</f>
        <v>0</v>
      </c>
      <c r="H103" s="12">
        <f t="shared" si="64"/>
        <v>15000</v>
      </c>
      <c r="I103" s="12">
        <f>I104</f>
        <v>15000</v>
      </c>
      <c r="J103" s="12">
        <f>J104</f>
        <v>0</v>
      </c>
      <c r="K103" s="12">
        <f>K104</f>
        <v>0</v>
      </c>
      <c r="L103" s="12">
        <f>L104</f>
        <v>0</v>
      </c>
      <c r="M103" s="12">
        <f t="shared" si="65"/>
        <v>15000</v>
      </c>
    </row>
    <row r="104" spans="1:13" ht="150" hidden="1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f t="shared" si="64"/>
        <v>15000</v>
      </c>
      <c r="I104" s="12">
        <v>15000</v>
      </c>
      <c r="J104" s="12">
        <v>0</v>
      </c>
      <c r="K104" s="12">
        <v>0</v>
      </c>
      <c r="L104" s="12">
        <v>0</v>
      </c>
      <c r="M104" s="12">
        <f t="shared" si="65"/>
        <v>15000</v>
      </c>
    </row>
    <row r="105" spans="1:13" ht="112.5" hidden="1">
      <c r="A105" s="7" t="s">
        <v>233</v>
      </c>
      <c r="B105" s="8" t="s">
        <v>234</v>
      </c>
      <c r="C105" s="12">
        <f>C106+C108</f>
        <v>37000</v>
      </c>
      <c r="D105" s="12">
        <f>D106+D108</f>
        <v>0</v>
      </c>
      <c r="E105" s="12">
        <f>E106+E108</f>
        <v>0</v>
      </c>
      <c r="F105" s="12">
        <f>F106+F108</f>
        <v>0</v>
      </c>
      <c r="G105" s="12">
        <f>G106+G108</f>
        <v>0</v>
      </c>
      <c r="H105" s="12">
        <f t="shared" si="64"/>
        <v>37000</v>
      </c>
      <c r="I105" s="12">
        <f>I106+I108</f>
        <v>37000</v>
      </c>
      <c r="J105" s="12">
        <f>J106+J108</f>
        <v>0</v>
      </c>
      <c r="K105" s="12">
        <f>K106+K108</f>
        <v>0</v>
      </c>
      <c r="L105" s="12">
        <f>L106+L108</f>
        <v>0</v>
      </c>
      <c r="M105" s="12">
        <f t="shared" si="65"/>
        <v>37000</v>
      </c>
    </row>
    <row r="106" spans="1:13" ht="56.25" hidden="1">
      <c r="A106" s="7" t="s">
        <v>213</v>
      </c>
      <c r="B106" s="8" t="s">
        <v>214</v>
      </c>
      <c r="C106" s="12">
        <f>C107</f>
        <v>27000</v>
      </c>
      <c r="D106" s="12">
        <f>D107</f>
        <v>0</v>
      </c>
      <c r="E106" s="12">
        <f>E107</f>
        <v>0</v>
      </c>
      <c r="F106" s="12">
        <f>F107</f>
        <v>0</v>
      </c>
      <c r="G106" s="12">
        <f>G107</f>
        <v>0</v>
      </c>
      <c r="H106" s="12">
        <f t="shared" si="64"/>
        <v>27000</v>
      </c>
      <c r="I106" s="12">
        <f>I107</f>
        <v>27000</v>
      </c>
      <c r="J106" s="12">
        <f>J107</f>
        <v>0</v>
      </c>
      <c r="K106" s="12">
        <f>K107</f>
        <v>0</v>
      </c>
      <c r="L106" s="12">
        <f>L107</f>
        <v>0</v>
      </c>
      <c r="M106" s="12">
        <f t="shared" si="65"/>
        <v>27000</v>
      </c>
    </row>
    <row r="107" spans="1:13" ht="75" hidden="1">
      <c r="A107" s="7" t="s">
        <v>277</v>
      </c>
      <c r="B107" s="25" t="s">
        <v>278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f t="shared" si="64"/>
        <v>27000</v>
      </c>
      <c r="I107" s="12">
        <v>27000</v>
      </c>
      <c r="J107" s="12">
        <v>0</v>
      </c>
      <c r="K107" s="12">
        <v>0</v>
      </c>
      <c r="L107" s="12">
        <v>0</v>
      </c>
      <c r="M107" s="12">
        <f t="shared" si="65"/>
        <v>27000</v>
      </c>
    </row>
    <row r="108" spans="1:13" ht="93.75" hidden="1">
      <c r="A108" s="7" t="s">
        <v>211</v>
      </c>
      <c r="B108" s="8" t="s">
        <v>212</v>
      </c>
      <c r="C108" s="12">
        <f>C109</f>
        <v>10000</v>
      </c>
      <c r="D108" s="12">
        <f>D109</f>
        <v>0</v>
      </c>
      <c r="E108" s="12">
        <f>E109</f>
        <v>0</v>
      </c>
      <c r="F108" s="12">
        <f>F109</f>
        <v>0</v>
      </c>
      <c r="G108" s="12">
        <f>G109</f>
        <v>0</v>
      </c>
      <c r="H108" s="12">
        <f t="shared" si="64"/>
        <v>10000</v>
      </c>
      <c r="I108" s="12">
        <f>I109</f>
        <v>10000</v>
      </c>
      <c r="J108" s="12">
        <f>J109</f>
        <v>0</v>
      </c>
      <c r="K108" s="12">
        <f>K109</f>
        <v>0</v>
      </c>
      <c r="L108" s="12">
        <f>L109</f>
        <v>0</v>
      </c>
      <c r="M108" s="12">
        <f t="shared" si="65"/>
        <v>10000</v>
      </c>
    </row>
    <row r="109" spans="1:13" ht="75" hidden="1">
      <c r="A109" s="7" t="s">
        <v>279</v>
      </c>
      <c r="B109" s="25" t="s">
        <v>280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f t="shared" si="64"/>
        <v>10000</v>
      </c>
      <c r="I109" s="12">
        <v>10000</v>
      </c>
      <c r="J109" s="12">
        <v>0</v>
      </c>
      <c r="K109" s="12">
        <v>0</v>
      </c>
      <c r="L109" s="12">
        <v>0</v>
      </c>
      <c r="M109" s="12">
        <f t="shared" si="65"/>
        <v>10000</v>
      </c>
    </row>
    <row r="110" spans="1:13" ht="18.75" hidden="1">
      <c r="A110" s="7" t="s">
        <v>207</v>
      </c>
      <c r="B110" s="8" t="s">
        <v>208</v>
      </c>
      <c r="C110" s="12">
        <f t="shared" ref="C110:G111" si="79">C111</f>
        <v>128000</v>
      </c>
      <c r="D110" s="12">
        <f t="shared" si="79"/>
        <v>0</v>
      </c>
      <c r="E110" s="12">
        <f t="shared" si="79"/>
        <v>0</v>
      </c>
      <c r="F110" s="12">
        <f t="shared" si="79"/>
        <v>0</v>
      </c>
      <c r="G110" s="12">
        <f t="shared" si="79"/>
        <v>0</v>
      </c>
      <c r="H110" s="12">
        <f t="shared" si="64"/>
        <v>128000</v>
      </c>
      <c r="I110" s="12">
        <f t="shared" ref="I110:L111" si="80">I111</f>
        <v>128000</v>
      </c>
      <c r="J110" s="12">
        <f t="shared" si="80"/>
        <v>0</v>
      </c>
      <c r="K110" s="12">
        <f t="shared" si="80"/>
        <v>0</v>
      </c>
      <c r="L110" s="12">
        <f t="shared" si="80"/>
        <v>0</v>
      </c>
      <c r="M110" s="12">
        <f t="shared" si="65"/>
        <v>128000</v>
      </c>
    </row>
    <row r="111" spans="1:13" ht="75" hidden="1">
      <c r="A111" s="7" t="s">
        <v>206</v>
      </c>
      <c r="B111" s="8" t="s">
        <v>209</v>
      </c>
      <c r="C111" s="12">
        <f t="shared" si="79"/>
        <v>128000</v>
      </c>
      <c r="D111" s="12">
        <f t="shared" si="79"/>
        <v>0</v>
      </c>
      <c r="E111" s="12">
        <f t="shared" si="79"/>
        <v>0</v>
      </c>
      <c r="F111" s="12">
        <f t="shared" si="79"/>
        <v>0</v>
      </c>
      <c r="G111" s="12">
        <f t="shared" si="79"/>
        <v>0</v>
      </c>
      <c r="H111" s="12">
        <f t="shared" si="64"/>
        <v>128000</v>
      </c>
      <c r="I111" s="12">
        <f t="shared" si="80"/>
        <v>128000</v>
      </c>
      <c r="J111" s="12">
        <f t="shared" si="80"/>
        <v>0</v>
      </c>
      <c r="K111" s="12">
        <f t="shared" si="80"/>
        <v>0</v>
      </c>
      <c r="L111" s="12">
        <f t="shared" si="80"/>
        <v>0</v>
      </c>
      <c r="M111" s="12">
        <f t="shared" si="65"/>
        <v>128000</v>
      </c>
    </row>
    <row r="112" spans="1:13" ht="75" hidden="1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f t="shared" si="64"/>
        <v>128000</v>
      </c>
      <c r="I112" s="12">
        <v>128000</v>
      </c>
      <c r="J112" s="12">
        <v>0</v>
      </c>
      <c r="K112" s="12">
        <v>0</v>
      </c>
      <c r="L112" s="12">
        <v>0</v>
      </c>
      <c r="M112" s="12">
        <f t="shared" si="65"/>
        <v>128000</v>
      </c>
    </row>
    <row r="113" spans="1:13" ht="18.75" hidden="1">
      <c r="A113" s="7" t="s">
        <v>201</v>
      </c>
      <c r="B113" s="8" t="s">
        <v>204</v>
      </c>
      <c r="C113" s="12">
        <f>C114</f>
        <v>46000</v>
      </c>
      <c r="D113" s="12">
        <f>D114</f>
        <v>0</v>
      </c>
      <c r="E113" s="12">
        <f>E114</f>
        <v>0</v>
      </c>
      <c r="F113" s="12">
        <f>F114</f>
        <v>0</v>
      </c>
      <c r="G113" s="12">
        <f>G114</f>
        <v>0</v>
      </c>
      <c r="H113" s="12">
        <f t="shared" si="64"/>
        <v>46000</v>
      </c>
      <c r="I113" s="12">
        <f>I114</f>
        <v>46000</v>
      </c>
      <c r="J113" s="12">
        <f>J114</f>
        <v>0</v>
      </c>
      <c r="K113" s="12">
        <f>K114</f>
        <v>0</v>
      </c>
      <c r="L113" s="12">
        <f>L114</f>
        <v>0</v>
      </c>
      <c r="M113" s="12">
        <f t="shared" si="65"/>
        <v>46000</v>
      </c>
    </row>
    <row r="114" spans="1:13" ht="93.75" hidden="1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f t="shared" si="64"/>
        <v>46000</v>
      </c>
      <c r="I114" s="12">
        <v>46000</v>
      </c>
      <c r="J114" s="12">
        <v>0</v>
      </c>
      <c r="K114" s="12">
        <v>0</v>
      </c>
      <c r="L114" s="12">
        <v>0</v>
      </c>
      <c r="M114" s="12">
        <f t="shared" si="65"/>
        <v>46000</v>
      </c>
    </row>
    <row r="115" spans="1:13" ht="25.5" customHeight="1">
      <c r="A115" s="5" t="s">
        <v>113</v>
      </c>
      <c r="B115" s="6" t="s">
        <v>114</v>
      </c>
      <c r="C115" s="11">
        <f>C116</f>
        <v>324728188.73000002</v>
      </c>
      <c r="D115" s="11">
        <f>D116</f>
        <v>9603993.5099999998</v>
      </c>
      <c r="E115" s="11">
        <f>E116</f>
        <v>13840306.27</v>
      </c>
      <c r="F115" s="11">
        <f>F116</f>
        <v>-803616.75</v>
      </c>
      <c r="G115" s="11">
        <f>G116</f>
        <v>103536752.08</v>
      </c>
      <c r="H115" s="11">
        <f t="shared" si="64"/>
        <v>450905623.83999997</v>
      </c>
      <c r="I115" s="11">
        <f>I116</f>
        <v>309567714.55000001</v>
      </c>
      <c r="J115" s="11">
        <f>J116</f>
        <v>5760712</v>
      </c>
      <c r="K115" s="11">
        <f>K116</f>
        <v>3969660</v>
      </c>
      <c r="L115" s="11">
        <f>L116</f>
        <v>179700</v>
      </c>
      <c r="M115" s="11">
        <f t="shared" si="65"/>
        <v>319477786.55000001</v>
      </c>
    </row>
    <row r="116" spans="1:13" ht="37.5">
      <c r="A116" s="5" t="s">
        <v>115</v>
      </c>
      <c r="B116" s="6" t="s">
        <v>116</v>
      </c>
      <c r="C116" s="11">
        <f>C117+C120+C142+C169</f>
        <v>324728188.73000002</v>
      </c>
      <c r="D116" s="11">
        <f>D117+D120+D142+D169</f>
        <v>9603993.5099999998</v>
      </c>
      <c r="E116" s="11">
        <f>E117+E120+E142+E169</f>
        <v>13840306.27</v>
      </c>
      <c r="F116" s="11">
        <f>F117+F120+F142+F169</f>
        <v>-803616.75</v>
      </c>
      <c r="G116" s="11">
        <f>G117+G120+G142+G169</f>
        <v>103536752.08</v>
      </c>
      <c r="H116" s="11">
        <f t="shared" si="64"/>
        <v>450905623.83999997</v>
      </c>
      <c r="I116" s="11">
        <f>I117+I120+I142+I169</f>
        <v>309567714.55000001</v>
      </c>
      <c r="J116" s="11">
        <f>J117+J120+J142+J169</f>
        <v>5760712</v>
      </c>
      <c r="K116" s="11">
        <f>K117+K120+K142+K169</f>
        <v>3969660</v>
      </c>
      <c r="L116" s="11">
        <f>L117+L120+L142+L169</f>
        <v>179700</v>
      </c>
      <c r="M116" s="11">
        <f t="shared" si="65"/>
        <v>319477786.55000001</v>
      </c>
    </row>
    <row r="117" spans="1:13" ht="18.75" hidden="1">
      <c r="A117" s="7" t="s">
        <v>117</v>
      </c>
      <c r="B117" s="8" t="s">
        <v>118</v>
      </c>
      <c r="C117" s="12">
        <f>C118</f>
        <v>115065400</v>
      </c>
      <c r="D117" s="12">
        <f>D118</f>
        <v>0</v>
      </c>
      <c r="E117" s="12">
        <f>E118</f>
        <v>0</v>
      </c>
      <c r="F117" s="12">
        <f>F118</f>
        <v>0</v>
      </c>
      <c r="G117" s="12">
        <f>G118</f>
        <v>0</v>
      </c>
      <c r="H117" s="12">
        <f t="shared" si="64"/>
        <v>115065400</v>
      </c>
      <c r="I117" s="12">
        <f>I118</f>
        <v>119998900</v>
      </c>
      <c r="J117" s="12">
        <f>J118</f>
        <v>0</v>
      </c>
      <c r="K117" s="12">
        <f>K118</f>
        <v>0</v>
      </c>
      <c r="L117" s="12">
        <f>L118</f>
        <v>0</v>
      </c>
      <c r="M117" s="12">
        <f t="shared" si="65"/>
        <v>119998900</v>
      </c>
    </row>
    <row r="118" spans="1:13" ht="27" hidden="1" customHeight="1">
      <c r="A118" s="7" t="s">
        <v>119</v>
      </c>
      <c r="B118" s="8" t="s">
        <v>120</v>
      </c>
      <c r="C118" s="12">
        <f t="shared" ref="C118:L118" si="81">C119</f>
        <v>115065400</v>
      </c>
      <c r="D118" s="12">
        <f t="shared" si="81"/>
        <v>0</v>
      </c>
      <c r="E118" s="12">
        <f t="shared" si="81"/>
        <v>0</v>
      </c>
      <c r="F118" s="12">
        <f t="shared" si="81"/>
        <v>0</v>
      </c>
      <c r="G118" s="12">
        <f t="shared" si="81"/>
        <v>0</v>
      </c>
      <c r="H118" s="12">
        <f t="shared" si="64"/>
        <v>115065400</v>
      </c>
      <c r="I118" s="12">
        <f t="shared" si="81"/>
        <v>119998900</v>
      </c>
      <c r="J118" s="12">
        <f t="shared" si="81"/>
        <v>0</v>
      </c>
      <c r="K118" s="12">
        <f t="shared" si="81"/>
        <v>0</v>
      </c>
      <c r="L118" s="12">
        <f t="shared" si="81"/>
        <v>0</v>
      </c>
      <c r="M118" s="12">
        <f t="shared" si="65"/>
        <v>119998900</v>
      </c>
    </row>
    <row r="119" spans="1:13" ht="37.5" hidden="1">
      <c r="A119" s="7" t="s">
        <v>283</v>
      </c>
      <c r="B119" s="25" t="s">
        <v>284</v>
      </c>
      <c r="C119" s="12">
        <v>115065400</v>
      </c>
      <c r="D119" s="12">
        <v>0</v>
      </c>
      <c r="E119" s="12">
        <v>0</v>
      </c>
      <c r="F119" s="12">
        <v>0</v>
      </c>
      <c r="G119" s="12">
        <v>0</v>
      </c>
      <c r="H119" s="12">
        <f t="shared" si="64"/>
        <v>115065400</v>
      </c>
      <c r="I119" s="12">
        <v>119998900</v>
      </c>
      <c r="J119" s="12">
        <v>0</v>
      </c>
      <c r="K119" s="12">
        <v>0</v>
      </c>
      <c r="L119" s="12">
        <v>0</v>
      </c>
      <c r="M119" s="12">
        <f t="shared" si="65"/>
        <v>119998900</v>
      </c>
    </row>
    <row r="120" spans="1:13" ht="37.5">
      <c r="A120" s="7" t="s">
        <v>121</v>
      </c>
      <c r="B120" s="8" t="s">
        <v>122</v>
      </c>
      <c r="C120" s="12">
        <f>C126+C128+C131</f>
        <v>50063682.130000003</v>
      </c>
      <c r="D120" s="12">
        <f>D126+D128+D131</f>
        <v>3843281.51</v>
      </c>
      <c r="E120" s="12">
        <f>E126+E128+E131+E124</f>
        <v>4258961</v>
      </c>
      <c r="F120" s="12">
        <f>F126+F128+F131+F124</f>
        <v>-983316.75</v>
      </c>
      <c r="G120" s="12">
        <f>G126+G128+G131+G124+G121</f>
        <v>103536752.08</v>
      </c>
      <c r="H120" s="12">
        <f t="shared" si="64"/>
        <v>160719359.97</v>
      </c>
      <c r="I120" s="12">
        <f>I126+I128+I131</f>
        <v>30434156.149999999</v>
      </c>
      <c r="J120" s="12">
        <f>J126+J128+J131</f>
        <v>0</v>
      </c>
      <c r="K120" s="12">
        <f>K126+K128+K131+K124</f>
        <v>3325000</v>
      </c>
      <c r="L120" s="12">
        <f>L126+L128+L131+L124</f>
        <v>0</v>
      </c>
      <c r="M120" s="12">
        <f t="shared" si="65"/>
        <v>33759156.149999999</v>
      </c>
    </row>
    <row r="121" spans="1:13" ht="37.5">
      <c r="A121" s="13" t="s">
        <v>123</v>
      </c>
      <c r="B121" s="14" t="s">
        <v>124</v>
      </c>
      <c r="C121" s="12"/>
      <c r="D121" s="12"/>
      <c r="E121" s="12"/>
      <c r="F121" s="12"/>
      <c r="G121" s="12">
        <f>G122</f>
        <v>103536752.08</v>
      </c>
      <c r="H121" s="12">
        <f t="shared" si="64"/>
        <v>103536752.08</v>
      </c>
      <c r="I121" s="12"/>
      <c r="J121" s="12"/>
      <c r="K121" s="12"/>
      <c r="L121" s="12"/>
      <c r="M121" s="12">
        <f t="shared" si="65"/>
        <v>0</v>
      </c>
    </row>
    <row r="122" spans="1:13" ht="37.5">
      <c r="A122" s="13" t="s">
        <v>287</v>
      </c>
      <c r="B122" s="25" t="s">
        <v>288</v>
      </c>
      <c r="C122" s="12"/>
      <c r="D122" s="12"/>
      <c r="E122" s="12"/>
      <c r="F122" s="12"/>
      <c r="G122" s="12">
        <f>G123</f>
        <v>103536752.08</v>
      </c>
      <c r="H122" s="12">
        <f t="shared" si="64"/>
        <v>103536752.08</v>
      </c>
      <c r="I122" s="12"/>
      <c r="J122" s="12"/>
      <c r="K122" s="12"/>
      <c r="L122" s="12"/>
      <c r="M122" s="12">
        <f t="shared" si="65"/>
        <v>0</v>
      </c>
    </row>
    <row r="123" spans="1:13" ht="93.75">
      <c r="A123" s="13"/>
      <c r="B123" s="14" t="s">
        <v>241</v>
      </c>
      <c r="C123" s="12"/>
      <c r="D123" s="12"/>
      <c r="E123" s="12"/>
      <c r="F123" s="12"/>
      <c r="G123" s="12">
        <v>103536752.08</v>
      </c>
      <c r="H123" s="12">
        <f t="shared" si="64"/>
        <v>103536752.08</v>
      </c>
      <c r="I123" s="12"/>
      <c r="J123" s="12"/>
      <c r="K123" s="12"/>
      <c r="L123" s="12"/>
      <c r="M123" s="12">
        <f t="shared" si="65"/>
        <v>0</v>
      </c>
    </row>
    <row r="124" spans="1:13" ht="37.5" hidden="1">
      <c r="A124" s="13" t="s">
        <v>360</v>
      </c>
      <c r="B124" s="8" t="s">
        <v>363</v>
      </c>
      <c r="C124" s="12"/>
      <c r="D124" s="12"/>
      <c r="E124" s="12">
        <f>E125</f>
        <v>0</v>
      </c>
      <c r="F124" s="12">
        <f>F125</f>
        <v>0</v>
      </c>
      <c r="G124" s="12">
        <f>G125</f>
        <v>0</v>
      </c>
      <c r="H124" s="12">
        <f t="shared" si="64"/>
        <v>0</v>
      </c>
      <c r="I124" s="12"/>
      <c r="J124" s="12"/>
      <c r="K124" s="12">
        <f>K125</f>
        <v>3325000</v>
      </c>
      <c r="L124" s="12">
        <f>L125</f>
        <v>0</v>
      </c>
      <c r="M124" s="12">
        <f t="shared" si="65"/>
        <v>3325000</v>
      </c>
    </row>
    <row r="125" spans="1:13" ht="37.5" hidden="1">
      <c r="A125" s="13" t="s">
        <v>361</v>
      </c>
      <c r="B125" s="8" t="s">
        <v>362</v>
      </c>
      <c r="C125" s="12"/>
      <c r="D125" s="12"/>
      <c r="E125" s="12">
        <v>0</v>
      </c>
      <c r="F125" s="12">
        <v>0</v>
      </c>
      <c r="G125" s="12">
        <v>0</v>
      </c>
      <c r="H125" s="12">
        <f t="shared" si="64"/>
        <v>0</v>
      </c>
      <c r="I125" s="12"/>
      <c r="J125" s="12"/>
      <c r="K125" s="12">
        <v>3325000</v>
      </c>
      <c r="L125" s="12">
        <v>0</v>
      </c>
      <c r="M125" s="12">
        <f t="shared" si="65"/>
        <v>3325000</v>
      </c>
    </row>
    <row r="126" spans="1:13" ht="37.5" hidden="1">
      <c r="A126" s="13" t="s">
        <v>174</v>
      </c>
      <c r="B126" s="14" t="s">
        <v>175</v>
      </c>
      <c r="C126" s="15">
        <f t="shared" ref="C126:L126" si="82">C127</f>
        <v>3711349.12</v>
      </c>
      <c r="D126" s="15">
        <f t="shared" si="82"/>
        <v>0</v>
      </c>
      <c r="E126" s="15">
        <f t="shared" si="82"/>
        <v>0</v>
      </c>
      <c r="F126" s="15">
        <f t="shared" si="82"/>
        <v>0</v>
      </c>
      <c r="G126" s="15">
        <f t="shared" si="82"/>
        <v>0</v>
      </c>
      <c r="H126" s="12">
        <f t="shared" si="64"/>
        <v>3711349.12</v>
      </c>
      <c r="I126" s="15">
        <f t="shared" si="82"/>
        <v>3711349.12</v>
      </c>
      <c r="J126" s="15">
        <f t="shared" si="82"/>
        <v>0</v>
      </c>
      <c r="K126" s="15">
        <f t="shared" si="82"/>
        <v>0</v>
      </c>
      <c r="L126" s="15">
        <f t="shared" si="82"/>
        <v>0</v>
      </c>
      <c r="M126" s="12">
        <f t="shared" si="65"/>
        <v>3711349.12</v>
      </c>
    </row>
    <row r="127" spans="1:13" ht="37.5" hidden="1">
      <c r="A127" s="13" t="s">
        <v>289</v>
      </c>
      <c r="B127" s="14" t="s">
        <v>290</v>
      </c>
      <c r="C127" s="15">
        <v>3711349.12</v>
      </c>
      <c r="D127" s="15">
        <v>0</v>
      </c>
      <c r="E127" s="15">
        <v>0</v>
      </c>
      <c r="F127" s="15">
        <v>0</v>
      </c>
      <c r="G127" s="15">
        <v>0</v>
      </c>
      <c r="H127" s="12">
        <f t="shared" si="64"/>
        <v>3711349.12</v>
      </c>
      <c r="I127" s="15">
        <v>3711349.12</v>
      </c>
      <c r="J127" s="15">
        <v>0</v>
      </c>
      <c r="K127" s="15">
        <v>0</v>
      </c>
      <c r="L127" s="15">
        <v>0</v>
      </c>
      <c r="M127" s="12">
        <f t="shared" si="65"/>
        <v>3711349.12</v>
      </c>
    </row>
    <row r="128" spans="1:13" ht="37.5" hidden="1">
      <c r="A128" s="13" t="s">
        <v>169</v>
      </c>
      <c r="B128" s="14" t="s">
        <v>170</v>
      </c>
      <c r="C128" s="15">
        <f t="shared" ref="C128:L128" si="83">C129</f>
        <v>598033.01</v>
      </c>
      <c r="D128" s="15">
        <f t="shared" si="83"/>
        <v>0</v>
      </c>
      <c r="E128" s="15">
        <f t="shared" si="83"/>
        <v>0</v>
      </c>
      <c r="F128" s="15">
        <f t="shared" si="83"/>
        <v>0</v>
      </c>
      <c r="G128" s="15">
        <f t="shared" si="83"/>
        <v>0</v>
      </c>
      <c r="H128" s="12">
        <f t="shared" si="64"/>
        <v>598033.01</v>
      </c>
      <c r="I128" s="15">
        <f t="shared" si="83"/>
        <v>542437.03</v>
      </c>
      <c r="J128" s="15">
        <f t="shared" si="83"/>
        <v>0</v>
      </c>
      <c r="K128" s="15">
        <f t="shared" si="83"/>
        <v>0</v>
      </c>
      <c r="L128" s="15">
        <f t="shared" si="83"/>
        <v>0</v>
      </c>
      <c r="M128" s="12">
        <f t="shared" si="65"/>
        <v>542437.03</v>
      </c>
    </row>
    <row r="129" spans="1:13" ht="37.5" hidden="1">
      <c r="A129" s="13" t="s">
        <v>291</v>
      </c>
      <c r="B129" s="25" t="s">
        <v>292</v>
      </c>
      <c r="C129" s="15">
        <f>C130</f>
        <v>598033.01</v>
      </c>
      <c r="D129" s="15">
        <f>D130</f>
        <v>0</v>
      </c>
      <c r="E129" s="15">
        <f>E130</f>
        <v>0</v>
      </c>
      <c r="F129" s="15">
        <f>F130</f>
        <v>0</v>
      </c>
      <c r="G129" s="15">
        <f>G130</f>
        <v>0</v>
      </c>
      <c r="H129" s="12">
        <f t="shared" si="64"/>
        <v>598033.01</v>
      </c>
      <c r="I129" s="15">
        <f>I130</f>
        <v>542437.03</v>
      </c>
      <c r="J129" s="15">
        <f>J130</f>
        <v>0</v>
      </c>
      <c r="K129" s="15">
        <f>K130</f>
        <v>0</v>
      </c>
      <c r="L129" s="15">
        <f>L130</f>
        <v>0</v>
      </c>
      <c r="M129" s="12">
        <f t="shared" si="65"/>
        <v>542437.03</v>
      </c>
    </row>
    <row r="130" spans="1:13" ht="45" hidden="1" customHeight="1">
      <c r="A130" s="13"/>
      <c r="B130" s="14" t="s">
        <v>240</v>
      </c>
      <c r="C130" s="15">
        <v>598033.01</v>
      </c>
      <c r="D130" s="15">
        <v>0</v>
      </c>
      <c r="E130" s="15">
        <v>0</v>
      </c>
      <c r="F130" s="15">
        <v>0</v>
      </c>
      <c r="G130" s="15">
        <v>0</v>
      </c>
      <c r="H130" s="12">
        <f t="shared" si="64"/>
        <v>598033.01</v>
      </c>
      <c r="I130" s="15">
        <v>542437.03</v>
      </c>
      <c r="J130" s="15">
        <v>0</v>
      </c>
      <c r="K130" s="15">
        <v>0</v>
      </c>
      <c r="L130" s="15">
        <v>0</v>
      </c>
      <c r="M130" s="12">
        <f t="shared" si="65"/>
        <v>542437.03</v>
      </c>
    </row>
    <row r="131" spans="1:13" ht="24.75" hidden="1" customHeight="1">
      <c r="A131" s="13" t="s">
        <v>125</v>
      </c>
      <c r="B131" s="14" t="s">
        <v>126</v>
      </c>
      <c r="C131" s="15">
        <f t="shared" ref="C131:L131" si="84">C132</f>
        <v>45754300</v>
      </c>
      <c r="D131" s="15">
        <f t="shared" si="84"/>
        <v>3843281.51</v>
      </c>
      <c r="E131" s="15">
        <f t="shared" si="84"/>
        <v>4258961</v>
      </c>
      <c r="F131" s="15">
        <f t="shared" si="84"/>
        <v>-983316.75</v>
      </c>
      <c r="G131" s="15">
        <f t="shared" si="84"/>
        <v>0</v>
      </c>
      <c r="H131" s="12">
        <f t="shared" si="64"/>
        <v>52873225.759999998</v>
      </c>
      <c r="I131" s="15">
        <f t="shared" si="84"/>
        <v>26180370</v>
      </c>
      <c r="J131" s="15">
        <f t="shared" si="84"/>
        <v>0</v>
      </c>
      <c r="K131" s="15">
        <f t="shared" si="84"/>
        <v>0</v>
      </c>
      <c r="L131" s="15">
        <f t="shared" si="84"/>
        <v>0</v>
      </c>
      <c r="M131" s="12">
        <f t="shared" si="65"/>
        <v>26180370</v>
      </c>
    </row>
    <row r="132" spans="1:13" ht="27" hidden="1" customHeight="1">
      <c r="A132" s="13" t="s">
        <v>295</v>
      </c>
      <c r="B132" s="25" t="s">
        <v>296</v>
      </c>
      <c r="C132" s="15">
        <f>C134+C136+C133+C135+C137+C138</f>
        <v>45754300</v>
      </c>
      <c r="D132" s="15">
        <f>D134+D136+D133+D135+D137+D138+D139+D140</f>
        <v>3843281.51</v>
      </c>
      <c r="E132" s="15">
        <f>E134+E136+E133+E135+E137+E138+E139+E140+E141</f>
        <v>4258961</v>
      </c>
      <c r="F132" s="15">
        <f>F134+F136+F133+F135+F137+F138+F139+F140+F141</f>
        <v>-983316.75</v>
      </c>
      <c r="G132" s="15">
        <f>G134+G136+G133+G135+G137+G138+G139+G140+G141</f>
        <v>0</v>
      </c>
      <c r="H132" s="12">
        <f t="shared" si="64"/>
        <v>52873225.759999998</v>
      </c>
      <c r="I132" s="15">
        <f>I134+I136+I133+I135+I137+I138</f>
        <v>26180370</v>
      </c>
      <c r="J132" s="15">
        <f>J134+J136+J133+J135+J137+J138</f>
        <v>0</v>
      </c>
      <c r="K132" s="15">
        <f>K134+K136+K133+K135+K137+K138</f>
        <v>0</v>
      </c>
      <c r="L132" s="15">
        <f>L134+L136+L133+L135+L137+L138</f>
        <v>0</v>
      </c>
      <c r="M132" s="12">
        <f t="shared" si="65"/>
        <v>26180370</v>
      </c>
    </row>
    <row r="133" spans="1:13" ht="37.5" hidden="1">
      <c r="A133" s="13"/>
      <c r="B133" s="18" t="s">
        <v>158</v>
      </c>
      <c r="C133" s="15">
        <v>10000000</v>
      </c>
      <c r="D133" s="15">
        <v>0</v>
      </c>
      <c r="E133" s="15">
        <v>0</v>
      </c>
      <c r="F133" s="15">
        <v>0</v>
      </c>
      <c r="G133" s="15">
        <v>0</v>
      </c>
      <c r="H133" s="12">
        <f t="shared" si="64"/>
        <v>10000000</v>
      </c>
      <c r="I133" s="15">
        <v>0</v>
      </c>
      <c r="J133" s="15">
        <v>0</v>
      </c>
      <c r="K133" s="15">
        <v>0</v>
      </c>
      <c r="L133" s="15">
        <v>0</v>
      </c>
      <c r="M133" s="12">
        <f t="shared" si="65"/>
        <v>0</v>
      </c>
    </row>
    <row r="134" spans="1:13" s="21" customFormat="1" ht="42" hidden="1" customHeight="1">
      <c r="A134" s="13"/>
      <c r="B134" s="22" t="s">
        <v>156</v>
      </c>
      <c r="C134" s="15">
        <v>88600</v>
      </c>
      <c r="D134" s="15">
        <v>0</v>
      </c>
      <c r="E134" s="15">
        <v>0</v>
      </c>
      <c r="F134" s="15">
        <v>0</v>
      </c>
      <c r="G134" s="15">
        <v>0</v>
      </c>
      <c r="H134" s="12">
        <f t="shared" si="64"/>
        <v>88600</v>
      </c>
      <c r="I134" s="15">
        <v>88600</v>
      </c>
      <c r="J134" s="15">
        <v>0</v>
      </c>
      <c r="K134" s="15">
        <v>0</v>
      </c>
      <c r="L134" s="15">
        <v>0</v>
      </c>
      <c r="M134" s="12">
        <f t="shared" si="65"/>
        <v>88600</v>
      </c>
    </row>
    <row r="135" spans="1:13" s="21" customFormat="1" ht="37.5" hidden="1">
      <c r="A135" s="13"/>
      <c r="B135" s="18" t="s">
        <v>171</v>
      </c>
      <c r="C135" s="15">
        <v>70400</v>
      </c>
      <c r="D135" s="15">
        <v>0</v>
      </c>
      <c r="E135" s="15">
        <v>0</v>
      </c>
      <c r="F135" s="15">
        <v>0</v>
      </c>
      <c r="G135" s="15">
        <v>0</v>
      </c>
      <c r="H135" s="12">
        <f t="shared" si="64"/>
        <v>70400</v>
      </c>
      <c r="I135" s="15">
        <v>70400</v>
      </c>
      <c r="J135" s="15">
        <v>0</v>
      </c>
      <c r="K135" s="15">
        <v>0</v>
      </c>
      <c r="L135" s="15">
        <v>0</v>
      </c>
      <c r="M135" s="12">
        <f t="shared" si="65"/>
        <v>70400</v>
      </c>
    </row>
    <row r="136" spans="1:13" s="21" customFormat="1" ht="56.25" hidden="1" customHeight="1">
      <c r="A136" s="13"/>
      <c r="B136" s="18" t="s">
        <v>157</v>
      </c>
      <c r="C136" s="15">
        <v>27658100</v>
      </c>
      <c r="D136" s="15">
        <v>0</v>
      </c>
      <c r="E136" s="15">
        <v>0</v>
      </c>
      <c r="F136" s="15">
        <v>0</v>
      </c>
      <c r="G136" s="15">
        <v>0</v>
      </c>
      <c r="H136" s="12">
        <f t="shared" si="64"/>
        <v>27658100</v>
      </c>
      <c r="I136" s="15">
        <v>15247900</v>
      </c>
      <c r="J136" s="15">
        <v>0</v>
      </c>
      <c r="K136" s="15">
        <v>0</v>
      </c>
      <c r="L136" s="15">
        <v>0</v>
      </c>
      <c r="M136" s="12">
        <f t="shared" si="65"/>
        <v>15247900</v>
      </c>
    </row>
    <row r="137" spans="1:13" s="21" customFormat="1" ht="56.25" hidden="1" customHeight="1">
      <c r="A137" s="13"/>
      <c r="B137" s="18" t="s">
        <v>155</v>
      </c>
      <c r="C137" s="15">
        <v>7937200</v>
      </c>
      <c r="D137" s="15">
        <v>0</v>
      </c>
      <c r="E137" s="15">
        <v>0</v>
      </c>
      <c r="F137" s="15">
        <v>-983316.75</v>
      </c>
      <c r="G137" s="15">
        <v>0</v>
      </c>
      <c r="H137" s="12">
        <f t="shared" si="64"/>
        <v>6953883.25</v>
      </c>
      <c r="I137" s="15">
        <v>7448100</v>
      </c>
      <c r="J137" s="15">
        <v>0</v>
      </c>
      <c r="K137" s="15">
        <v>0</v>
      </c>
      <c r="L137" s="15">
        <v>0</v>
      </c>
      <c r="M137" s="12">
        <f t="shared" si="65"/>
        <v>7448100</v>
      </c>
    </row>
    <row r="138" spans="1:13" s="21" customFormat="1" ht="40.5" hidden="1" customHeight="1">
      <c r="A138" s="13"/>
      <c r="B138" s="18" t="s">
        <v>254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2">
        <f t="shared" si="64"/>
        <v>0</v>
      </c>
      <c r="I138" s="15">
        <v>3325370</v>
      </c>
      <c r="J138" s="15">
        <v>0</v>
      </c>
      <c r="K138" s="15">
        <v>0</v>
      </c>
      <c r="L138" s="15">
        <v>0</v>
      </c>
      <c r="M138" s="12">
        <f t="shared" si="65"/>
        <v>3325370</v>
      </c>
    </row>
    <row r="139" spans="1:13" s="21" customFormat="1" ht="56.25" hidden="1">
      <c r="A139" s="13"/>
      <c r="B139" s="18" t="s">
        <v>331</v>
      </c>
      <c r="C139" s="15">
        <v>0</v>
      </c>
      <c r="D139" s="15">
        <v>3661781.51</v>
      </c>
      <c r="E139" s="15">
        <v>0</v>
      </c>
      <c r="F139" s="15">
        <v>0</v>
      </c>
      <c r="G139" s="15">
        <v>0</v>
      </c>
      <c r="H139" s="12">
        <f t="shared" si="64"/>
        <v>3661781.51</v>
      </c>
      <c r="I139" s="15">
        <v>0</v>
      </c>
      <c r="J139" s="15">
        <v>0</v>
      </c>
      <c r="K139" s="15">
        <v>0</v>
      </c>
      <c r="L139" s="15">
        <v>0</v>
      </c>
      <c r="M139" s="12">
        <f t="shared" si="65"/>
        <v>0</v>
      </c>
    </row>
    <row r="140" spans="1:13" s="21" customFormat="1" ht="56.25" hidden="1">
      <c r="A140" s="13"/>
      <c r="B140" s="18" t="s">
        <v>332</v>
      </c>
      <c r="C140" s="15">
        <v>0</v>
      </c>
      <c r="D140" s="15">
        <v>181500</v>
      </c>
      <c r="E140" s="15">
        <v>0</v>
      </c>
      <c r="F140" s="15">
        <v>0</v>
      </c>
      <c r="G140" s="15">
        <v>0</v>
      </c>
      <c r="H140" s="12">
        <f t="shared" si="64"/>
        <v>181500</v>
      </c>
      <c r="I140" s="15">
        <v>0</v>
      </c>
      <c r="J140" s="15">
        <v>0</v>
      </c>
      <c r="K140" s="15">
        <v>0</v>
      </c>
      <c r="L140" s="15">
        <v>0</v>
      </c>
      <c r="M140" s="12">
        <f t="shared" si="65"/>
        <v>0</v>
      </c>
    </row>
    <row r="141" spans="1:13" s="21" customFormat="1" ht="56.25" hidden="1">
      <c r="A141" s="13"/>
      <c r="B141" s="8" t="s">
        <v>355</v>
      </c>
      <c r="C141" s="15"/>
      <c r="D141" s="15"/>
      <c r="E141" s="15">
        <v>4258961</v>
      </c>
      <c r="F141" s="15">
        <v>0</v>
      </c>
      <c r="G141" s="15">
        <v>0</v>
      </c>
      <c r="H141" s="12">
        <f t="shared" ref="H141:H176" si="85">C141+D141+E141+F141+G141</f>
        <v>4258961</v>
      </c>
      <c r="I141" s="15"/>
      <c r="J141" s="15"/>
      <c r="K141" s="15">
        <v>0</v>
      </c>
      <c r="L141" s="15">
        <v>0</v>
      </c>
      <c r="M141" s="12">
        <f t="shared" si="65"/>
        <v>0</v>
      </c>
    </row>
    <row r="142" spans="1:13" ht="18.75" hidden="1">
      <c r="A142" s="13" t="s">
        <v>127</v>
      </c>
      <c r="B142" s="14" t="s">
        <v>128</v>
      </c>
      <c r="C142" s="15">
        <f>C143+C158+C160+C162+C164+C166</f>
        <v>144944106.59999999</v>
      </c>
      <c r="D142" s="15">
        <f>D143+D158+D160+D162+D164+D166</f>
        <v>0</v>
      </c>
      <c r="E142" s="15">
        <f>E143+E158+E160+E162+E164+E166</f>
        <v>521300</v>
      </c>
      <c r="F142" s="15">
        <f>F143+F158+F160+F162+F164+F166</f>
        <v>0</v>
      </c>
      <c r="G142" s="15">
        <f>G143+G158+G160+G162+G164+G166</f>
        <v>0</v>
      </c>
      <c r="H142" s="12">
        <f t="shared" si="85"/>
        <v>145465406.59999999</v>
      </c>
      <c r="I142" s="15">
        <f>I143+I158+I160+I162+I164+I166</f>
        <v>144538858.40000001</v>
      </c>
      <c r="J142" s="15">
        <f>J143+J158+J160+J162+J164+J166</f>
        <v>0</v>
      </c>
      <c r="K142" s="15">
        <f>K143+K158+K160+K162+K164+K166</f>
        <v>455600</v>
      </c>
      <c r="L142" s="15">
        <f>L143+L158+L160+L162+L164+L166</f>
        <v>0</v>
      </c>
      <c r="M142" s="12">
        <f t="shared" si="65"/>
        <v>144994458.40000001</v>
      </c>
    </row>
    <row r="143" spans="1:13" ht="37.5" hidden="1">
      <c r="A143" s="13" t="s">
        <v>129</v>
      </c>
      <c r="B143" s="14" t="s">
        <v>130</v>
      </c>
      <c r="C143" s="15">
        <f t="shared" ref="C143:J143" si="86">C144</f>
        <v>130098100</v>
      </c>
      <c r="D143" s="15">
        <f t="shared" si="86"/>
        <v>0</v>
      </c>
      <c r="E143" s="15">
        <f>E144</f>
        <v>521300</v>
      </c>
      <c r="F143" s="15">
        <f>F144</f>
        <v>0</v>
      </c>
      <c r="G143" s="15">
        <f>G144</f>
        <v>0</v>
      </c>
      <c r="H143" s="12">
        <f t="shared" si="85"/>
        <v>130619400</v>
      </c>
      <c r="I143" s="15">
        <f t="shared" si="86"/>
        <v>129672200</v>
      </c>
      <c r="J143" s="15">
        <f t="shared" si="86"/>
        <v>0</v>
      </c>
      <c r="K143" s="15">
        <f>K144</f>
        <v>507000</v>
      </c>
      <c r="L143" s="15">
        <f>L144</f>
        <v>0</v>
      </c>
      <c r="M143" s="12">
        <f t="shared" si="65"/>
        <v>130179200</v>
      </c>
    </row>
    <row r="144" spans="1:13" ht="37.5" hidden="1">
      <c r="A144" s="13" t="s">
        <v>297</v>
      </c>
      <c r="B144" s="25" t="s">
        <v>298</v>
      </c>
      <c r="C144" s="15">
        <f>C145+C146+C147+C148+C149+C150+C151+C152+C153+C154+C155+C156+C157</f>
        <v>130098100</v>
      </c>
      <c r="D144" s="15">
        <f>D145+D146+D147+D148+D149+D150+D151+D152+D153+D154+D155+D156+D157</f>
        <v>0</v>
      </c>
      <c r="E144" s="15">
        <f>E145+E146+E147+E148+E149+E150+E151+E152+E153+E154+E155+E156+E157</f>
        <v>521300</v>
      </c>
      <c r="F144" s="15">
        <f>F145+F146+F147+F148+F149+F150+F151+F152+F153+F154+F155+F156+F157</f>
        <v>0</v>
      </c>
      <c r="G144" s="15">
        <f>G145+G146+G147+G148+G149+G150+G151+G152+G153+G154+G155+G156+G157</f>
        <v>0</v>
      </c>
      <c r="H144" s="12">
        <f t="shared" si="85"/>
        <v>130619400</v>
      </c>
      <c r="I144" s="15">
        <f>I145+I146+I147+I148+I149+I150+I151+I152+I153+I154+I155+I156+I157</f>
        <v>129672200</v>
      </c>
      <c r="J144" s="15">
        <f>J145+J146+J147+J148+J149+J150+J151+J152+J153+J154+J155+J156+J157</f>
        <v>0</v>
      </c>
      <c r="K144" s="15">
        <f>K145+K146+K147+K148+K149+K150+K151+K152+K153+K154+K155+K156+K157</f>
        <v>507000</v>
      </c>
      <c r="L144" s="15">
        <f>L145+L146+L147+L148+L149+L150+L151+L152+L153+L154+L155+L156+L157</f>
        <v>0</v>
      </c>
      <c r="M144" s="12">
        <f t="shared" ref="M144:M176" si="87">I144+J144+K144+L144</f>
        <v>130179200</v>
      </c>
    </row>
    <row r="145" spans="1:13" ht="37.5" hidden="1">
      <c r="A145" s="13"/>
      <c r="B145" s="9" t="s">
        <v>146</v>
      </c>
      <c r="C145" s="16">
        <v>121316400</v>
      </c>
      <c r="D145" s="16">
        <v>0</v>
      </c>
      <c r="E145" s="16">
        <v>513100</v>
      </c>
      <c r="F145" s="16">
        <v>0</v>
      </c>
      <c r="G145" s="16">
        <v>0</v>
      </c>
      <c r="H145" s="12">
        <f t="shared" si="85"/>
        <v>121829500</v>
      </c>
      <c r="I145" s="16">
        <v>120890500</v>
      </c>
      <c r="J145" s="16">
        <v>0</v>
      </c>
      <c r="K145" s="16">
        <v>498800</v>
      </c>
      <c r="L145" s="16">
        <v>0</v>
      </c>
      <c r="M145" s="12">
        <f t="shared" si="87"/>
        <v>121389300</v>
      </c>
    </row>
    <row r="146" spans="1:13" ht="56.25" hidden="1">
      <c r="A146" s="13"/>
      <c r="B146" s="19" t="s">
        <v>161</v>
      </c>
      <c r="C146" s="16">
        <v>186700</v>
      </c>
      <c r="D146" s="16">
        <v>0</v>
      </c>
      <c r="E146" s="16">
        <v>0</v>
      </c>
      <c r="F146" s="16">
        <v>0</v>
      </c>
      <c r="G146" s="16">
        <v>0</v>
      </c>
      <c r="H146" s="12">
        <f t="shared" si="85"/>
        <v>186700</v>
      </c>
      <c r="I146" s="16">
        <v>186700</v>
      </c>
      <c r="J146" s="16">
        <v>0</v>
      </c>
      <c r="K146" s="16">
        <v>0</v>
      </c>
      <c r="L146" s="16">
        <v>0</v>
      </c>
      <c r="M146" s="12">
        <f t="shared" si="87"/>
        <v>186700</v>
      </c>
    </row>
    <row r="147" spans="1:13" ht="37.5" hidden="1">
      <c r="A147" s="13"/>
      <c r="B147" s="20" t="s">
        <v>178</v>
      </c>
      <c r="C147" s="16">
        <v>138100</v>
      </c>
      <c r="D147" s="16">
        <v>0</v>
      </c>
      <c r="E147" s="16">
        <v>0</v>
      </c>
      <c r="F147" s="16">
        <v>0</v>
      </c>
      <c r="G147" s="16">
        <v>0</v>
      </c>
      <c r="H147" s="12">
        <f t="shared" si="85"/>
        <v>138100</v>
      </c>
      <c r="I147" s="16">
        <v>138100</v>
      </c>
      <c r="J147" s="16">
        <v>0</v>
      </c>
      <c r="K147" s="16">
        <v>0</v>
      </c>
      <c r="L147" s="16">
        <v>0</v>
      </c>
      <c r="M147" s="12">
        <f t="shared" si="87"/>
        <v>138100</v>
      </c>
    </row>
    <row r="148" spans="1:13" ht="56.25" hidden="1">
      <c r="A148" s="13"/>
      <c r="B148" s="20" t="s">
        <v>238</v>
      </c>
      <c r="C148" s="16">
        <v>5500</v>
      </c>
      <c r="D148" s="16">
        <v>0</v>
      </c>
      <c r="E148" s="16">
        <v>0</v>
      </c>
      <c r="F148" s="16">
        <v>0</v>
      </c>
      <c r="G148" s="16">
        <v>0</v>
      </c>
      <c r="H148" s="12">
        <f t="shared" si="85"/>
        <v>5500</v>
      </c>
      <c r="I148" s="16">
        <v>5500</v>
      </c>
      <c r="J148" s="16">
        <v>0</v>
      </c>
      <c r="K148" s="16">
        <v>0</v>
      </c>
      <c r="L148" s="16">
        <v>0</v>
      </c>
      <c r="M148" s="12">
        <f t="shared" si="87"/>
        <v>5500</v>
      </c>
    </row>
    <row r="149" spans="1:13" s="21" customFormat="1" ht="18.75" hidden="1">
      <c r="A149" s="13"/>
      <c r="B149" s="9" t="s">
        <v>149</v>
      </c>
      <c r="C149" s="16">
        <v>2203900</v>
      </c>
      <c r="D149" s="16">
        <v>0</v>
      </c>
      <c r="E149" s="16">
        <v>0</v>
      </c>
      <c r="F149" s="16">
        <v>0</v>
      </c>
      <c r="G149" s="16">
        <v>0</v>
      </c>
      <c r="H149" s="12">
        <f t="shared" si="85"/>
        <v>2203900</v>
      </c>
      <c r="I149" s="16">
        <v>2203900</v>
      </c>
      <c r="J149" s="16">
        <v>0</v>
      </c>
      <c r="K149" s="16">
        <v>0</v>
      </c>
      <c r="L149" s="16">
        <v>0</v>
      </c>
      <c r="M149" s="12">
        <f t="shared" si="87"/>
        <v>2203900</v>
      </c>
    </row>
    <row r="150" spans="1:13" s="21" customFormat="1" ht="93.75" hidden="1">
      <c r="A150" s="13"/>
      <c r="B150" s="20" t="s">
        <v>237</v>
      </c>
      <c r="C150" s="16">
        <v>4882700</v>
      </c>
      <c r="D150" s="16">
        <v>0</v>
      </c>
      <c r="E150" s="16">
        <v>0</v>
      </c>
      <c r="F150" s="16">
        <v>0</v>
      </c>
      <c r="G150" s="16">
        <v>0</v>
      </c>
      <c r="H150" s="12">
        <f t="shared" si="85"/>
        <v>4882700</v>
      </c>
      <c r="I150" s="16">
        <v>4882700</v>
      </c>
      <c r="J150" s="16">
        <v>0</v>
      </c>
      <c r="K150" s="16">
        <v>0</v>
      </c>
      <c r="L150" s="16">
        <v>0</v>
      </c>
      <c r="M150" s="12">
        <f t="shared" si="87"/>
        <v>4882700</v>
      </c>
    </row>
    <row r="151" spans="1:13" s="21" customFormat="1" ht="75" hidden="1">
      <c r="A151" s="13"/>
      <c r="B151" s="20" t="s">
        <v>148</v>
      </c>
      <c r="C151" s="16">
        <v>56900</v>
      </c>
      <c r="D151" s="16">
        <v>0</v>
      </c>
      <c r="E151" s="16">
        <v>0</v>
      </c>
      <c r="F151" s="16">
        <v>0</v>
      </c>
      <c r="G151" s="16">
        <v>0</v>
      </c>
      <c r="H151" s="12">
        <f t="shared" si="85"/>
        <v>56900</v>
      </c>
      <c r="I151" s="16">
        <v>56900</v>
      </c>
      <c r="J151" s="16">
        <v>0</v>
      </c>
      <c r="K151" s="16">
        <v>0</v>
      </c>
      <c r="L151" s="16">
        <v>0</v>
      </c>
      <c r="M151" s="12">
        <f t="shared" si="87"/>
        <v>56900</v>
      </c>
    </row>
    <row r="152" spans="1:13" s="21" customFormat="1" ht="75" hidden="1">
      <c r="A152" s="13"/>
      <c r="B152" s="20" t="s">
        <v>153</v>
      </c>
      <c r="C152" s="16">
        <v>600</v>
      </c>
      <c r="D152" s="16">
        <v>0</v>
      </c>
      <c r="E152" s="16">
        <v>0</v>
      </c>
      <c r="F152" s="16">
        <v>0</v>
      </c>
      <c r="G152" s="16">
        <v>0</v>
      </c>
      <c r="H152" s="12">
        <f t="shared" si="85"/>
        <v>600</v>
      </c>
      <c r="I152" s="16">
        <v>600</v>
      </c>
      <c r="J152" s="16">
        <v>0</v>
      </c>
      <c r="K152" s="16">
        <v>0</v>
      </c>
      <c r="L152" s="16">
        <v>0</v>
      </c>
      <c r="M152" s="12">
        <f t="shared" si="87"/>
        <v>600</v>
      </c>
    </row>
    <row r="153" spans="1:13" s="21" customFormat="1" ht="37.5" hidden="1">
      <c r="A153" s="13"/>
      <c r="B153" s="9" t="s">
        <v>152</v>
      </c>
      <c r="C153" s="16">
        <v>466200</v>
      </c>
      <c r="D153" s="16">
        <v>0</v>
      </c>
      <c r="E153" s="16">
        <v>0</v>
      </c>
      <c r="F153" s="16">
        <v>0</v>
      </c>
      <c r="G153" s="16">
        <v>0</v>
      </c>
      <c r="H153" s="12">
        <f t="shared" si="85"/>
        <v>466200</v>
      </c>
      <c r="I153" s="16">
        <v>466200</v>
      </c>
      <c r="J153" s="16">
        <v>0</v>
      </c>
      <c r="K153" s="16">
        <v>0</v>
      </c>
      <c r="L153" s="16">
        <v>0</v>
      </c>
      <c r="M153" s="12">
        <f t="shared" si="87"/>
        <v>466200</v>
      </c>
    </row>
    <row r="154" spans="1:13" s="21" customFormat="1" ht="37.5" hidden="1">
      <c r="A154" s="13"/>
      <c r="B154" s="9" t="s">
        <v>147</v>
      </c>
      <c r="C154" s="16">
        <v>2100</v>
      </c>
      <c r="D154" s="16">
        <v>0</v>
      </c>
      <c r="E154" s="16">
        <v>8200</v>
      </c>
      <c r="F154" s="16">
        <v>0</v>
      </c>
      <c r="G154" s="16">
        <v>0</v>
      </c>
      <c r="H154" s="12">
        <f t="shared" si="85"/>
        <v>10300</v>
      </c>
      <c r="I154" s="16">
        <v>2100</v>
      </c>
      <c r="J154" s="16">
        <v>0</v>
      </c>
      <c r="K154" s="16">
        <v>8200</v>
      </c>
      <c r="L154" s="16">
        <v>0</v>
      </c>
      <c r="M154" s="12">
        <f t="shared" si="87"/>
        <v>10300</v>
      </c>
    </row>
    <row r="155" spans="1:13" s="21" customFormat="1" ht="37.5" hidden="1">
      <c r="A155" s="13"/>
      <c r="B155" s="9" t="s">
        <v>151</v>
      </c>
      <c r="C155" s="16">
        <v>45400</v>
      </c>
      <c r="D155" s="16">
        <v>0</v>
      </c>
      <c r="E155" s="16">
        <v>0</v>
      </c>
      <c r="F155" s="16">
        <v>0</v>
      </c>
      <c r="G155" s="16">
        <v>0</v>
      </c>
      <c r="H155" s="12">
        <f t="shared" si="85"/>
        <v>45400</v>
      </c>
      <c r="I155" s="16">
        <v>45400</v>
      </c>
      <c r="J155" s="16">
        <v>0</v>
      </c>
      <c r="K155" s="16">
        <v>0</v>
      </c>
      <c r="L155" s="16">
        <v>0</v>
      </c>
      <c r="M155" s="12">
        <f t="shared" si="87"/>
        <v>45400</v>
      </c>
    </row>
    <row r="156" spans="1:13" s="21" customFormat="1" ht="37.5" hidden="1">
      <c r="A156" s="13"/>
      <c r="B156" s="9" t="s">
        <v>150</v>
      </c>
      <c r="C156" s="16">
        <v>783800</v>
      </c>
      <c r="D156" s="16">
        <v>0</v>
      </c>
      <c r="E156" s="16">
        <v>0</v>
      </c>
      <c r="F156" s="16">
        <v>0</v>
      </c>
      <c r="G156" s="16">
        <v>0</v>
      </c>
      <c r="H156" s="12">
        <f t="shared" si="85"/>
        <v>783800</v>
      </c>
      <c r="I156" s="16">
        <v>783800</v>
      </c>
      <c r="J156" s="16">
        <v>0</v>
      </c>
      <c r="K156" s="16">
        <v>0</v>
      </c>
      <c r="L156" s="16">
        <v>0</v>
      </c>
      <c r="M156" s="12">
        <f t="shared" si="87"/>
        <v>783800</v>
      </c>
    </row>
    <row r="157" spans="1:13" s="21" customFormat="1" ht="75" hidden="1">
      <c r="A157" s="13"/>
      <c r="B157" s="20" t="s">
        <v>154</v>
      </c>
      <c r="C157" s="16">
        <v>9800</v>
      </c>
      <c r="D157" s="16">
        <v>0</v>
      </c>
      <c r="E157" s="16">
        <v>0</v>
      </c>
      <c r="F157" s="16">
        <v>0</v>
      </c>
      <c r="G157" s="16">
        <v>0</v>
      </c>
      <c r="H157" s="12">
        <f t="shared" si="85"/>
        <v>9800</v>
      </c>
      <c r="I157" s="16">
        <v>9800</v>
      </c>
      <c r="J157" s="16">
        <v>0</v>
      </c>
      <c r="K157" s="16">
        <v>0</v>
      </c>
      <c r="L157" s="16">
        <v>0</v>
      </c>
      <c r="M157" s="12">
        <f t="shared" si="87"/>
        <v>9800</v>
      </c>
    </row>
    <row r="158" spans="1:13" ht="75" hidden="1">
      <c r="A158" s="13" t="s">
        <v>131</v>
      </c>
      <c r="B158" s="14" t="s">
        <v>132</v>
      </c>
      <c r="C158" s="15">
        <f t="shared" ref="C158:L158" si="88">C159</f>
        <v>12836577.6</v>
      </c>
      <c r="D158" s="15">
        <f t="shared" si="88"/>
        <v>0</v>
      </c>
      <c r="E158" s="15">
        <f t="shared" si="88"/>
        <v>0</v>
      </c>
      <c r="F158" s="15">
        <f t="shared" si="88"/>
        <v>0</v>
      </c>
      <c r="G158" s="15">
        <f t="shared" si="88"/>
        <v>0</v>
      </c>
      <c r="H158" s="12">
        <f t="shared" si="85"/>
        <v>12836577.6</v>
      </c>
      <c r="I158" s="15">
        <f t="shared" si="88"/>
        <v>12836577.6</v>
      </c>
      <c r="J158" s="15">
        <f t="shared" si="88"/>
        <v>0</v>
      </c>
      <c r="K158" s="15">
        <f t="shared" si="88"/>
        <v>0</v>
      </c>
      <c r="L158" s="15">
        <f t="shared" si="88"/>
        <v>0</v>
      </c>
      <c r="M158" s="12">
        <f t="shared" si="87"/>
        <v>12836577.6</v>
      </c>
    </row>
    <row r="159" spans="1:13" ht="75" hidden="1">
      <c r="A159" s="13" t="s">
        <v>299</v>
      </c>
      <c r="B159" s="25" t="s">
        <v>300</v>
      </c>
      <c r="C159" s="15">
        <v>12836577.6</v>
      </c>
      <c r="D159" s="15">
        <v>0</v>
      </c>
      <c r="E159" s="15">
        <v>0</v>
      </c>
      <c r="F159" s="15">
        <v>0</v>
      </c>
      <c r="G159" s="15">
        <v>0</v>
      </c>
      <c r="H159" s="12">
        <f t="shared" si="85"/>
        <v>12836577.6</v>
      </c>
      <c r="I159" s="15">
        <v>12836577.6</v>
      </c>
      <c r="J159" s="15">
        <v>0</v>
      </c>
      <c r="K159" s="15">
        <v>0</v>
      </c>
      <c r="L159" s="15">
        <v>0</v>
      </c>
      <c r="M159" s="12">
        <f t="shared" si="87"/>
        <v>12836577.6</v>
      </c>
    </row>
    <row r="160" spans="1:13" ht="37.5" hidden="1">
      <c r="A160" s="13" t="s">
        <v>133</v>
      </c>
      <c r="B160" s="14" t="s">
        <v>134</v>
      </c>
      <c r="C160" s="15">
        <f t="shared" ref="C160:L160" si="89">C161</f>
        <v>489500</v>
      </c>
      <c r="D160" s="15">
        <f t="shared" si="89"/>
        <v>0</v>
      </c>
      <c r="E160" s="15">
        <f t="shared" si="89"/>
        <v>0</v>
      </c>
      <c r="F160" s="15">
        <f t="shared" si="89"/>
        <v>0</v>
      </c>
      <c r="G160" s="15">
        <f t="shared" si="89"/>
        <v>0</v>
      </c>
      <c r="H160" s="12">
        <f t="shared" si="85"/>
        <v>489500</v>
      </c>
      <c r="I160" s="15">
        <f t="shared" si="89"/>
        <v>507700</v>
      </c>
      <c r="J160" s="15">
        <f t="shared" si="89"/>
        <v>0</v>
      </c>
      <c r="K160" s="15">
        <f t="shared" si="89"/>
        <v>0</v>
      </c>
      <c r="L160" s="15">
        <f t="shared" si="89"/>
        <v>0</v>
      </c>
      <c r="M160" s="12">
        <f t="shared" si="87"/>
        <v>507700</v>
      </c>
    </row>
    <row r="161" spans="1:13" ht="43.5" hidden="1" customHeight="1">
      <c r="A161" s="13" t="s">
        <v>301</v>
      </c>
      <c r="B161" s="25" t="s">
        <v>302</v>
      </c>
      <c r="C161" s="15">
        <v>489500</v>
      </c>
      <c r="D161" s="15">
        <v>0</v>
      </c>
      <c r="E161" s="15">
        <v>0</v>
      </c>
      <c r="F161" s="15">
        <v>0</v>
      </c>
      <c r="G161" s="15">
        <v>0</v>
      </c>
      <c r="H161" s="12">
        <f t="shared" si="85"/>
        <v>489500</v>
      </c>
      <c r="I161" s="15">
        <v>507700</v>
      </c>
      <c r="J161" s="15">
        <v>0</v>
      </c>
      <c r="K161" s="15">
        <v>0</v>
      </c>
      <c r="L161" s="15">
        <v>0</v>
      </c>
      <c r="M161" s="12">
        <f t="shared" si="87"/>
        <v>507700</v>
      </c>
    </row>
    <row r="162" spans="1:13" ht="56.25" hidden="1">
      <c r="A162" s="13" t="s">
        <v>135</v>
      </c>
      <c r="B162" s="14" t="s">
        <v>136</v>
      </c>
      <c r="C162" s="15">
        <f t="shared" ref="C162:L162" si="90">C163</f>
        <v>3100</v>
      </c>
      <c r="D162" s="15">
        <f t="shared" si="90"/>
        <v>0</v>
      </c>
      <c r="E162" s="15">
        <f t="shared" si="90"/>
        <v>0</v>
      </c>
      <c r="F162" s="15">
        <f t="shared" si="90"/>
        <v>0</v>
      </c>
      <c r="G162" s="15">
        <f t="shared" si="90"/>
        <v>0</v>
      </c>
      <c r="H162" s="12">
        <f t="shared" si="85"/>
        <v>3100</v>
      </c>
      <c r="I162" s="15">
        <f t="shared" si="90"/>
        <v>2100</v>
      </c>
      <c r="J162" s="15">
        <f t="shared" si="90"/>
        <v>0</v>
      </c>
      <c r="K162" s="15">
        <f t="shared" si="90"/>
        <v>0</v>
      </c>
      <c r="L162" s="15">
        <f t="shared" si="90"/>
        <v>0</v>
      </c>
      <c r="M162" s="12">
        <f t="shared" si="87"/>
        <v>2100</v>
      </c>
    </row>
    <row r="163" spans="1:13" ht="58.5" hidden="1" customHeight="1">
      <c r="A163" s="13" t="s">
        <v>303</v>
      </c>
      <c r="B163" s="25" t="s">
        <v>304</v>
      </c>
      <c r="C163" s="15">
        <v>3100</v>
      </c>
      <c r="D163" s="15">
        <v>0</v>
      </c>
      <c r="E163" s="15">
        <v>0</v>
      </c>
      <c r="F163" s="15">
        <v>0</v>
      </c>
      <c r="G163" s="15">
        <v>0</v>
      </c>
      <c r="H163" s="12">
        <f t="shared" si="85"/>
        <v>3100</v>
      </c>
      <c r="I163" s="15">
        <v>2100</v>
      </c>
      <c r="J163" s="15">
        <v>0</v>
      </c>
      <c r="K163" s="15">
        <v>0</v>
      </c>
      <c r="L163" s="15">
        <v>0</v>
      </c>
      <c r="M163" s="12">
        <f t="shared" si="87"/>
        <v>2100</v>
      </c>
    </row>
    <row r="164" spans="1:13" ht="37.5" hidden="1">
      <c r="A164" s="13" t="s">
        <v>137</v>
      </c>
      <c r="B164" s="14" t="s">
        <v>138</v>
      </c>
      <c r="C164" s="15">
        <f t="shared" ref="C164:L164" si="91">C165</f>
        <v>1362500</v>
      </c>
      <c r="D164" s="15">
        <f t="shared" si="91"/>
        <v>0</v>
      </c>
      <c r="E164" s="15">
        <f t="shared" si="91"/>
        <v>0</v>
      </c>
      <c r="F164" s="15">
        <f t="shared" si="91"/>
        <v>0</v>
      </c>
      <c r="G164" s="15">
        <f t="shared" si="91"/>
        <v>0</v>
      </c>
      <c r="H164" s="12">
        <f t="shared" si="85"/>
        <v>1362500</v>
      </c>
      <c r="I164" s="15">
        <f t="shared" si="91"/>
        <v>1362500</v>
      </c>
      <c r="J164" s="15">
        <f t="shared" si="91"/>
        <v>0</v>
      </c>
      <c r="K164" s="15">
        <f t="shared" si="91"/>
        <v>-51400</v>
      </c>
      <c r="L164" s="15">
        <f t="shared" si="91"/>
        <v>0</v>
      </c>
      <c r="M164" s="12">
        <f t="shared" si="87"/>
        <v>1311100</v>
      </c>
    </row>
    <row r="165" spans="1:13" ht="37.5" hidden="1">
      <c r="A165" s="13" t="s">
        <v>305</v>
      </c>
      <c r="B165" s="25" t="s">
        <v>306</v>
      </c>
      <c r="C165" s="15">
        <v>1362500</v>
      </c>
      <c r="D165" s="15">
        <v>0</v>
      </c>
      <c r="E165" s="15">
        <v>0</v>
      </c>
      <c r="F165" s="15">
        <v>0</v>
      </c>
      <c r="G165" s="15">
        <v>0</v>
      </c>
      <c r="H165" s="12">
        <f t="shared" si="85"/>
        <v>1362500</v>
      </c>
      <c r="I165" s="15">
        <v>1362500</v>
      </c>
      <c r="J165" s="15">
        <v>0</v>
      </c>
      <c r="K165" s="15">
        <v>-51400</v>
      </c>
      <c r="L165" s="15">
        <v>0</v>
      </c>
      <c r="M165" s="12">
        <f t="shared" si="87"/>
        <v>1311100</v>
      </c>
    </row>
    <row r="166" spans="1:13" ht="18.75" hidden="1">
      <c r="A166" s="13" t="s">
        <v>139</v>
      </c>
      <c r="B166" s="14" t="s">
        <v>140</v>
      </c>
      <c r="C166" s="15">
        <f t="shared" ref="C166:L166" si="92">C167</f>
        <v>154329</v>
      </c>
      <c r="D166" s="15">
        <f t="shared" si="92"/>
        <v>0</v>
      </c>
      <c r="E166" s="15">
        <f t="shared" si="92"/>
        <v>0</v>
      </c>
      <c r="F166" s="15">
        <f t="shared" si="92"/>
        <v>0</v>
      </c>
      <c r="G166" s="15">
        <f t="shared" si="92"/>
        <v>0</v>
      </c>
      <c r="H166" s="12">
        <f t="shared" si="85"/>
        <v>154329</v>
      </c>
      <c r="I166" s="15">
        <f t="shared" si="92"/>
        <v>157780.79999999999</v>
      </c>
      <c r="J166" s="15">
        <f t="shared" si="92"/>
        <v>0</v>
      </c>
      <c r="K166" s="15">
        <f t="shared" si="92"/>
        <v>0</v>
      </c>
      <c r="L166" s="15">
        <f t="shared" si="92"/>
        <v>0</v>
      </c>
      <c r="M166" s="12">
        <f t="shared" si="87"/>
        <v>157780.79999999999</v>
      </c>
    </row>
    <row r="167" spans="1:13" ht="18.75" hidden="1">
      <c r="A167" s="13" t="s">
        <v>307</v>
      </c>
      <c r="B167" s="25" t="s">
        <v>308</v>
      </c>
      <c r="C167" s="15">
        <f>C168</f>
        <v>154329</v>
      </c>
      <c r="D167" s="15">
        <f>D168</f>
        <v>0</v>
      </c>
      <c r="E167" s="15">
        <f>E168</f>
        <v>0</v>
      </c>
      <c r="F167" s="15">
        <f>F168</f>
        <v>0</v>
      </c>
      <c r="G167" s="15">
        <f>G168</f>
        <v>0</v>
      </c>
      <c r="H167" s="12">
        <f t="shared" si="85"/>
        <v>154329</v>
      </c>
      <c r="I167" s="15">
        <f>I168</f>
        <v>157780.79999999999</v>
      </c>
      <c r="J167" s="15">
        <f>J168</f>
        <v>0</v>
      </c>
      <c r="K167" s="15">
        <f>K168</f>
        <v>0</v>
      </c>
      <c r="L167" s="15">
        <f>L168</f>
        <v>0</v>
      </c>
      <c r="M167" s="12">
        <f t="shared" si="87"/>
        <v>157780.79999999999</v>
      </c>
    </row>
    <row r="168" spans="1:13" ht="56.25" hidden="1">
      <c r="A168" s="13"/>
      <c r="B168" s="17" t="s">
        <v>159</v>
      </c>
      <c r="C168" s="15">
        <v>154329</v>
      </c>
      <c r="D168" s="15">
        <v>0</v>
      </c>
      <c r="E168" s="15">
        <v>0</v>
      </c>
      <c r="F168" s="15">
        <v>0</v>
      </c>
      <c r="G168" s="15">
        <v>0</v>
      </c>
      <c r="H168" s="12">
        <f t="shared" si="85"/>
        <v>154329</v>
      </c>
      <c r="I168" s="15">
        <v>157780.79999999999</v>
      </c>
      <c r="J168" s="15">
        <v>0</v>
      </c>
      <c r="K168" s="15">
        <v>0</v>
      </c>
      <c r="L168" s="15">
        <v>0</v>
      </c>
      <c r="M168" s="12">
        <f t="shared" si="87"/>
        <v>157780.79999999999</v>
      </c>
    </row>
    <row r="169" spans="1:13" ht="26.25" hidden="1" customHeight="1">
      <c r="A169" s="13" t="s">
        <v>141</v>
      </c>
      <c r="B169" s="14" t="s">
        <v>142</v>
      </c>
      <c r="C169" s="15">
        <f>C170+C172</f>
        <v>14655000</v>
      </c>
      <c r="D169" s="15">
        <f>D170+D172</f>
        <v>5760712</v>
      </c>
      <c r="E169" s="15">
        <f>E170+E172</f>
        <v>9060045.2699999996</v>
      </c>
      <c r="F169" s="15">
        <f>F170+F172</f>
        <v>179700</v>
      </c>
      <c r="G169" s="15">
        <f>G170+G172</f>
        <v>0</v>
      </c>
      <c r="H169" s="12">
        <f t="shared" si="85"/>
        <v>29655457.27</v>
      </c>
      <c r="I169" s="15">
        <f>I170+I172</f>
        <v>14595800</v>
      </c>
      <c r="J169" s="15">
        <f>J170+J172</f>
        <v>5760712</v>
      </c>
      <c r="K169" s="15">
        <f>K170+K172</f>
        <v>189060</v>
      </c>
      <c r="L169" s="15">
        <f>L170+L172</f>
        <v>179700</v>
      </c>
      <c r="M169" s="12">
        <f t="shared" si="87"/>
        <v>20725272</v>
      </c>
    </row>
    <row r="170" spans="1:13" ht="75" hidden="1">
      <c r="A170" s="13" t="s">
        <v>244</v>
      </c>
      <c r="B170" s="14" t="s">
        <v>245</v>
      </c>
      <c r="C170" s="15">
        <f>C171</f>
        <v>8624400</v>
      </c>
      <c r="D170" s="15">
        <f>D171</f>
        <v>0</v>
      </c>
      <c r="E170" s="15">
        <f>E171</f>
        <v>0</v>
      </c>
      <c r="F170" s="15">
        <f>F171</f>
        <v>179700</v>
      </c>
      <c r="G170" s="15">
        <f>G171</f>
        <v>0</v>
      </c>
      <c r="H170" s="12">
        <f t="shared" si="85"/>
        <v>8804100</v>
      </c>
      <c r="I170" s="15">
        <f>I171</f>
        <v>8624400</v>
      </c>
      <c r="J170" s="15">
        <f>J171</f>
        <v>0</v>
      </c>
      <c r="K170" s="15">
        <f>K171</f>
        <v>0</v>
      </c>
      <c r="L170" s="15">
        <f>L171</f>
        <v>179700</v>
      </c>
      <c r="M170" s="12">
        <f t="shared" si="87"/>
        <v>8804100</v>
      </c>
    </row>
    <row r="171" spans="1:13" ht="75" hidden="1">
      <c r="A171" s="13" t="s">
        <v>309</v>
      </c>
      <c r="B171" s="25" t="s">
        <v>310</v>
      </c>
      <c r="C171" s="15">
        <v>8624400</v>
      </c>
      <c r="D171" s="15">
        <v>0</v>
      </c>
      <c r="E171" s="15">
        <v>0</v>
      </c>
      <c r="F171" s="15">
        <v>179700</v>
      </c>
      <c r="G171" s="15">
        <v>0</v>
      </c>
      <c r="H171" s="12">
        <f t="shared" si="85"/>
        <v>8804100</v>
      </c>
      <c r="I171" s="15">
        <v>8624400</v>
      </c>
      <c r="J171" s="15">
        <v>0</v>
      </c>
      <c r="K171" s="15">
        <v>0</v>
      </c>
      <c r="L171" s="15">
        <v>179700</v>
      </c>
      <c r="M171" s="12">
        <f t="shared" si="87"/>
        <v>8804100</v>
      </c>
    </row>
    <row r="172" spans="1:13" ht="23.25" hidden="1" customHeight="1">
      <c r="A172" s="13" t="s">
        <v>143</v>
      </c>
      <c r="B172" s="14" t="s">
        <v>144</v>
      </c>
      <c r="C172" s="15">
        <f t="shared" ref="C172:L172" si="93">C173</f>
        <v>6030600</v>
      </c>
      <c r="D172" s="15">
        <f t="shared" si="93"/>
        <v>5760712</v>
      </c>
      <c r="E172" s="15">
        <f t="shared" si="93"/>
        <v>9060045.2699999996</v>
      </c>
      <c r="F172" s="15">
        <f t="shared" si="93"/>
        <v>0</v>
      </c>
      <c r="G172" s="15">
        <f t="shared" si="93"/>
        <v>0</v>
      </c>
      <c r="H172" s="12">
        <f t="shared" si="85"/>
        <v>20851357.27</v>
      </c>
      <c r="I172" s="15">
        <f t="shared" si="93"/>
        <v>5971400</v>
      </c>
      <c r="J172" s="15">
        <f t="shared" si="93"/>
        <v>5760712</v>
      </c>
      <c r="K172" s="15">
        <f t="shared" si="93"/>
        <v>189060</v>
      </c>
      <c r="L172" s="15">
        <f t="shared" si="93"/>
        <v>0</v>
      </c>
      <c r="M172" s="12">
        <f t="shared" si="87"/>
        <v>11921172</v>
      </c>
    </row>
    <row r="173" spans="1:13" ht="37.5" hidden="1">
      <c r="A173" s="13" t="s">
        <v>311</v>
      </c>
      <c r="B173" s="25" t="s">
        <v>312</v>
      </c>
      <c r="C173" s="15">
        <f>C174</f>
        <v>6030600</v>
      </c>
      <c r="D173" s="15">
        <f>D174+D175</f>
        <v>5760712</v>
      </c>
      <c r="E173" s="15">
        <f>E174+E175+E176</f>
        <v>9060045.2699999996</v>
      </c>
      <c r="F173" s="15">
        <f>F174+F175+F176</f>
        <v>0</v>
      </c>
      <c r="G173" s="15">
        <f>G174+G175+G176</f>
        <v>0</v>
      </c>
      <c r="H173" s="12">
        <f t="shared" si="85"/>
        <v>20851357.27</v>
      </c>
      <c r="I173" s="15">
        <f>I174</f>
        <v>5971400</v>
      </c>
      <c r="J173" s="15">
        <f>J174+J175</f>
        <v>5760712</v>
      </c>
      <c r="K173" s="15">
        <f>K174+K175</f>
        <v>189060</v>
      </c>
      <c r="L173" s="15">
        <f>L174+L175</f>
        <v>0</v>
      </c>
      <c r="M173" s="12">
        <f t="shared" si="87"/>
        <v>11921172</v>
      </c>
    </row>
    <row r="174" spans="1:13" s="21" customFormat="1" ht="56.25" hidden="1">
      <c r="A174" s="23"/>
      <c r="B174" s="18" t="s">
        <v>242</v>
      </c>
      <c r="C174" s="24">
        <v>6030600</v>
      </c>
      <c r="D174" s="24">
        <v>0</v>
      </c>
      <c r="E174" s="24">
        <v>-16</v>
      </c>
      <c r="F174" s="24">
        <v>0</v>
      </c>
      <c r="G174" s="24">
        <v>0</v>
      </c>
      <c r="H174" s="12">
        <f t="shared" si="85"/>
        <v>6030584</v>
      </c>
      <c r="I174" s="24">
        <v>5971400</v>
      </c>
      <c r="J174" s="24">
        <v>0</v>
      </c>
      <c r="K174" s="24">
        <v>189060</v>
      </c>
      <c r="L174" s="24">
        <v>0</v>
      </c>
      <c r="M174" s="12">
        <f t="shared" si="87"/>
        <v>6160460</v>
      </c>
    </row>
    <row r="175" spans="1:13" ht="18" hidden="1" customHeight="1">
      <c r="A175" s="23"/>
      <c r="B175" s="18" t="s">
        <v>333</v>
      </c>
      <c r="C175" s="24">
        <v>0</v>
      </c>
      <c r="D175" s="24">
        <v>5760712</v>
      </c>
      <c r="E175" s="24">
        <v>0</v>
      </c>
      <c r="F175" s="24">
        <v>0</v>
      </c>
      <c r="G175" s="24">
        <v>0</v>
      </c>
      <c r="H175" s="12">
        <f t="shared" si="85"/>
        <v>5760712</v>
      </c>
      <c r="I175" s="24">
        <v>0</v>
      </c>
      <c r="J175" s="24">
        <v>5760712</v>
      </c>
      <c r="K175" s="24">
        <v>0</v>
      </c>
      <c r="L175" s="24">
        <v>0</v>
      </c>
      <c r="M175" s="12">
        <f t="shared" si="87"/>
        <v>5760712</v>
      </c>
    </row>
    <row r="176" spans="1:13" ht="37.5" hidden="1">
      <c r="A176" s="27"/>
      <c r="B176" s="18" t="s">
        <v>243</v>
      </c>
      <c r="C176" s="27"/>
      <c r="D176" s="30"/>
      <c r="E176" s="30">
        <v>9060061.2699999996</v>
      </c>
      <c r="F176" s="30">
        <v>0</v>
      </c>
      <c r="G176" s="30">
        <v>0</v>
      </c>
      <c r="H176" s="12">
        <f t="shared" si="85"/>
        <v>9060061.2699999996</v>
      </c>
      <c r="I176" s="30"/>
      <c r="J176" s="30"/>
      <c r="K176" s="30">
        <v>0</v>
      </c>
      <c r="L176" s="30">
        <v>0</v>
      </c>
      <c r="M176" s="12">
        <f t="shared" si="87"/>
        <v>0</v>
      </c>
    </row>
  </sheetData>
  <mergeCells count="14">
    <mergeCell ref="A6:M6"/>
    <mergeCell ref="D8:D10"/>
    <mergeCell ref="J8:J10"/>
    <mergeCell ref="H8:H10"/>
    <mergeCell ref="M8:M10"/>
    <mergeCell ref="A8:A10"/>
    <mergeCell ref="B8:B10"/>
    <mergeCell ref="C8:C10"/>
    <mergeCell ref="I8:I10"/>
    <mergeCell ref="E8:E10"/>
    <mergeCell ref="K8:K10"/>
    <mergeCell ref="F8:F10"/>
    <mergeCell ref="L8:L10"/>
    <mergeCell ref="G8:G10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2021-07-22T10:15:00Z</cp:lastPrinted>
  <dcterms:created xsi:type="dcterms:W3CDTF">2019-10-23T04:40:53Z</dcterms:created>
  <dcterms:modified xsi:type="dcterms:W3CDTF">2021-07-22T10:17:15Z</dcterms:modified>
</cp:coreProperties>
</file>