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440" windowHeight="9735"/>
  </bookViews>
  <sheets>
    <sheet name="Приложение 1 стр.1" sheetId="5" r:id="rId1"/>
    <sheet name="Приложение 1 стр.2" sheetId="7" r:id="rId2"/>
  </sheets>
  <externalReferences>
    <externalReference r:id="rId3"/>
    <externalReference r:id="rId4"/>
  </externalReferences>
  <definedNames>
    <definedName name="_xlnm.Print_Area" localSheetId="0">'Приложение 1 стр.1'!$A$1:$U$15</definedName>
  </definedNames>
  <calcPr calcId="124519"/>
</workbook>
</file>

<file path=xl/calcChain.xml><?xml version="1.0" encoding="utf-8"?>
<calcChain xmlns="http://schemas.openxmlformats.org/spreadsheetml/2006/main">
  <c r="Q8" i="5"/>
  <c r="R8"/>
  <c r="S8"/>
  <c r="U8"/>
  <c r="L8"/>
  <c r="M8"/>
  <c r="N8"/>
  <c r="O8"/>
  <c r="P8"/>
  <c r="G8"/>
  <c r="H8"/>
  <c r="I8"/>
  <c r="J8"/>
  <c r="K8"/>
  <c r="R202" i="7" l="1"/>
  <c r="S202"/>
  <c r="T202"/>
  <c r="V202"/>
  <c r="R197"/>
  <c r="S197"/>
  <c r="T197"/>
  <c r="V197"/>
  <c r="R194"/>
  <c r="S194"/>
  <c r="T194"/>
  <c r="V194"/>
  <c r="R192"/>
  <c r="S192"/>
  <c r="T192"/>
  <c r="V192"/>
  <c r="R141"/>
  <c r="S141"/>
  <c r="T141"/>
  <c r="V141"/>
  <c r="H220"/>
  <c r="I220"/>
  <c r="L220"/>
  <c r="M220"/>
  <c r="N220"/>
  <c r="Q220"/>
  <c r="H204"/>
  <c r="I204"/>
  <c r="J204"/>
  <c r="L204"/>
  <c r="R220"/>
  <c r="S220"/>
  <c r="V220"/>
  <c r="M210"/>
  <c r="N210"/>
  <c r="Q210"/>
  <c r="R44" l="1"/>
  <c r="S44"/>
  <c r="V44"/>
  <c r="R43"/>
  <c r="S43"/>
  <c r="V43"/>
  <c r="R29"/>
  <c r="S29"/>
  <c r="V29"/>
  <c r="V109" l="1"/>
  <c r="S109"/>
  <c r="R109"/>
  <c r="V77" l="1"/>
  <c r="S77"/>
  <c r="R77"/>
  <c r="L77"/>
  <c r="I77"/>
  <c r="H77"/>
  <c r="N109" l="1"/>
  <c r="R191" l="1"/>
  <c r="T191"/>
  <c r="R193"/>
  <c r="S193"/>
  <c r="T193"/>
  <c r="V193"/>
  <c r="R195"/>
  <c r="T195"/>
  <c r="R196"/>
  <c r="S196"/>
  <c r="T196"/>
  <c r="V196"/>
  <c r="R198"/>
  <c r="S198"/>
  <c r="T198"/>
  <c r="R199"/>
  <c r="T199"/>
  <c r="V199"/>
  <c r="R200"/>
  <c r="S200"/>
  <c r="T200"/>
  <c r="V200"/>
  <c r="R201"/>
  <c r="S201"/>
  <c r="T201"/>
  <c r="A191"/>
  <c r="B191"/>
  <c r="C191"/>
  <c r="E191"/>
  <c r="G191"/>
  <c r="A193"/>
  <c r="B193"/>
  <c r="C193"/>
  <c r="D193"/>
  <c r="E193"/>
  <c r="G193"/>
  <c r="A195"/>
  <c r="B195"/>
  <c r="C195"/>
  <c r="E195"/>
  <c r="A196"/>
  <c r="B196"/>
  <c r="C196"/>
  <c r="D196"/>
  <c r="E196"/>
  <c r="A198"/>
  <c r="B198"/>
  <c r="C198"/>
  <c r="D198"/>
  <c r="E198"/>
  <c r="B199"/>
  <c r="C199"/>
  <c r="D199"/>
  <c r="E199"/>
  <c r="G199"/>
  <c r="B200"/>
  <c r="C200"/>
  <c r="D200"/>
  <c r="E200"/>
  <c r="G200"/>
  <c r="A201"/>
  <c r="B201"/>
  <c r="C201"/>
  <c r="D201"/>
  <c r="E201"/>
  <c r="A202"/>
  <c r="B202"/>
  <c r="R189" l="1"/>
  <c r="S189"/>
  <c r="T189"/>
  <c r="V189"/>
  <c r="G189"/>
  <c r="E189"/>
  <c r="D189"/>
  <c r="C189"/>
  <c r="H91"/>
  <c r="R80"/>
  <c r="S80"/>
  <c r="V80"/>
  <c r="M82"/>
  <c r="A80"/>
  <c r="B80"/>
  <c r="C82"/>
  <c r="D82"/>
  <c r="G82"/>
  <c r="R54"/>
  <c r="S54"/>
  <c r="V54"/>
  <c r="R52"/>
  <c r="S52"/>
  <c r="V52"/>
  <c r="C54"/>
  <c r="D54"/>
  <c r="G54"/>
  <c r="D77" l="1"/>
  <c r="E77"/>
  <c r="F77"/>
  <c r="G77"/>
  <c r="M77"/>
  <c r="N77"/>
  <c r="O77"/>
  <c r="P77"/>
  <c r="Q77"/>
  <c r="C77"/>
  <c r="G215" l="1"/>
  <c r="G210"/>
  <c r="S213" l="1"/>
  <c r="R213"/>
  <c r="G213"/>
  <c r="S207"/>
  <c r="R207"/>
  <c r="G207"/>
  <c r="V213" l="1"/>
  <c r="V207"/>
</calcChain>
</file>

<file path=xl/sharedStrings.xml><?xml version="1.0" encoding="utf-8"?>
<sst xmlns="http://schemas.openxmlformats.org/spreadsheetml/2006/main" count="180" uniqueCount="90">
  <si>
    <t>тыс. руб.</t>
  </si>
  <si>
    <t>итого</t>
  </si>
  <si>
    <t>Единая субсидия</t>
  </si>
  <si>
    <t>Дорожный фонд</t>
  </si>
  <si>
    <t>Безопасные, качественные дороги</t>
  </si>
  <si>
    <t>Комфортная городская среда</t>
  </si>
  <si>
    <t>ИТОГО ПО НАПРАВЛЕНИЮ</t>
  </si>
  <si>
    <t>в том числе в разрезе источников:</t>
  </si>
  <si>
    <t>направление 1</t>
  </si>
  <si>
    <t>Субсидия на развитие преобразованного городского (муниципального) округа (1:1)</t>
  </si>
  <si>
    <t xml:space="preserve">(в разрезе источников ) </t>
  </si>
  <si>
    <t>(в разрезе территорий)</t>
  </si>
  <si>
    <t xml:space="preserve">I. ПО АДМИНИСТРАТИВНОМУ ЦЕНТРУ </t>
  </si>
  <si>
    <t>II. ПО СЕЛЬСКИМ ТЕРРИТОРИЯМ, в т.ч.:</t>
  </si>
  <si>
    <t>2020 год</t>
  </si>
  <si>
    <t>2021 год</t>
  </si>
  <si>
    <t>2022 год</t>
  </si>
  <si>
    <t>средства местного бюджета</t>
  </si>
  <si>
    <t>средства регионального бюджета</t>
  </si>
  <si>
    <t>Всего за 2020-2022 гг</t>
  </si>
  <si>
    <t>ВСЕГО, в т.ч.:</t>
  </si>
  <si>
    <t>Финансирование Программы развития</t>
  </si>
  <si>
    <t>ВСЕГО:</t>
  </si>
  <si>
    <t>Наименование административного центра / сельской территории</t>
  </si>
  <si>
    <t>ВСЕГО ПО СУБСИДИИ, в т.ч.:</t>
  </si>
  <si>
    <t>Наименование мероприятия / объекта</t>
  </si>
  <si>
    <t>Финансирование Программы развития  Уинского муниципального округа</t>
  </si>
  <si>
    <t>Судинская сельская территория</t>
  </si>
  <si>
    <t>направление 1      благлустройство</t>
  </si>
  <si>
    <t>направление 1         ремонт дорог</t>
  </si>
  <si>
    <t>Нижнесыповская сельская территория</t>
  </si>
  <si>
    <t>Аспинская сельская территория</t>
  </si>
  <si>
    <t>Административный центр с. Уинское</t>
  </si>
  <si>
    <t>направление 1    Образование</t>
  </si>
  <si>
    <t>Чайкинская сельская территория</t>
  </si>
  <si>
    <t>Православное и мусульманское кладбище на территории с. Уинское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</si>
  <si>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</si>
  <si>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Реконструкция ГТС в с. Суда Уинского района</t>
  </si>
  <si>
    <t>Уинская сельская территория</t>
  </si>
  <si>
    <t>Благоустройство историко-природного комплекса "Уинский районный парк"</t>
  </si>
  <si>
    <t>Государственные программы Пермского края, другие источники краевого бюджета</t>
  </si>
  <si>
    <t xml:space="preserve">Финансирование Программы развития  Уинского муниципального округа </t>
  </si>
  <si>
    <t xml:space="preserve">Уинская сельская территория  </t>
  </si>
  <si>
    <t>средства федерального бюджета</t>
  </si>
  <si>
    <t>внебюджетные средства</t>
  </si>
  <si>
    <t>Газификация жилого фонда с. Уинское. Распределительные газопроводы 7-я очередь</t>
  </si>
  <si>
    <t>Ремонт автомобильных дорог</t>
  </si>
  <si>
    <t xml:space="preserve">направление 2 строительство объектов инфраструктуры (газоснабжение)   </t>
  </si>
  <si>
    <t>направление 3 разработка градостроительной документации</t>
  </si>
  <si>
    <t>направление 4  благоустройство</t>
  </si>
  <si>
    <t>Газопровод с.Уинское 7-я очередь</t>
  </si>
  <si>
    <t>Обеспечение жильем граждан</t>
  </si>
  <si>
    <t>направление 1   жилищно-коммунальное хозяйство</t>
  </si>
  <si>
    <t>направление 2   образование</t>
  </si>
  <si>
    <t xml:space="preserve">Ремонт здания МБОУ "Уинская СОШ" </t>
  </si>
  <si>
    <t xml:space="preserve">Ремонт здания МКОДУ "Уинский детский сад "Улыбка" </t>
  </si>
  <si>
    <t xml:space="preserve">Ремонт зданий МБОУ "Аспинская СОШ" </t>
  </si>
  <si>
    <t xml:space="preserve">Ремонт зданий МБОУ "Судинская СОШ" </t>
  </si>
  <si>
    <t>Разработка генерального плана и правил землепользования и застройки Уинского муниципального округа</t>
  </si>
  <si>
    <t>направление 1      строительство объектов коммунальной сферы (газоснабжение)</t>
  </si>
  <si>
    <t>направление 2       благоустройство</t>
  </si>
  <si>
    <t>направление 3       физкультура и спорт</t>
  </si>
  <si>
    <t>направление 4       Реконструкция объектов инженерной инфраструктуры</t>
  </si>
  <si>
    <t>направление 5          Образование</t>
  </si>
  <si>
    <t>Ремонт водопроводных сетей с. Суда</t>
  </si>
  <si>
    <t>Ремонт водонапорной башни и водовода Шарынино-Суда</t>
  </si>
  <si>
    <t>Устройство дренажа на объекте "Основная общеобразовательная школа на 500 учащихся в с. Уинское Пермского края"</t>
  </si>
  <si>
    <t xml:space="preserve">Ремонт водопроводных сетей в с. Верхний Сып </t>
  </si>
  <si>
    <t>Приобретение экскаватора-погрузчика</t>
  </si>
  <si>
    <t>Приложение 1, стр.1</t>
  </si>
  <si>
    <t>Приложение 1, стр.2</t>
  </si>
  <si>
    <t>Ремонт водопроводных сетей в Уинском муниципальном округе Пермского края</t>
  </si>
  <si>
    <t>Уинский муниципальный округ (Судинская сельская территория, административный центр с. Уинское)</t>
  </si>
  <si>
    <t>Ремонт водопроводных сетей по ул. 8 Марта в с. Уинское</t>
  </si>
  <si>
    <t xml:space="preserve">Ремонт водопроводных сетей с. Чайка </t>
  </si>
  <si>
    <t>Ремонт насосной станции в д.Телес</t>
  </si>
  <si>
    <t>Благоустройство  набережной пруда в с. Суда</t>
  </si>
  <si>
    <t>Благоустройство спортивной площадки в с. Аспа</t>
  </si>
  <si>
    <t>Благоустройство площади рядом с отделом ЗАГС по адресу с. Уинское, ул. Ленина, 28</t>
  </si>
  <si>
    <t>Нижнесыповская сельская территтория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</si>
  <si>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</t>
  </si>
  <si>
    <t>Приобретение вакуумной машины</t>
  </si>
  <si>
    <t>Создание и обустройство детской площадки</t>
  </si>
  <si>
    <t>Ремонт водовода Шарынино-Суда</t>
  </si>
  <si>
    <t>Ремонт водопроводных сетей и скважин в д. Иштеряки</t>
  </si>
  <si>
    <t>Ремонт водопроводных сетей в с. Уинское</t>
  </si>
  <si>
    <t>Приложение 3 к постановлению администрации Уинского муниципального округа</t>
  </si>
  <si>
    <t>Приложение 2 к постановлению администраци Уинского муниципального округа</t>
  </si>
  <si>
    <t>благоустройство двровой территории многоквартирных домов</t>
  </si>
  <si>
    <t>Ремонт насосной станции 2-го подъема в с. Уинское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</si>
</sst>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_-* #,##0.000_р_._-;\-* #,##0.000_р_._-;_-* &quot;-&quot;??_р_._-;_-@_-"/>
    <numFmt numFmtId="166" formatCode="0.00000"/>
    <numFmt numFmtId="167" formatCode="_-* #,##0.000_р_._-;\-* #,##0.000_р_._-;_-* &quot;-&quot;???_р_._-;_-@_-"/>
    <numFmt numFmtId="168" formatCode="_-* #,##0.0_р_._-;\-* #,##0.0_р_._-;_-* &quot;-&quot;??_р_._-;_-@_-"/>
    <numFmt numFmtId="169" formatCode="#,##0.00000_ ;\-#,##0.00000\ "/>
    <numFmt numFmtId="170" formatCode="#,##0.0000_ ;\-#,##0.0000\ "/>
    <numFmt numFmtId="171" formatCode="0.000"/>
    <numFmt numFmtId="172" formatCode="#,##0.0000\ _₽"/>
    <numFmt numFmtId="173" formatCode="0.0000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20">
    <xf numFmtId="0" fontId="0" fillId="0" borderId="0" xfId="0"/>
    <xf numFmtId="0" fontId="0" fillId="0" borderId="0" xfId="0"/>
    <xf numFmtId="0" fontId="7" fillId="0" borderId="0" xfId="0" applyFont="1"/>
    <xf numFmtId="165" fontId="3" fillId="0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1" fillId="3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right" wrapText="1"/>
    </xf>
    <xf numFmtId="0" fontId="9" fillId="4" borderId="12" xfId="1" applyFont="1" applyFill="1" applyBorder="1" applyAlignment="1">
      <alignment horizontal="right" wrapText="1"/>
    </xf>
    <xf numFmtId="0" fontId="0" fillId="0" borderId="3" xfId="0" applyBorder="1"/>
    <xf numFmtId="0" fontId="0" fillId="0" borderId="2" xfId="0" applyBorder="1"/>
    <xf numFmtId="0" fontId="0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4" fillId="0" borderId="0" xfId="0" applyFont="1"/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10" xfId="0" applyBorder="1"/>
    <xf numFmtId="0" fontId="0" fillId="0" borderId="13" xfId="0" applyBorder="1"/>
    <xf numFmtId="165" fontId="6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165" fontId="6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8" xfId="0" applyBorder="1"/>
    <xf numFmtId="165" fontId="3" fillId="0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left" vertical="center"/>
    </xf>
    <xf numFmtId="165" fontId="13" fillId="4" borderId="1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/>
    <xf numFmtId="166" fontId="3" fillId="0" borderId="3" xfId="0" applyNumberFormat="1" applyFont="1" applyFill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166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justify" vertical="top" wrapText="1"/>
    </xf>
    <xf numFmtId="166" fontId="15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167" fontId="3" fillId="0" borderId="10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/>
    <xf numFmtId="0" fontId="3" fillId="0" borderId="18" xfId="0" applyFont="1" applyBorder="1"/>
    <xf numFmtId="167" fontId="3" fillId="0" borderId="4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4" borderId="10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65" fontId="3" fillId="4" borderId="10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9" fillId="4" borderId="19" xfId="1" applyFont="1" applyFill="1" applyBorder="1" applyAlignment="1">
      <alignment horizontal="right" wrapText="1"/>
    </xf>
    <xf numFmtId="0" fontId="3" fillId="3" borderId="2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ill="1"/>
    <xf numFmtId="166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20" xfId="0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166" fontId="15" fillId="0" borderId="4" xfId="0" applyNumberFormat="1" applyFont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0" fillId="0" borderId="31" xfId="0" applyBorder="1"/>
    <xf numFmtId="166" fontId="3" fillId="0" borderId="23" xfId="0" applyNumberFormat="1" applyFont="1" applyFill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/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3" xfId="0" applyBorder="1"/>
    <xf numFmtId="0" fontId="0" fillId="0" borderId="22" xfId="0" applyBorder="1"/>
    <xf numFmtId="0" fontId="3" fillId="0" borderId="24" xfId="0" applyFont="1" applyBorder="1" applyAlignment="1">
      <alignment horizontal="center"/>
    </xf>
    <xf numFmtId="0" fontId="0" fillId="0" borderId="23" xfId="0" applyFill="1" applyBorder="1"/>
    <xf numFmtId="0" fontId="0" fillId="0" borderId="24" xfId="0" applyBorder="1"/>
    <xf numFmtId="0" fontId="3" fillId="0" borderId="23" xfId="0" applyFont="1" applyFill="1" applyBorder="1" applyAlignment="1">
      <alignment horizontal="center" vertical="center"/>
    </xf>
    <xf numFmtId="166" fontId="15" fillId="0" borderId="3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167" fontId="3" fillId="0" borderId="24" xfId="0" applyNumberFormat="1" applyFont="1" applyBorder="1" applyAlignment="1">
      <alignment horizontal="center" vertical="center"/>
    </xf>
    <xf numFmtId="167" fontId="3" fillId="0" borderId="30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65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23" xfId="0" applyFont="1" applyFill="1" applyBorder="1"/>
    <xf numFmtId="0" fontId="3" fillId="0" borderId="6" xfId="0" applyFont="1" applyFill="1" applyBorder="1"/>
    <xf numFmtId="168" fontId="3" fillId="0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22" xfId="0" applyFill="1" applyBorder="1"/>
    <xf numFmtId="0" fontId="0" fillId="0" borderId="18" xfId="0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5" xfId="0" applyFill="1" applyBorder="1"/>
    <xf numFmtId="0" fontId="0" fillId="0" borderId="31" xfId="0" applyFill="1" applyBorder="1"/>
    <xf numFmtId="0" fontId="0" fillId="0" borderId="8" xfId="0" applyFill="1" applyBorder="1"/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30" xfId="0" applyFont="1" applyFill="1" applyBorder="1"/>
    <xf numFmtId="0" fontId="3" fillId="0" borderId="7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31" xfId="0" applyFont="1" applyBorder="1"/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166" fontId="3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165" fontId="3" fillId="0" borderId="3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165" fontId="3" fillId="0" borderId="2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165" fontId="3" fillId="0" borderId="35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wrapText="1"/>
    </xf>
    <xf numFmtId="0" fontId="0" fillId="0" borderId="30" xfId="0" applyFill="1" applyBorder="1"/>
    <xf numFmtId="0" fontId="3" fillId="0" borderId="5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6" fontId="3" fillId="0" borderId="30" xfId="0" applyNumberFormat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/>
    </xf>
    <xf numFmtId="166" fontId="3" fillId="0" borderId="30" xfId="0" applyNumberFormat="1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center"/>
    </xf>
    <xf numFmtId="166" fontId="3" fillId="0" borderId="4" xfId="0" applyNumberFormat="1" applyFont="1" applyFill="1" applyBorder="1"/>
    <xf numFmtId="166" fontId="3" fillId="0" borderId="30" xfId="0" applyNumberFormat="1" applyFont="1" applyFill="1" applyBorder="1"/>
    <xf numFmtId="166" fontId="3" fillId="0" borderId="7" xfId="0" applyNumberFormat="1" applyFont="1" applyFill="1" applyBorder="1"/>
    <xf numFmtId="166" fontId="3" fillId="0" borderId="24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9" fontId="3" fillId="0" borderId="5" xfId="0" applyNumberFormat="1" applyFont="1" applyFill="1" applyBorder="1" applyAlignment="1">
      <alignment horizontal="center" vertical="center"/>
    </xf>
    <xf numFmtId="169" fontId="6" fillId="0" borderId="5" xfId="0" applyNumberFormat="1" applyFont="1" applyFill="1" applyBorder="1" applyAlignment="1">
      <alignment horizontal="center" vertical="center"/>
    </xf>
    <xf numFmtId="169" fontId="3" fillId="0" borderId="3" xfId="0" applyNumberFormat="1" applyFont="1" applyFill="1" applyBorder="1" applyAlignment="1">
      <alignment horizontal="center" vertical="center"/>
    </xf>
    <xf numFmtId="169" fontId="3" fillId="0" borderId="4" xfId="0" applyNumberFormat="1" applyFont="1" applyFill="1" applyBorder="1" applyAlignment="1">
      <alignment horizontal="center" vertical="center"/>
    </xf>
    <xf numFmtId="166" fontId="0" fillId="0" borderId="3" xfId="0" applyNumberFormat="1" applyBorder="1"/>
    <xf numFmtId="166" fontId="0" fillId="0" borderId="23" xfId="0" applyNumberFormat="1" applyBorder="1"/>
    <xf numFmtId="166" fontId="0" fillId="0" borderId="6" xfId="0" applyNumberFormat="1" applyBorder="1"/>
    <xf numFmtId="166" fontId="3" fillId="0" borderId="10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3" fillId="4" borderId="13" xfId="0" applyNumberFormat="1" applyFont="1" applyFill="1" applyBorder="1" applyAlignment="1">
      <alignment horizontal="center"/>
    </xf>
    <xf numFmtId="170" fontId="3" fillId="4" borderId="10" xfId="0" applyNumberFormat="1" applyFont="1" applyFill="1" applyBorder="1" applyAlignment="1">
      <alignment horizontal="center" vertical="center"/>
    </xf>
    <xf numFmtId="171" fontId="15" fillId="0" borderId="3" xfId="0" applyNumberFormat="1" applyFont="1" applyBorder="1" applyAlignment="1">
      <alignment horizontal="center" vertical="center"/>
    </xf>
    <xf numFmtId="171" fontId="15" fillId="0" borderId="3" xfId="0" applyNumberFormat="1" applyFont="1" applyFill="1" applyBorder="1" applyAlignment="1">
      <alignment horizontal="center" vertical="center"/>
    </xf>
    <xf numFmtId="171" fontId="15" fillId="0" borderId="4" xfId="0" applyNumberFormat="1" applyFont="1" applyBorder="1" applyAlignment="1">
      <alignment horizontal="center" vertical="center"/>
    </xf>
    <xf numFmtId="171" fontId="3" fillId="0" borderId="4" xfId="0" applyNumberFormat="1" applyFont="1" applyFill="1" applyBorder="1" applyAlignment="1">
      <alignment horizontal="center" vertical="center"/>
    </xf>
    <xf numFmtId="171" fontId="3" fillId="0" borderId="3" xfId="0" applyNumberFormat="1" applyFont="1" applyFill="1" applyBorder="1" applyAlignment="1">
      <alignment horizontal="center" vertical="center"/>
    </xf>
    <xf numFmtId="171" fontId="3" fillId="0" borderId="23" xfId="0" applyNumberFormat="1" applyFont="1" applyFill="1" applyBorder="1" applyAlignment="1">
      <alignment horizontal="center" vertical="center"/>
    </xf>
    <xf numFmtId="171" fontId="3" fillId="0" borderId="6" xfId="0" applyNumberFormat="1" applyFont="1" applyFill="1" applyBorder="1" applyAlignment="1">
      <alignment horizontal="center" vertical="center"/>
    </xf>
    <xf numFmtId="166" fontId="0" fillId="0" borderId="3" xfId="0" applyNumberFormat="1" applyFill="1" applyBorder="1"/>
    <xf numFmtId="166" fontId="0" fillId="0" borderId="23" xfId="0" applyNumberFormat="1" applyFill="1" applyBorder="1"/>
    <xf numFmtId="166" fontId="0" fillId="0" borderId="6" xfId="0" applyNumberFormat="1" applyFill="1" applyBorder="1"/>
    <xf numFmtId="166" fontId="3" fillId="0" borderId="31" xfId="0" applyNumberFormat="1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/>
    <xf numFmtId="166" fontId="3" fillId="0" borderId="31" xfId="0" applyNumberFormat="1" applyFont="1" applyFill="1" applyBorder="1"/>
    <xf numFmtId="166" fontId="3" fillId="0" borderId="8" xfId="0" applyNumberFormat="1" applyFont="1" applyFill="1" applyBorder="1"/>
    <xf numFmtId="166" fontId="3" fillId="0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24" xfId="0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left" vertical="center"/>
    </xf>
    <xf numFmtId="171" fontId="3" fillId="0" borderId="23" xfId="0" applyNumberFormat="1" applyFont="1" applyFill="1" applyBorder="1"/>
    <xf numFmtId="171" fontId="3" fillId="0" borderId="3" xfId="0" applyNumberFormat="1" applyFont="1" applyFill="1" applyBorder="1"/>
    <xf numFmtId="171" fontId="3" fillId="0" borderId="6" xfId="0" applyNumberFormat="1" applyFont="1" applyFill="1" applyBorder="1"/>
    <xf numFmtId="171" fontId="3" fillId="0" borderId="10" xfId="0" applyNumberFormat="1" applyFont="1" applyFill="1" applyBorder="1" applyAlignment="1">
      <alignment horizontal="center" vertical="center"/>
    </xf>
    <xf numFmtId="171" fontId="3" fillId="0" borderId="24" xfId="0" applyNumberFormat="1" applyFont="1" applyFill="1" applyBorder="1" applyAlignment="1">
      <alignment horizontal="center" vertical="center"/>
    </xf>
    <xf numFmtId="171" fontId="3" fillId="0" borderId="13" xfId="0" applyNumberFormat="1" applyFont="1" applyFill="1" applyBorder="1" applyAlignment="1">
      <alignment horizontal="center" vertical="center"/>
    </xf>
    <xf numFmtId="171" fontId="3" fillId="0" borderId="3" xfId="0" applyNumberFormat="1" applyFont="1" applyBorder="1" applyAlignment="1">
      <alignment horizontal="center"/>
    </xf>
    <xf numFmtId="171" fontId="3" fillId="0" borderId="23" xfId="0" applyNumberFormat="1" applyFont="1" applyBorder="1" applyAlignment="1">
      <alignment horizontal="center"/>
    </xf>
    <xf numFmtId="171" fontId="3" fillId="0" borderId="6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30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166" fontId="13" fillId="0" borderId="24" xfId="0" applyNumberFormat="1" applyFont="1" applyFill="1" applyBorder="1" applyAlignment="1">
      <alignment horizontal="center" vertical="center"/>
    </xf>
    <xf numFmtId="166" fontId="13" fillId="0" borderId="13" xfId="0" applyNumberFormat="1" applyFont="1" applyFill="1" applyBorder="1" applyAlignment="1">
      <alignment horizontal="center" vertical="center"/>
    </xf>
    <xf numFmtId="171" fontId="15" fillId="0" borderId="30" xfId="0" applyNumberFormat="1" applyFont="1" applyBorder="1" applyAlignment="1">
      <alignment horizontal="center" vertical="center"/>
    </xf>
    <xf numFmtId="171" fontId="3" fillId="0" borderId="3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171" fontId="15" fillId="0" borderId="4" xfId="0" applyNumberFormat="1" applyFont="1" applyFill="1" applyBorder="1" applyAlignment="1">
      <alignment horizontal="center" vertical="center"/>
    </xf>
    <xf numFmtId="172" fontId="3" fillId="4" borderId="3" xfId="0" applyNumberFormat="1" applyFont="1" applyFill="1" applyBorder="1" applyAlignment="1">
      <alignment horizontal="center"/>
    </xf>
    <xf numFmtId="173" fontId="3" fillId="4" borderId="3" xfId="0" applyNumberFormat="1" applyFont="1" applyFill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31" xfId="0" applyNumberFormat="1" applyFont="1" applyBorder="1"/>
    <xf numFmtId="166" fontId="3" fillId="0" borderId="8" xfId="0" applyNumberFormat="1" applyFont="1" applyBorder="1" applyAlignment="1">
      <alignment horizontal="center" vertical="center"/>
    </xf>
    <xf numFmtId="166" fontId="0" fillId="0" borderId="30" xfId="0" applyNumberFormat="1" applyFill="1" applyBorder="1"/>
    <xf numFmtId="166" fontId="3" fillId="4" borderId="10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166" fontId="3" fillId="4" borderId="3" xfId="0" applyNumberFormat="1" applyFont="1" applyFill="1" applyBorder="1" applyAlignment="1">
      <alignment horizontal="center"/>
    </xf>
    <xf numFmtId="166" fontId="3" fillId="4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0" fillId="0" borderId="0" xfId="0" applyAlignment="1"/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4" borderId="1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 wrapText="1"/>
    </xf>
    <xf numFmtId="0" fontId="0" fillId="0" borderId="36" xfId="0" applyBorder="1" applyAlignment="1"/>
    <xf numFmtId="0" fontId="0" fillId="0" borderId="20" xfId="0" applyBorder="1" applyAlignment="1"/>
    <xf numFmtId="0" fontId="12" fillId="0" borderId="1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" fillId="0" borderId="19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19" xfId="0" applyFont="1" applyFill="1" applyBorder="1" applyAlignment="1">
      <alignment vertical="center" wrapText="1"/>
    </xf>
    <xf numFmtId="0" fontId="0" fillId="0" borderId="33" xfId="0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0" fillId="0" borderId="38" xfId="0" applyBorder="1" applyAlignment="1"/>
    <xf numFmtId="0" fontId="0" fillId="0" borderId="33" xfId="0" applyBorder="1" applyAlignment="1"/>
    <xf numFmtId="0" fontId="3" fillId="0" borderId="3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0" borderId="19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30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econ\MOIDOC\&#1047;&#1059;&#1050;&#1056;&#1040;&#1045;&#1042;&#1040;\&#1055;&#1056;&#1054;&#1043;&#1056;&#1040;&#1052;&#1052;&#1040;%20&#1055;&#1056;&#1045;&#1054;&#1041;&#1056;&#1040;&#1047;%20&#1058;&#1045;&#1056;&#1056;&#1048;&#1058;&#1054;&#1056;&#1048;&#1049;\&#1055;&#1086;&#1089;&#1090;&#1072;&#1085;&#1086;&#1074;%20&#1048;&#1089;&#1087;&#1088;&#1072;&#1074;\&#1048;&#1079;&#1084;&#1077;&#1085;%20&#8470;%205\&#1059;&#1050;&#1057;%20&#1048;&#1079;&#1084;%20&#1074;%20&#1087;&#1088;&#1086;&#1075;&#1088;&#1072;&#1084;&#1084;&#1091;%20&#1088;&#1072;&#1079;&#1074;&#1080;&#1090;&#1080;&#1103;%20&#1090;&#1077;&#1088;&#1088;&#1080;&#1090;&#1086;&#1088;&#1080;&#1080;%20&#8470;%203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econ\MOIDOC\&#1047;&#1059;&#1050;&#1056;&#1040;&#1045;&#1042;&#1040;\&#1055;&#1056;&#1054;&#1043;&#1056;&#1040;&#1052;&#1052;&#1040;%20&#1055;&#1056;&#1045;&#1054;&#1041;&#1056;&#1040;&#1047;%20&#1058;&#1045;&#1056;&#1056;&#1048;&#1058;&#1054;&#1056;&#1048;&#1049;\&#1055;&#1086;&#1089;&#1090;&#1072;&#1085;&#1086;&#1074;%20&#1048;&#1089;&#1087;&#1088;&#1072;&#1074;\&#1048;&#1079;&#1084;&#1077;&#1085;%20&#8470;%205\&#1048;&#1079;&#1084;&#1077;&#1085;&#1077;&#1085;&#1080;&#1103;%20&#1074;%20&#1087;&#1088;&#1086;&#1075;&#1088;&#1072;&#1084;&#1084;&#1091;%20&#1088;&#1072;&#1079;&#1074;&#1080;&#1090;&#1080;&#1103;%20&#1090;&#1077;&#1088;&#1088;&#1080;&#1090;&#1086;&#1088;&#1080;&#1080;%20&#8470;%203%20(1)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стр.1"/>
      <sheetName val="Приложение 1 стр.2"/>
    </sheetNames>
    <sheetDataSet>
      <sheetData sheetId="0"/>
      <sheetData sheetId="1">
        <row r="76">
          <cell r="A76" t="str">
            <v>Административный центр с. Уинское</v>
          </cell>
          <cell r="B76" t="str">
            <v>Пристрой к детскому саду по адресу: с. Уинское, ул.30 лет Победы, 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стр.1"/>
      <sheetName val="Приложение 1 стр.2"/>
    </sheetNames>
    <sheetDataSet>
      <sheetData sheetId="0" refreshError="1"/>
      <sheetData sheetId="1">
        <row r="183">
          <cell r="A183" t="str">
            <v>Уинская, Судинская, Аспинская территории</v>
          </cell>
        </row>
        <row r="184">
          <cell r="A184" t="str">
            <v>Уинская сельская территория</v>
          </cell>
          <cell r="B184" t="str">
            <v>Обустройство площадок накопления ТКО</v>
          </cell>
          <cell r="C184">
            <v>565.17639999999994</v>
          </cell>
          <cell r="E184">
            <v>962.68380000000002</v>
          </cell>
          <cell r="G184">
            <v>1883.9213299999999</v>
          </cell>
          <cell r="R184">
            <v>565.17639999999994</v>
          </cell>
          <cell r="T184">
            <v>962.68380000000002</v>
          </cell>
        </row>
        <row r="185">
          <cell r="A185" t="str">
            <v>Аспинская сельская территория</v>
          </cell>
          <cell r="B185" t="str">
            <v>Обустройство площадок накопления ТКО</v>
          </cell>
          <cell r="C185">
            <v>523.23814000000004</v>
          </cell>
          <cell r="D185">
            <v>329.64003000000002</v>
          </cell>
          <cell r="E185">
            <v>891.24895000000004</v>
          </cell>
          <cell r="G185">
            <v>1744.1271200000001</v>
          </cell>
          <cell r="R185">
            <v>523.23814000000004</v>
          </cell>
          <cell r="S185">
            <v>329.64003000000002</v>
          </cell>
          <cell r="T185">
            <v>891.24895000000004</v>
          </cell>
          <cell r="V185">
            <v>1744.1271200000001</v>
          </cell>
        </row>
        <row r="186">
          <cell r="A186" t="str">
            <v>Чайкинская сельская территория</v>
          </cell>
          <cell r="B186" t="str">
            <v>Обустройство площадок накопления ТКО</v>
          </cell>
          <cell r="C186">
            <v>201.24717999999999</v>
          </cell>
          <cell r="E186">
            <v>342.79102</v>
          </cell>
          <cell r="R186">
            <v>201.24717999999999</v>
          </cell>
          <cell r="T186">
            <v>342.79102</v>
          </cell>
        </row>
        <row r="187">
          <cell r="A187" t="str">
            <v>Судинская сельская территория</v>
          </cell>
          <cell r="B187" t="str">
            <v>Обустройство площадок накопления ТКО</v>
          </cell>
          <cell r="C187">
            <v>516.66065000000003</v>
          </cell>
          <cell r="D187">
            <v>325.49621000000002</v>
          </cell>
          <cell r="E187">
            <v>880.04530999999997</v>
          </cell>
          <cell r="R187">
            <v>516.66065000000003</v>
          </cell>
          <cell r="S187">
            <v>325.49621000000002</v>
          </cell>
          <cell r="T187">
            <v>880.04530999999997</v>
          </cell>
          <cell r="V187">
            <v>1722.20217</v>
          </cell>
        </row>
        <row r="188">
          <cell r="A188" t="str">
            <v>Нижнесыповская сельская территория</v>
          </cell>
          <cell r="B188" t="str">
            <v>Обустройство площадок накопления ТКО</v>
          </cell>
          <cell r="C188">
            <v>164.65692999999999</v>
          </cell>
          <cell r="D188">
            <v>103.73387</v>
          </cell>
          <cell r="E188">
            <v>280.46564999999998</v>
          </cell>
          <cell r="R188">
            <v>164.65692999999999</v>
          </cell>
          <cell r="S188">
            <v>103.73387</v>
          </cell>
          <cell r="T188">
            <v>280.46564999999998</v>
          </cell>
        </row>
        <row r="189">
          <cell r="B189" t="str">
            <v>Устройство освещения в населенных пунктах Уинского муниципального округа</v>
          </cell>
          <cell r="C189">
            <v>208.58518000000001</v>
          </cell>
          <cell r="D189">
            <v>131.40867</v>
          </cell>
          <cell r="E189">
            <v>355.29009000000002</v>
          </cell>
          <cell r="G189">
            <v>695.28394000000003</v>
          </cell>
          <cell r="R189">
            <v>464.88502000000005</v>
          </cell>
          <cell r="T189">
            <v>923.42142000000013</v>
          </cell>
          <cell r="V189">
            <v>1549.61679</v>
          </cell>
        </row>
        <row r="190">
          <cell r="B190" t="str">
            <v>Обустройство тротуаров</v>
          </cell>
          <cell r="C190">
            <v>567.19677000000001</v>
          </cell>
          <cell r="D190">
            <v>357.33397000000002</v>
          </cell>
          <cell r="E190">
            <v>966.12517000000003</v>
          </cell>
          <cell r="G190">
            <v>1890.6559099999999</v>
          </cell>
          <cell r="R190">
            <v>567.19677000000001</v>
          </cell>
          <cell r="S190">
            <v>357.33397000000002</v>
          </cell>
          <cell r="T190">
            <v>966.12517000000003</v>
          </cell>
          <cell r="V190">
            <v>1890.6559099999999</v>
          </cell>
        </row>
        <row r="191">
          <cell r="A191" t="str">
            <v>Чайкинская сельская территория</v>
          </cell>
          <cell r="B191" t="str">
            <v>Обустройство тротуаров</v>
          </cell>
          <cell r="C191">
            <v>103.16172</v>
          </cell>
          <cell r="D191">
            <v>64.991879999999995</v>
          </cell>
          <cell r="E191">
            <v>175.71879000000001</v>
          </cell>
          <cell r="R191">
            <v>103.16172</v>
          </cell>
          <cell r="S191">
            <v>64.991879999999995</v>
          </cell>
          <cell r="T191">
            <v>175.71879000000001</v>
          </cell>
        </row>
        <row r="192">
          <cell r="A192" t="str">
            <v>Административный центр с. Уинское</v>
          </cell>
          <cell r="B192" t="str">
            <v>Оформление фасада (внешнего вида здания краеведческого музея с. Уинское, ул. Ленина, д. 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view="pageBreakPreview" topLeftCell="H1" zoomScale="75" zoomScaleSheetLayoutView="75" workbookViewId="0">
      <selection activeCell="U14" sqref="U14"/>
    </sheetView>
  </sheetViews>
  <sheetFormatPr defaultColWidth="9.140625" defaultRowHeight="15"/>
  <cols>
    <col min="1" max="1" width="46.5703125" style="1" customWidth="1"/>
    <col min="2" max="10" width="15.85546875" style="1" customWidth="1"/>
    <col min="11" max="11" width="25.85546875" style="1" customWidth="1"/>
    <col min="12" max="20" width="15.85546875" style="1" customWidth="1"/>
    <col min="21" max="21" width="16" style="1" customWidth="1"/>
    <col min="22" max="16384" width="9.140625" style="1"/>
  </cols>
  <sheetData>
    <row r="1" spans="1:21" ht="51.75" customHeight="1">
      <c r="T1" s="250" t="s">
        <v>87</v>
      </c>
      <c r="U1" s="251"/>
    </row>
    <row r="2" spans="1:21" ht="27.75" customHeight="1">
      <c r="T2" s="251" t="s">
        <v>69</v>
      </c>
      <c r="U2" s="251"/>
    </row>
    <row r="3" spans="1:21" ht="24" customHeight="1">
      <c r="A3" s="252" t="s">
        <v>41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</row>
    <row r="4" spans="1:21" ht="17.25" customHeight="1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</row>
    <row r="5" spans="1:21" ht="15.75" thickBot="1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</row>
    <row r="6" spans="1:21" s="4" customFormat="1" ht="24" customHeight="1">
      <c r="A6" s="254" t="s">
        <v>21</v>
      </c>
      <c r="B6" s="256" t="s">
        <v>14</v>
      </c>
      <c r="C6" s="256"/>
      <c r="D6" s="256"/>
      <c r="E6" s="256"/>
      <c r="F6" s="256"/>
      <c r="G6" s="256" t="s">
        <v>15</v>
      </c>
      <c r="H6" s="256"/>
      <c r="I6" s="256"/>
      <c r="J6" s="256"/>
      <c r="K6" s="256"/>
      <c r="L6" s="256" t="s">
        <v>16</v>
      </c>
      <c r="M6" s="256"/>
      <c r="N6" s="256"/>
      <c r="O6" s="256"/>
      <c r="P6" s="256"/>
      <c r="Q6" s="258" t="s">
        <v>19</v>
      </c>
      <c r="R6" s="259"/>
      <c r="S6" s="259"/>
      <c r="T6" s="259"/>
      <c r="U6" s="260"/>
    </row>
    <row r="7" spans="1:21" s="4" customFormat="1" ht="46.5" customHeight="1">
      <c r="A7" s="255"/>
      <c r="B7" s="5" t="s">
        <v>17</v>
      </c>
      <c r="C7" s="5" t="s">
        <v>18</v>
      </c>
      <c r="D7" s="5" t="s">
        <v>43</v>
      </c>
      <c r="E7" s="5" t="s">
        <v>44</v>
      </c>
      <c r="F7" s="6" t="s">
        <v>1</v>
      </c>
      <c r="G7" s="5" t="s">
        <v>17</v>
      </c>
      <c r="H7" s="5" t="s">
        <v>18</v>
      </c>
      <c r="I7" s="5" t="s">
        <v>43</v>
      </c>
      <c r="J7" s="5" t="s">
        <v>44</v>
      </c>
      <c r="K7" s="6" t="s">
        <v>1</v>
      </c>
      <c r="L7" s="5" t="s">
        <v>17</v>
      </c>
      <c r="M7" s="5" t="s">
        <v>18</v>
      </c>
      <c r="N7" s="5" t="s">
        <v>43</v>
      </c>
      <c r="O7" s="5" t="s">
        <v>44</v>
      </c>
      <c r="P7" s="6" t="s">
        <v>1</v>
      </c>
      <c r="Q7" s="5" t="s">
        <v>17</v>
      </c>
      <c r="R7" s="5" t="s">
        <v>18</v>
      </c>
      <c r="S7" s="5" t="s">
        <v>43</v>
      </c>
      <c r="T7" s="5" t="s">
        <v>44</v>
      </c>
      <c r="U7" s="6" t="s">
        <v>1</v>
      </c>
    </row>
    <row r="8" spans="1:21" ht="44.25" customHeight="1">
      <c r="A8" s="7" t="s">
        <v>20</v>
      </c>
      <c r="B8" s="71">
        <v>25591.597000000002</v>
      </c>
      <c r="C8" s="71">
        <v>61724.785000000003</v>
      </c>
      <c r="D8" s="71">
        <v>18236.113000000001</v>
      </c>
      <c r="E8" s="71"/>
      <c r="F8" s="71">
        <v>105552.495</v>
      </c>
      <c r="G8" s="71">
        <f>'Приложение 1 стр.2'!H8</f>
        <v>21843.144</v>
      </c>
      <c r="H8" s="71">
        <f>'Приложение 1 стр.2'!I8</f>
        <v>56080.252999999997</v>
      </c>
      <c r="I8" s="71">
        <f>'Приложение 1 стр.2'!J8</f>
        <v>10977.558000000001</v>
      </c>
      <c r="J8" s="71">
        <f>'Приложение 1 стр.2'!K8</f>
        <v>0</v>
      </c>
      <c r="K8" s="71">
        <f>'Приложение 1 стр.2'!L8</f>
        <v>88900.956000000006</v>
      </c>
      <c r="L8" s="71">
        <f>'Приложение 1 стр.2'!M8</f>
        <v>20450.056</v>
      </c>
      <c r="M8" s="71">
        <f>'Приложение 1 стр.2'!N8</f>
        <v>147410.321</v>
      </c>
      <c r="N8" s="71">
        <f>'Приложение 1 стр.2'!O8</f>
        <v>4093.913</v>
      </c>
      <c r="O8" s="71">
        <f>'Приложение 1 стр.2'!P8</f>
        <v>0</v>
      </c>
      <c r="P8" s="71">
        <f>'Приложение 1 стр.2'!Q8</f>
        <v>171954.296</v>
      </c>
      <c r="Q8" s="75">
        <f>'Приложение 1 стр.2'!R8</f>
        <v>67884.697069999995</v>
      </c>
      <c r="R8" s="75">
        <f>'Приложение 1 стр.2'!S8</f>
        <v>265215.36044000002</v>
      </c>
      <c r="S8" s="75">
        <f>'Приложение 1 стр.2'!T8</f>
        <v>33307.584470000002</v>
      </c>
      <c r="T8" s="75"/>
      <c r="U8" s="72">
        <f>'Приложение 1 стр.2'!V8</f>
        <v>366407.74699999997</v>
      </c>
    </row>
    <row r="9" spans="1:21" ht="44.25" customHeight="1">
      <c r="A9" s="8" t="s">
        <v>12</v>
      </c>
      <c r="B9" s="76">
        <v>8937.6071699999993</v>
      </c>
      <c r="C9" s="76">
        <v>25127.935259999998</v>
      </c>
      <c r="D9" s="76">
        <v>12397.96747</v>
      </c>
      <c r="E9" s="76"/>
      <c r="F9" s="76">
        <v>46463.509899999997</v>
      </c>
      <c r="G9" s="76">
        <v>4009.1400199999998</v>
      </c>
      <c r="H9" s="76">
        <v>16730.072339999999</v>
      </c>
      <c r="I9" s="76">
        <v>8852.8824600000007</v>
      </c>
      <c r="J9" s="76"/>
      <c r="K9" s="76">
        <v>29592.094819999998</v>
      </c>
      <c r="L9" s="247">
        <v>2934.2330000000002</v>
      </c>
      <c r="M9" s="247">
        <v>215.46899999999999</v>
      </c>
      <c r="N9" s="247">
        <v>4093.913</v>
      </c>
      <c r="O9" s="247"/>
      <c r="P9" s="247">
        <v>7243.6149999999998</v>
      </c>
      <c r="Q9" s="77">
        <v>15880.98019</v>
      </c>
      <c r="R9" s="77">
        <v>42073.476600000002</v>
      </c>
      <c r="S9" s="77">
        <v>25344.762930000001</v>
      </c>
      <c r="T9" s="77"/>
      <c r="U9" s="78">
        <v>83299.219719999994</v>
      </c>
    </row>
    <row r="10" spans="1:21" ht="44.25" customHeight="1">
      <c r="A10" s="8" t="s">
        <v>13</v>
      </c>
      <c r="B10" s="76">
        <v>16653.989000000001</v>
      </c>
      <c r="C10" s="76">
        <v>36596.849000000002</v>
      </c>
      <c r="D10" s="76">
        <v>5838.1459999999997</v>
      </c>
      <c r="E10" s="76"/>
      <c r="F10" s="76">
        <v>59088.985000000001</v>
      </c>
      <c r="G10" s="76">
        <v>17834.004270000001</v>
      </c>
      <c r="H10" s="76">
        <v>39350.180809999998</v>
      </c>
      <c r="I10" s="76">
        <v>2124.6759999999999</v>
      </c>
      <c r="J10" s="76"/>
      <c r="K10" s="76">
        <v>59308.861080000002</v>
      </c>
      <c r="L10" s="247">
        <v>17515.823</v>
      </c>
      <c r="M10" s="247">
        <v>147194.85208000001</v>
      </c>
      <c r="N10" s="247"/>
      <c r="O10" s="247"/>
      <c r="P10" s="247">
        <v>164710.67507999999</v>
      </c>
      <c r="Q10" s="77">
        <v>52003.816270000003</v>
      </c>
      <c r="R10" s="77">
        <v>223141.88188999999</v>
      </c>
      <c r="S10" s="77">
        <v>7962.8220000000001</v>
      </c>
      <c r="T10" s="77"/>
      <c r="U10" s="78">
        <v>283108.52016999997</v>
      </c>
    </row>
    <row r="11" spans="1:21" ht="48.75" customHeight="1">
      <c r="A11" s="9" t="s">
        <v>42</v>
      </c>
      <c r="B11" s="79">
        <v>3471.5188899999998</v>
      </c>
      <c r="C11" s="79">
        <v>7283.8066500000004</v>
      </c>
      <c r="D11" s="79">
        <v>1175.1659999999999</v>
      </c>
      <c r="E11" s="79"/>
      <c r="F11" s="79">
        <v>11930.491540000001</v>
      </c>
      <c r="G11" s="240">
        <v>1528.9005999999999</v>
      </c>
      <c r="H11" s="240">
        <v>1528.9005999999999</v>
      </c>
      <c r="I11" s="79"/>
      <c r="J11" s="79"/>
      <c r="K11" s="241">
        <v>3057.8011999999999</v>
      </c>
      <c r="L11" s="248">
        <v>521.52300000000002</v>
      </c>
      <c r="M11" s="248">
        <v>2839.7</v>
      </c>
      <c r="N11" s="248"/>
      <c r="O11" s="248"/>
      <c r="P11" s="248">
        <v>3352.223</v>
      </c>
      <c r="Q11" s="80">
        <v>5521.9424900000004</v>
      </c>
      <c r="R11" s="80">
        <v>11652.40725</v>
      </c>
      <c r="S11" s="80">
        <v>1175.1659999999999</v>
      </c>
      <c r="T11" s="80"/>
      <c r="U11" s="81">
        <v>18349.515739999999</v>
      </c>
    </row>
    <row r="12" spans="1:21" ht="48.75" customHeight="1">
      <c r="A12" s="9" t="s">
        <v>31</v>
      </c>
      <c r="B12" s="79">
        <v>1800.4258</v>
      </c>
      <c r="C12" s="79">
        <v>6305.0309999999999</v>
      </c>
      <c r="D12" s="79">
        <v>2320.2339999999999</v>
      </c>
      <c r="E12" s="79"/>
      <c r="F12" s="79">
        <v>10425.6908</v>
      </c>
      <c r="G12" s="79">
        <v>1683.54936</v>
      </c>
      <c r="H12" s="79">
        <v>13378.94219</v>
      </c>
      <c r="I12" s="79"/>
      <c r="J12" s="79"/>
      <c r="K12" s="79">
        <v>15062.491550000001</v>
      </c>
      <c r="L12" s="248"/>
      <c r="M12" s="248"/>
      <c r="N12" s="248"/>
      <c r="O12" s="248"/>
      <c r="P12" s="248"/>
      <c r="Q12" s="80">
        <v>3483.97516</v>
      </c>
      <c r="R12" s="80">
        <v>19683.973190000001</v>
      </c>
      <c r="S12" s="80">
        <v>2320.2339999999999</v>
      </c>
      <c r="T12" s="80"/>
      <c r="U12" s="81">
        <v>25488.182349999999</v>
      </c>
    </row>
    <row r="13" spans="1:21" ht="48.75" customHeight="1">
      <c r="A13" s="74" t="s">
        <v>34</v>
      </c>
      <c r="B13" s="82">
        <v>2359.3105</v>
      </c>
      <c r="C13" s="82">
        <v>6728.0595000000003</v>
      </c>
      <c r="D13" s="82">
        <v>518.51</v>
      </c>
      <c r="E13" s="82"/>
      <c r="F13" s="82">
        <v>9605.8799999999992</v>
      </c>
      <c r="G13" s="82">
        <v>184.02864</v>
      </c>
      <c r="H13" s="82">
        <v>1656.25775</v>
      </c>
      <c r="I13" s="82"/>
      <c r="J13" s="82"/>
      <c r="K13" s="82">
        <v>1840.28639</v>
      </c>
      <c r="L13" s="249">
        <v>3765</v>
      </c>
      <c r="M13" s="249">
        <v>16035</v>
      </c>
      <c r="N13" s="249"/>
      <c r="O13" s="249"/>
      <c r="P13" s="249">
        <v>19800</v>
      </c>
      <c r="Q13" s="83">
        <v>6308.33914</v>
      </c>
      <c r="R13" s="83">
        <v>24419.31725</v>
      </c>
      <c r="S13" s="83">
        <v>518.51</v>
      </c>
      <c r="T13" s="83"/>
      <c r="U13" s="84">
        <v>31246.166389999999</v>
      </c>
    </row>
    <row r="14" spans="1:21" ht="48.75" customHeight="1">
      <c r="A14" s="74" t="s">
        <v>27</v>
      </c>
      <c r="B14" s="82">
        <v>6752.6715899999999</v>
      </c>
      <c r="C14" s="82">
        <v>12072.604590000001</v>
      </c>
      <c r="D14" s="82">
        <v>1543.77</v>
      </c>
      <c r="E14" s="82"/>
      <c r="F14" s="82">
        <v>20369.046180000001</v>
      </c>
      <c r="G14" s="82">
        <v>10827.16582</v>
      </c>
      <c r="H14" s="82">
        <v>18954.83095</v>
      </c>
      <c r="I14" s="82">
        <v>2124.6759999999999</v>
      </c>
      <c r="J14" s="82"/>
      <c r="K14" s="82">
        <v>31906.672770000001</v>
      </c>
      <c r="L14" s="249">
        <v>9966.6</v>
      </c>
      <c r="M14" s="249">
        <v>24033.4</v>
      </c>
      <c r="N14" s="249"/>
      <c r="O14" s="249"/>
      <c r="P14" s="249">
        <v>34000</v>
      </c>
      <c r="Q14" s="83">
        <v>27546.437409999999</v>
      </c>
      <c r="R14" s="83">
        <v>55060.83554</v>
      </c>
      <c r="S14" s="83">
        <v>3668.4459999999999</v>
      </c>
      <c r="T14" s="83"/>
      <c r="U14" s="84">
        <v>86275.718949999995</v>
      </c>
    </row>
    <row r="15" spans="1:21" ht="48.75" customHeight="1" thickBot="1">
      <c r="A15" s="10" t="s">
        <v>30</v>
      </c>
      <c r="B15" s="73">
        <v>2270.0630000000001</v>
      </c>
      <c r="C15" s="73">
        <v>4207.348</v>
      </c>
      <c r="D15" s="73">
        <v>280.46600000000001</v>
      </c>
      <c r="E15" s="73"/>
      <c r="F15" s="73">
        <v>6757.8770000000004</v>
      </c>
      <c r="G15" s="73">
        <v>3610.3598499999998</v>
      </c>
      <c r="H15" s="73">
        <v>3831.2493199999999</v>
      </c>
      <c r="I15" s="73"/>
      <c r="J15" s="73"/>
      <c r="K15" s="73">
        <v>7441.6091699999997</v>
      </c>
      <c r="L15" s="246">
        <v>3262.7</v>
      </c>
      <c r="M15" s="246">
        <v>104286.75208000001</v>
      </c>
      <c r="N15" s="246"/>
      <c r="O15" s="246"/>
      <c r="P15" s="246">
        <v>107549.45208</v>
      </c>
      <c r="Q15" s="85">
        <v>9143.1228499999997</v>
      </c>
      <c r="R15" s="85">
        <v>112325.34940000001</v>
      </c>
      <c r="S15" s="85">
        <v>280.46600000000001</v>
      </c>
      <c r="T15" s="85"/>
      <c r="U15" s="67">
        <v>121748.93825000001</v>
      </c>
    </row>
    <row r="16" spans="1:21" ht="30.75" customHeight="1"/>
    <row r="17" spans="1:21" ht="30.75" customHeight="1"/>
    <row r="18" spans="1:21" s="2" customFormat="1" ht="18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.75" customHeight="1"/>
    <row r="88" ht="15.75" customHeight="1"/>
    <row r="100" ht="17.25" customHeight="1"/>
  </sheetData>
  <mergeCells count="10">
    <mergeCell ref="T1:U1"/>
    <mergeCell ref="A3:U3"/>
    <mergeCell ref="A5:U5"/>
    <mergeCell ref="A6:A7"/>
    <mergeCell ref="B6:F6"/>
    <mergeCell ref="G6:K6"/>
    <mergeCell ref="L6:P6"/>
    <mergeCell ref="A4:U4"/>
    <mergeCell ref="Q6:U6"/>
    <mergeCell ref="T2:U2"/>
  </mergeCells>
  <pageMargins left="0.51181102362204722" right="0.31496062992125984" top="0.35433070866141736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0"/>
  <sheetViews>
    <sheetView view="pageBreakPreview" topLeftCell="H1" zoomScale="75" zoomScaleNormal="75" zoomScaleSheetLayoutView="75" workbookViewId="0">
      <selection activeCell="U1" sqref="U1:V1"/>
    </sheetView>
  </sheetViews>
  <sheetFormatPr defaultColWidth="9.140625" defaultRowHeight="15"/>
  <cols>
    <col min="1" max="1" width="29.28515625" style="1" customWidth="1"/>
    <col min="2" max="2" width="33.140625" style="1" customWidth="1"/>
    <col min="3" max="3" width="16" style="1" customWidth="1"/>
    <col min="4" max="4" width="14.7109375" style="1" customWidth="1"/>
    <col min="5" max="5" width="16.85546875" style="1" customWidth="1"/>
    <col min="6" max="6" width="14.85546875" style="1" customWidth="1"/>
    <col min="7" max="7" width="17.85546875" style="1" customWidth="1"/>
    <col min="8" max="8" width="16.42578125" style="1" customWidth="1"/>
    <col min="9" max="9" width="16.5703125" style="1" customWidth="1"/>
    <col min="10" max="10" width="15.85546875" style="1" customWidth="1"/>
    <col min="11" max="11" width="14.42578125" style="1" customWidth="1"/>
    <col min="12" max="12" width="17.42578125" style="1" customWidth="1"/>
    <col min="13" max="13" width="14.85546875" style="1" customWidth="1"/>
    <col min="14" max="14" width="16.140625" style="1" customWidth="1"/>
    <col min="15" max="15" width="15.85546875" style="1" customWidth="1"/>
    <col min="16" max="16" width="14.85546875" style="1" customWidth="1"/>
    <col min="17" max="17" width="17.28515625" style="1" customWidth="1"/>
    <col min="18" max="18" width="15.28515625" style="1" customWidth="1"/>
    <col min="19" max="19" width="16.140625" style="1" customWidth="1"/>
    <col min="20" max="20" width="15.28515625" style="1" customWidth="1"/>
    <col min="21" max="21" width="11.7109375" style="1" customWidth="1"/>
    <col min="22" max="22" width="17.140625" style="1" customWidth="1"/>
    <col min="23" max="16384" width="9.140625" style="1"/>
  </cols>
  <sheetData>
    <row r="1" spans="1:22" ht="57" customHeight="1">
      <c r="U1" s="250" t="s">
        <v>86</v>
      </c>
      <c r="V1" s="251"/>
    </row>
    <row r="2" spans="1:22" ht="32.25" customHeight="1">
      <c r="U2" s="251" t="s">
        <v>70</v>
      </c>
      <c r="V2" s="251"/>
    </row>
    <row r="3" spans="1:22" ht="20.25">
      <c r="A3" s="252" t="s">
        <v>26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</row>
    <row r="4" spans="1:22" ht="15.75">
      <c r="A4" s="257" t="s">
        <v>10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</row>
    <row r="5" spans="1:22" ht="15.75" thickBot="1">
      <c r="A5" s="295" t="s">
        <v>0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</row>
    <row r="6" spans="1:22" s="16" customFormat="1" ht="15.75" customHeight="1">
      <c r="A6" s="307" t="s">
        <v>23</v>
      </c>
      <c r="B6" s="318" t="s">
        <v>25</v>
      </c>
      <c r="C6" s="309" t="s">
        <v>14</v>
      </c>
      <c r="D6" s="309"/>
      <c r="E6" s="309"/>
      <c r="F6" s="309"/>
      <c r="G6" s="309"/>
      <c r="H6" s="309" t="s">
        <v>15</v>
      </c>
      <c r="I6" s="309"/>
      <c r="J6" s="309"/>
      <c r="K6" s="309"/>
      <c r="L6" s="309"/>
      <c r="M6" s="309" t="s">
        <v>16</v>
      </c>
      <c r="N6" s="309"/>
      <c r="O6" s="309"/>
      <c r="P6" s="309"/>
      <c r="Q6" s="309"/>
      <c r="R6" s="309" t="s">
        <v>19</v>
      </c>
      <c r="S6" s="309"/>
      <c r="T6" s="310"/>
      <c r="U6" s="310"/>
      <c r="V6" s="311"/>
    </row>
    <row r="7" spans="1:22" s="13" customFormat="1" ht="60" customHeight="1">
      <c r="A7" s="308"/>
      <c r="B7" s="319"/>
      <c r="C7" s="14" t="s">
        <v>17</v>
      </c>
      <c r="D7" s="14" t="s">
        <v>18</v>
      </c>
      <c r="E7" s="86" t="s">
        <v>43</v>
      </c>
      <c r="F7" s="86" t="s">
        <v>44</v>
      </c>
      <c r="G7" s="15" t="s">
        <v>1</v>
      </c>
      <c r="H7" s="14" t="s">
        <v>17</v>
      </c>
      <c r="I7" s="14" t="s">
        <v>18</v>
      </c>
      <c r="J7" s="86" t="s">
        <v>43</v>
      </c>
      <c r="K7" s="86" t="s">
        <v>44</v>
      </c>
      <c r="L7" s="15" t="s">
        <v>1</v>
      </c>
      <c r="M7" s="14" t="s">
        <v>17</v>
      </c>
      <c r="N7" s="14" t="s">
        <v>18</v>
      </c>
      <c r="O7" s="86" t="s">
        <v>43</v>
      </c>
      <c r="P7" s="86" t="s">
        <v>44</v>
      </c>
      <c r="Q7" s="15" t="s">
        <v>1</v>
      </c>
      <c r="R7" s="14" t="s">
        <v>17</v>
      </c>
      <c r="S7" s="14" t="s">
        <v>18</v>
      </c>
      <c r="T7" s="86" t="s">
        <v>43</v>
      </c>
      <c r="U7" s="86" t="s">
        <v>44</v>
      </c>
      <c r="V7" s="19" t="s">
        <v>1</v>
      </c>
    </row>
    <row r="8" spans="1:22" ht="30.75" customHeight="1">
      <c r="A8" s="312" t="s">
        <v>22</v>
      </c>
      <c r="B8" s="313"/>
      <c r="C8" s="71">
        <v>25591.597000000002</v>
      </c>
      <c r="D8" s="71">
        <v>61724.786</v>
      </c>
      <c r="E8" s="71">
        <v>18236.114000000001</v>
      </c>
      <c r="F8" s="71">
        <v>0</v>
      </c>
      <c r="G8" s="71">
        <v>105552.495</v>
      </c>
      <c r="H8" s="71">
        <v>21843.144</v>
      </c>
      <c r="I8" s="71">
        <v>56080.252999999997</v>
      </c>
      <c r="J8" s="71">
        <v>10977.558000000001</v>
      </c>
      <c r="K8" s="71">
        <v>0</v>
      </c>
      <c r="L8" s="71">
        <v>88900.956000000006</v>
      </c>
      <c r="M8" s="71">
        <v>20450.056</v>
      </c>
      <c r="N8" s="71">
        <v>147410.321</v>
      </c>
      <c r="O8" s="71">
        <v>4093.913</v>
      </c>
      <c r="P8" s="71">
        <v>0</v>
      </c>
      <c r="Q8" s="71">
        <v>171954.296</v>
      </c>
      <c r="R8" s="71">
        <v>67884.697069999995</v>
      </c>
      <c r="S8" s="71">
        <v>265215.36044000002</v>
      </c>
      <c r="T8" s="75">
        <v>33307.584470000002</v>
      </c>
      <c r="U8" s="75">
        <v>0</v>
      </c>
      <c r="V8" s="72">
        <v>366407.74699999997</v>
      </c>
    </row>
    <row r="9" spans="1:22" ht="17.25" customHeight="1" thickBot="1">
      <c r="A9" s="314" t="s">
        <v>7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6"/>
      <c r="U9" s="316"/>
      <c r="V9" s="317"/>
    </row>
    <row r="10" spans="1:22" s="2" customFormat="1" ht="32.25" customHeight="1">
      <c r="A10" s="303" t="s">
        <v>9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5"/>
      <c r="U10" s="305"/>
      <c r="V10" s="306"/>
    </row>
    <row r="11" spans="1:22" s="129" customFormat="1" ht="29.25" customHeight="1" thickBot="1">
      <c r="A11" s="274" t="s">
        <v>24</v>
      </c>
      <c r="B11" s="275"/>
      <c r="C11" s="164">
        <v>10110.146210000001</v>
      </c>
      <c r="D11" s="164">
        <v>10000</v>
      </c>
      <c r="E11" s="164">
        <v>0</v>
      </c>
      <c r="F11" s="164">
        <v>0</v>
      </c>
      <c r="G11" s="164">
        <v>20110.146209999999</v>
      </c>
      <c r="H11" s="164">
        <v>10000</v>
      </c>
      <c r="I11" s="164">
        <v>10000</v>
      </c>
      <c r="J11" s="164"/>
      <c r="K11" s="164"/>
      <c r="L11" s="164">
        <v>20000</v>
      </c>
      <c r="M11" s="125">
        <v>10000</v>
      </c>
      <c r="N11" s="125">
        <v>10000</v>
      </c>
      <c r="O11" s="125"/>
      <c r="P11" s="125"/>
      <c r="Q11" s="125">
        <v>20000</v>
      </c>
      <c r="R11" s="172">
        <v>30110.146209999999</v>
      </c>
      <c r="S11" s="164">
        <v>30000</v>
      </c>
      <c r="T11" s="127"/>
      <c r="U11" s="127"/>
      <c r="V11" s="128">
        <v>60110.146209999999</v>
      </c>
    </row>
    <row r="12" spans="1:22" s="87" customFormat="1" ht="42.75" hidden="1" customHeight="1">
      <c r="A12" s="37"/>
      <c r="B12" s="17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104"/>
      <c r="U12" s="104"/>
      <c r="V12" s="88"/>
    </row>
    <row r="13" spans="1:22" s="87" customFormat="1" ht="72" hidden="1" customHeight="1">
      <c r="A13" s="37"/>
      <c r="B13" s="1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104"/>
      <c r="U13" s="104"/>
      <c r="V13" s="88"/>
    </row>
    <row r="14" spans="1:22" s="87" customFormat="1" ht="55.5" hidden="1" customHeight="1">
      <c r="A14" s="130"/>
      <c r="B14" s="17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104"/>
      <c r="U14" s="104"/>
      <c r="V14" s="88"/>
    </row>
    <row r="15" spans="1:22" s="87" customFormat="1" ht="48.75" hidden="1" customHeight="1">
      <c r="A15" s="37"/>
      <c r="B15" s="1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04"/>
      <c r="U15" s="104"/>
      <c r="V15" s="88"/>
    </row>
    <row r="16" spans="1:22" s="87" customFormat="1" ht="33.75" hidden="1" customHeight="1">
      <c r="A16" s="37"/>
      <c r="B16" s="17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04"/>
      <c r="U16" s="104"/>
      <c r="V16" s="88"/>
    </row>
    <row r="17" spans="1:22" s="87" customFormat="1" ht="27" hidden="1" customHeight="1">
      <c r="A17" s="37"/>
      <c r="B17" s="17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104"/>
      <c r="U17" s="104"/>
      <c r="V17" s="88"/>
    </row>
    <row r="18" spans="1:22" s="87" customFormat="1" ht="27" hidden="1" customHeight="1">
      <c r="A18" s="37"/>
      <c r="B18" s="17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104"/>
      <c r="U18" s="104"/>
      <c r="V18" s="88"/>
    </row>
    <row r="19" spans="1:22" s="87" customFormat="1" ht="27" hidden="1" customHeight="1">
      <c r="A19" s="37"/>
      <c r="B19" s="17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104"/>
      <c r="U19" s="104"/>
      <c r="V19" s="88"/>
    </row>
    <row r="20" spans="1:22" s="87" customFormat="1" ht="23.25" hidden="1" customHeight="1">
      <c r="A20" s="131"/>
      <c r="B20" s="17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"/>
      <c r="N20" s="3"/>
      <c r="O20" s="3"/>
      <c r="P20" s="3"/>
      <c r="Q20" s="3"/>
      <c r="R20" s="3"/>
      <c r="S20" s="97"/>
      <c r="T20" s="115"/>
      <c r="U20" s="115"/>
      <c r="V20" s="98"/>
    </row>
    <row r="21" spans="1:22" s="87" customFormat="1" ht="23.25" hidden="1" customHeight="1">
      <c r="A21" s="123"/>
      <c r="B21" s="17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"/>
      <c r="N21" s="3"/>
      <c r="O21" s="3"/>
      <c r="P21" s="3"/>
      <c r="Q21" s="3"/>
      <c r="R21" s="3"/>
      <c r="S21" s="97"/>
      <c r="T21" s="115"/>
      <c r="U21" s="115"/>
      <c r="V21" s="98"/>
    </row>
    <row r="22" spans="1:22" s="87" customFormat="1" ht="23.25" hidden="1" customHeight="1">
      <c r="A22" s="123"/>
      <c r="B22" s="1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"/>
      <c r="N22" s="3"/>
      <c r="O22" s="3"/>
      <c r="P22" s="3"/>
      <c r="Q22" s="3"/>
      <c r="R22" s="3"/>
      <c r="S22" s="97"/>
      <c r="T22" s="115"/>
      <c r="U22" s="115"/>
      <c r="V22" s="98"/>
    </row>
    <row r="23" spans="1:22" s="87" customFormat="1" ht="29.25" hidden="1" customHeight="1">
      <c r="A23" s="37"/>
      <c r="B23" s="1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"/>
      <c r="N23" s="3"/>
      <c r="O23" s="3"/>
      <c r="P23" s="3"/>
      <c r="Q23" s="3"/>
      <c r="R23" s="3"/>
      <c r="S23" s="97"/>
      <c r="T23" s="115"/>
      <c r="U23" s="115"/>
      <c r="V23" s="98"/>
    </row>
    <row r="24" spans="1:22" s="87" customFormat="1" ht="23.25" hidden="1" customHeight="1">
      <c r="A24" s="123"/>
      <c r="B24" s="1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"/>
      <c r="N24" s="3"/>
      <c r="O24" s="3"/>
      <c r="P24" s="3"/>
      <c r="Q24" s="3"/>
      <c r="R24" s="3"/>
      <c r="S24" s="97"/>
      <c r="T24" s="115"/>
      <c r="U24" s="115"/>
      <c r="V24" s="98"/>
    </row>
    <row r="25" spans="1:22" s="87" customFormat="1" ht="30.75" hidden="1" customHeight="1">
      <c r="A25" s="37"/>
      <c r="B25" s="1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"/>
      <c r="N25" s="3"/>
      <c r="O25" s="3"/>
      <c r="P25" s="3"/>
      <c r="Q25" s="3"/>
      <c r="R25" s="3"/>
      <c r="S25" s="97"/>
      <c r="T25" s="115"/>
      <c r="U25" s="115"/>
      <c r="V25" s="98"/>
    </row>
    <row r="26" spans="1:22" s="87" customFormat="1" ht="23.25" hidden="1" customHeight="1">
      <c r="A26" s="92"/>
      <c r="B26" s="17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"/>
      <c r="N26" s="3"/>
      <c r="O26" s="3"/>
      <c r="P26" s="3"/>
      <c r="Q26" s="3"/>
      <c r="R26" s="3"/>
      <c r="S26" s="132"/>
      <c r="T26" s="133"/>
      <c r="U26" s="133"/>
      <c r="V26" s="134"/>
    </row>
    <row r="27" spans="1:22" ht="35.25" customHeight="1">
      <c r="A27" s="276" t="s">
        <v>52</v>
      </c>
      <c r="B27" s="277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26"/>
      <c r="N27" s="26"/>
      <c r="O27" s="26"/>
      <c r="P27" s="26"/>
      <c r="Q27" s="26"/>
      <c r="R27" s="26"/>
      <c r="S27" s="57"/>
      <c r="T27" s="107"/>
      <c r="U27" s="107"/>
      <c r="V27" s="58"/>
    </row>
    <row r="28" spans="1:22" ht="35.25" customHeight="1">
      <c r="A28" s="301" t="s">
        <v>27</v>
      </c>
      <c r="B28" s="17" t="s">
        <v>65</v>
      </c>
      <c r="C28" s="166">
        <v>2221.54259</v>
      </c>
      <c r="D28" s="166">
        <v>2221.54259</v>
      </c>
      <c r="E28" s="166"/>
      <c r="F28" s="166"/>
      <c r="G28" s="166">
        <v>4443.08518</v>
      </c>
      <c r="H28" s="166"/>
      <c r="I28" s="166"/>
      <c r="J28" s="166"/>
      <c r="K28" s="166"/>
      <c r="L28" s="166"/>
      <c r="M28" s="33">
        <v>750</v>
      </c>
      <c r="N28" s="33">
        <v>750</v>
      </c>
      <c r="O28" s="33"/>
      <c r="P28" s="33"/>
      <c r="Q28" s="33">
        <v>1500</v>
      </c>
      <c r="R28" s="171">
        <v>2971.54259</v>
      </c>
      <c r="S28" s="55">
        <v>2971.54259</v>
      </c>
      <c r="T28" s="151"/>
      <c r="U28" s="151"/>
      <c r="V28" s="56">
        <v>5943.08518</v>
      </c>
    </row>
    <row r="29" spans="1:22" ht="35.25" customHeight="1">
      <c r="A29" s="302"/>
      <c r="B29" s="17" t="s">
        <v>83</v>
      </c>
      <c r="C29" s="166"/>
      <c r="D29" s="166"/>
      <c r="E29" s="166"/>
      <c r="F29" s="166"/>
      <c r="G29" s="166"/>
      <c r="H29" s="166">
        <v>6700</v>
      </c>
      <c r="I29" s="166">
        <v>6700</v>
      </c>
      <c r="J29" s="166"/>
      <c r="K29" s="166"/>
      <c r="L29" s="166">
        <v>13400</v>
      </c>
      <c r="M29" s="33"/>
      <c r="N29" s="33"/>
      <c r="O29" s="33"/>
      <c r="P29" s="33"/>
      <c r="Q29" s="33"/>
      <c r="R29" s="166">
        <f t="shared" ref="R29:V29" si="0">H29</f>
        <v>6700</v>
      </c>
      <c r="S29" s="242">
        <f t="shared" si="0"/>
        <v>6700</v>
      </c>
      <c r="T29" s="243"/>
      <c r="U29" s="243"/>
      <c r="V29" s="244">
        <f t="shared" si="0"/>
        <v>13400</v>
      </c>
    </row>
    <row r="30" spans="1:22" ht="44.25" customHeight="1">
      <c r="A30" s="302"/>
      <c r="B30" s="17" t="s">
        <v>84</v>
      </c>
      <c r="C30" s="166"/>
      <c r="D30" s="166"/>
      <c r="E30" s="166"/>
      <c r="F30" s="166"/>
      <c r="G30" s="166"/>
      <c r="H30" s="166">
        <v>1095.6233</v>
      </c>
      <c r="I30" s="166">
        <v>1095.6233</v>
      </c>
      <c r="J30" s="166"/>
      <c r="K30" s="166"/>
      <c r="L30" s="166">
        <v>2191.2465999999999</v>
      </c>
      <c r="M30" s="33"/>
      <c r="N30" s="33"/>
      <c r="O30" s="33"/>
      <c r="P30" s="33"/>
      <c r="Q30" s="33"/>
      <c r="R30" s="166">
        <v>1095.6233</v>
      </c>
      <c r="S30" s="242">
        <v>1095.6233</v>
      </c>
      <c r="T30" s="243"/>
      <c r="U30" s="243"/>
      <c r="V30" s="244">
        <v>2191.2465999999999</v>
      </c>
    </row>
    <row r="31" spans="1:22" ht="35.25" customHeight="1">
      <c r="A31" s="302"/>
      <c r="B31" s="17" t="s">
        <v>64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33">
        <v>6100</v>
      </c>
      <c r="N31" s="33">
        <v>6100</v>
      </c>
      <c r="O31" s="33"/>
      <c r="P31" s="33"/>
      <c r="Q31" s="33">
        <v>12200</v>
      </c>
      <c r="R31" s="187">
        <v>6100</v>
      </c>
      <c r="S31" s="166">
        <v>6100</v>
      </c>
      <c r="T31" s="108"/>
      <c r="U31" s="108"/>
      <c r="V31" s="173">
        <v>12200</v>
      </c>
    </row>
    <row r="32" spans="1:22" s="87" customFormat="1" ht="43.5" customHeight="1">
      <c r="A32" s="266" t="s">
        <v>34</v>
      </c>
      <c r="B32" s="34" t="s">
        <v>74</v>
      </c>
      <c r="C32" s="166">
        <v>562.59082000000001</v>
      </c>
      <c r="D32" s="166">
        <v>562.59082000000001</v>
      </c>
      <c r="E32" s="166"/>
      <c r="F32" s="166"/>
      <c r="G32" s="166">
        <v>1125.18164</v>
      </c>
      <c r="H32" s="166"/>
      <c r="I32" s="166"/>
      <c r="J32" s="166"/>
      <c r="K32" s="166"/>
      <c r="L32" s="166"/>
      <c r="M32" s="33">
        <v>2400</v>
      </c>
      <c r="N32" s="33">
        <v>2400</v>
      </c>
      <c r="O32" s="33"/>
      <c r="P32" s="33"/>
      <c r="Q32" s="33">
        <v>4800</v>
      </c>
      <c r="R32" s="166">
        <v>2962.5908199999999</v>
      </c>
      <c r="S32" s="166">
        <v>2962.5908199999999</v>
      </c>
      <c r="T32" s="108"/>
      <c r="U32" s="108"/>
      <c r="V32" s="173">
        <v>5925.1816399999998</v>
      </c>
    </row>
    <row r="33" spans="1:22" s="87" customFormat="1" ht="42.75" customHeight="1">
      <c r="A33" s="267"/>
      <c r="B33" s="34" t="s">
        <v>75</v>
      </c>
      <c r="C33" s="166">
        <v>158.02968000000001</v>
      </c>
      <c r="D33" s="166">
        <v>158.02968000000001</v>
      </c>
      <c r="E33" s="166"/>
      <c r="F33" s="166"/>
      <c r="G33" s="166">
        <v>316.05936000000003</v>
      </c>
      <c r="H33" s="166"/>
      <c r="I33" s="166"/>
      <c r="J33" s="166"/>
      <c r="K33" s="166"/>
      <c r="L33" s="166"/>
      <c r="M33" s="33"/>
      <c r="N33" s="33"/>
      <c r="O33" s="33"/>
      <c r="P33" s="33"/>
      <c r="Q33" s="33"/>
      <c r="R33" s="166">
        <v>158.02968000000001</v>
      </c>
      <c r="S33" s="166">
        <v>158.02968000000001</v>
      </c>
      <c r="T33" s="108"/>
      <c r="U33" s="108"/>
      <c r="V33" s="173">
        <v>316.05936000000003</v>
      </c>
    </row>
    <row r="34" spans="1:22" s="87" customFormat="1" ht="43.5" customHeight="1">
      <c r="A34" s="17" t="s">
        <v>30</v>
      </c>
      <c r="B34" s="34" t="s">
        <v>67</v>
      </c>
      <c r="C34" s="166">
        <v>650</v>
      </c>
      <c r="D34" s="166">
        <v>650</v>
      </c>
      <c r="E34" s="166"/>
      <c r="F34" s="166"/>
      <c r="G34" s="166">
        <v>1300</v>
      </c>
      <c r="H34" s="166"/>
      <c r="I34" s="166"/>
      <c r="J34" s="166"/>
      <c r="K34" s="166"/>
      <c r="L34" s="166"/>
      <c r="M34" s="33">
        <v>750</v>
      </c>
      <c r="N34" s="33">
        <v>750</v>
      </c>
      <c r="O34" s="33"/>
      <c r="P34" s="33"/>
      <c r="Q34" s="33">
        <v>1500</v>
      </c>
      <c r="R34" s="166">
        <v>1400</v>
      </c>
      <c r="S34" s="166">
        <v>1400</v>
      </c>
      <c r="T34" s="108"/>
      <c r="U34" s="108"/>
      <c r="V34" s="173">
        <v>2800</v>
      </c>
    </row>
    <row r="35" spans="1:22" s="87" customFormat="1" ht="42" customHeight="1">
      <c r="A35" s="268" t="s">
        <v>38</v>
      </c>
      <c r="B35" s="17" t="s">
        <v>68</v>
      </c>
      <c r="C35" s="166">
        <v>2253.3333400000001</v>
      </c>
      <c r="D35" s="166">
        <v>2253.3333299999999</v>
      </c>
      <c r="E35" s="166"/>
      <c r="F35" s="166"/>
      <c r="G35" s="166">
        <v>4506.6666699999996</v>
      </c>
      <c r="H35" s="210"/>
      <c r="I35" s="210"/>
      <c r="J35" s="210"/>
      <c r="K35" s="210"/>
      <c r="L35" s="210"/>
      <c r="M35" s="23"/>
      <c r="N35" s="23"/>
      <c r="O35" s="23"/>
      <c r="P35" s="23"/>
      <c r="Q35" s="23"/>
      <c r="R35" s="171">
        <v>2253.3333400000001</v>
      </c>
      <c r="S35" s="90">
        <v>2253.3333299999999</v>
      </c>
      <c r="T35" s="108"/>
      <c r="U35" s="108"/>
      <c r="V35" s="91">
        <v>4506.6666699999996</v>
      </c>
    </row>
    <row r="36" spans="1:22" s="87" customFormat="1" ht="56.25" hidden="1" customHeight="1">
      <c r="A36" s="269"/>
      <c r="B36" s="34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33"/>
      <c r="N36" s="33"/>
      <c r="O36" s="33"/>
      <c r="P36" s="33"/>
      <c r="Q36" s="33"/>
      <c r="R36" s="33"/>
      <c r="S36" s="90"/>
      <c r="T36" s="108"/>
      <c r="U36" s="108"/>
      <c r="V36" s="91"/>
    </row>
    <row r="37" spans="1:22" s="87" customFormat="1" ht="46.5" hidden="1" customHeight="1">
      <c r="A37" s="269"/>
      <c r="B37" s="34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33"/>
      <c r="N37" s="33"/>
      <c r="O37" s="33"/>
      <c r="P37" s="33"/>
      <c r="Q37" s="33"/>
      <c r="R37" s="33"/>
      <c r="S37" s="90"/>
      <c r="T37" s="108"/>
      <c r="U37" s="108"/>
      <c r="V37" s="91"/>
    </row>
    <row r="38" spans="1:22" s="87" customFormat="1" ht="93" hidden="1" customHeight="1">
      <c r="A38" s="269"/>
      <c r="B38" s="17"/>
      <c r="C38" s="166"/>
      <c r="D38" s="166"/>
      <c r="E38" s="166"/>
      <c r="F38" s="166"/>
      <c r="G38" s="166"/>
      <c r="H38" s="210"/>
      <c r="I38" s="210"/>
      <c r="J38" s="210"/>
      <c r="K38" s="210"/>
      <c r="L38" s="210"/>
      <c r="M38" s="23"/>
      <c r="N38" s="23"/>
      <c r="O38" s="23"/>
      <c r="P38" s="23"/>
      <c r="Q38" s="23"/>
      <c r="R38" s="33"/>
      <c r="S38" s="90"/>
      <c r="T38" s="108"/>
      <c r="U38" s="108"/>
      <c r="V38" s="91"/>
    </row>
    <row r="39" spans="1:22" s="87" customFormat="1" ht="15.75" hidden="1" customHeight="1">
      <c r="A39" s="269"/>
      <c r="B39" s="17"/>
      <c r="C39" s="166"/>
      <c r="D39" s="166"/>
      <c r="E39" s="166"/>
      <c r="F39" s="166"/>
      <c r="G39" s="166"/>
      <c r="H39" s="210"/>
      <c r="I39" s="210"/>
      <c r="J39" s="210"/>
      <c r="K39" s="210"/>
      <c r="L39" s="210"/>
      <c r="M39" s="23"/>
      <c r="N39" s="23"/>
      <c r="O39" s="23"/>
      <c r="P39" s="23"/>
      <c r="Q39" s="23"/>
      <c r="R39" s="33"/>
      <c r="S39" s="90"/>
      <c r="T39" s="108"/>
      <c r="U39" s="108"/>
      <c r="V39" s="91"/>
    </row>
    <row r="40" spans="1:22" s="87" customFormat="1" ht="93" hidden="1" customHeight="1">
      <c r="A40" s="269"/>
      <c r="B40" s="1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"/>
      <c r="N40" s="3"/>
      <c r="O40" s="3"/>
      <c r="P40" s="3"/>
      <c r="Q40" s="3"/>
      <c r="R40" s="3"/>
      <c r="S40" s="97"/>
      <c r="T40" s="115"/>
      <c r="U40" s="115"/>
      <c r="V40" s="98"/>
    </row>
    <row r="41" spans="1:22" s="87" customFormat="1" ht="15.75" hidden="1" customHeight="1">
      <c r="A41" s="269"/>
      <c r="B41" s="17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"/>
      <c r="N41" s="3"/>
      <c r="O41" s="3"/>
      <c r="P41" s="3"/>
      <c r="Q41" s="3"/>
      <c r="R41" s="3"/>
      <c r="S41" s="97"/>
      <c r="T41" s="115"/>
      <c r="U41" s="115"/>
      <c r="V41" s="98"/>
    </row>
    <row r="42" spans="1:22" s="87" customFormat="1" ht="75" hidden="1" customHeight="1">
      <c r="A42" s="269"/>
      <c r="B42" s="1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"/>
      <c r="N42" s="3"/>
      <c r="O42" s="3"/>
      <c r="P42" s="3"/>
      <c r="Q42" s="3"/>
      <c r="R42" s="3"/>
      <c r="S42" s="97"/>
      <c r="T42" s="115"/>
      <c r="U42" s="115"/>
      <c r="V42" s="98"/>
    </row>
    <row r="43" spans="1:22" s="87" customFormat="1" ht="75" customHeight="1">
      <c r="A43" s="269"/>
      <c r="B43" s="17" t="s">
        <v>89</v>
      </c>
      <c r="C43" s="39"/>
      <c r="D43" s="39"/>
      <c r="E43" s="39"/>
      <c r="F43" s="39"/>
      <c r="G43" s="39"/>
      <c r="H43" s="39">
        <v>113.6366</v>
      </c>
      <c r="I43" s="39">
        <v>113.6366</v>
      </c>
      <c r="J43" s="39"/>
      <c r="K43" s="39"/>
      <c r="L43" s="39">
        <v>227.2732</v>
      </c>
      <c r="M43" s="3"/>
      <c r="N43" s="3"/>
      <c r="O43" s="3"/>
      <c r="P43" s="3"/>
      <c r="Q43" s="3"/>
      <c r="R43" s="39">
        <f t="shared" ref="R43:V43" si="1">H43</f>
        <v>113.6366</v>
      </c>
      <c r="S43" s="39">
        <f t="shared" si="1"/>
        <v>113.6366</v>
      </c>
      <c r="T43" s="104"/>
      <c r="U43" s="104"/>
      <c r="V43" s="88">
        <f t="shared" si="1"/>
        <v>227.2732</v>
      </c>
    </row>
    <row r="44" spans="1:22" s="87" customFormat="1" ht="39" customHeight="1">
      <c r="A44" s="270"/>
      <c r="B44" s="17" t="s">
        <v>81</v>
      </c>
      <c r="C44" s="39"/>
      <c r="D44" s="39"/>
      <c r="E44" s="39"/>
      <c r="F44" s="39"/>
      <c r="G44" s="39"/>
      <c r="H44" s="39">
        <v>1415.2639999999999</v>
      </c>
      <c r="I44" s="39">
        <v>1415.2639999999999</v>
      </c>
      <c r="J44" s="39"/>
      <c r="K44" s="39"/>
      <c r="L44" s="39">
        <v>2830.5279999999998</v>
      </c>
      <c r="M44" s="3"/>
      <c r="N44" s="3"/>
      <c r="O44" s="3"/>
      <c r="P44" s="3"/>
      <c r="Q44" s="3"/>
      <c r="R44" s="39">
        <f t="shared" ref="R44:V44" si="2">H44</f>
        <v>1415.2639999999999</v>
      </c>
      <c r="S44" s="39">
        <f t="shared" si="2"/>
        <v>1415.2639999999999</v>
      </c>
      <c r="T44" s="104"/>
      <c r="U44" s="104"/>
      <c r="V44" s="88">
        <f t="shared" si="2"/>
        <v>2830.5279999999998</v>
      </c>
    </row>
    <row r="45" spans="1:22" s="87" customFormat="1" ht="78.75" customHeight="1">
      <c r="A45" s="130" t="s">
        <v>72</v>
      </c>
      <c r="B45" s="17" t="s">
        <v>71</v>
      </c>
      <c r="C45" s="39">
        <v>1775.37</v>
      </c>
      <c r="D45" s="39">
        <v>1775.37</v>
      </c>
      <c r="E45" s="39"/>
      <c r="F45" s="39"/>
      <c r="G45" s="39">
        <v>3550.74</v>
      </c>
      <c r="H45" s="39"/>
      <c r="I45" s="39"/>
      <c r="J45" s="39"/>
      <c r="K45" s="39"/>
      <c r="L45" s="39"/>
      <c r="M45" s="3"/>
      <c r="N45" s="3"/>
      <c r="O45" s="3"/>
      <c r="P45" s="3"/>
      <c r="Q45" s="3"/>
      <c r="R45" s="39">
        <v>1775.37</v>
      </c>
      <c r="S45" s="39">
        <v>1775.37</v>
      </c>
      <c r="T45" s="115"/>
      <c r="U45" s="115"/>
      <c r="V45" s="88">
        <v>3550.74</v>
      </c>
    </row>
    <row r="46" spans="1:22" s="87" customFormat="1" ht="52.5" hidden="1" customHeight="1">
      <c r="A46" s="130"/>
      <c r="B46" s="17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"/>
      <c r="N46" s="3"/>
      <c r="O46" s="3"/>
      <c r="P46" s="3"/>
      <c r="Q46" s="3"/>
      <c r="R46" s="3"/>
      <c r="S46" s="97"/>
      <c r="T46" s="115"/>
      <c r="U46" s="115"/>
      <c r="V46" s="98"/>
    </row>
    <row r="47" spans="1:22" s="87" customFormat="1" ht="23.25" hidden="1" customHeight="1">
      <c r="A47" s="92"/>
      <c r="B47" s="17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"/>
      <c r="N47" s="3"/>
      <c r="O47" s="3"/>
      <c r="P47" s="3"/>
      <c r="Q47" s="3"/>
      <c r="R47" s="3"/>
      <c r="S47" s="93"/>
      <c r="T47" s="113"/>
      <c r="U47" s="113"/>
      <c r="V47" s="94"/>
    </row>
    <row r="48" spans="1:22" s="87" customFormat="1" ht="29.25" customHeight="1">
      <c r="A48" s="293" t="s">
        <v>32</v>
      </c>
      <c r="B48" s="169" t="s">
        <v>73</v>
      </c>
      <c r="C48" s="99">
        <v>292.66358000000002</v>
      </c>
      <c r="D48" s="99">
        <v>292.66358000000002</v>
      </c>
      <c r="E48" s="99"/>
      <c r="F48" s="99"/>
      <c r="G48" s="99">
        <v>585.32716000000005</v>
      </c>
      <c r="H48" s="99"/>
      <c r="I48" s="99"/>
      <c r="J48" s="99"/>
      <c r="K48" s="99"/>
      <c r="L48" s="99"/>
      <c r="M48" s="42"/>
      <c r="N48" s="42"/>
      <c r="O48" s="42"/>
      <c r="P48" s="42"/>
      <c r="Q48" s="42"/>
      <c r="R48" s="174">
        <v>292.66358000000002</v>
      </c>
      <c r="S48" s="150">
        <v>292.66358000000002</v>
      </c>
      <c r="T48" s="170"/>
      <c r="U48" s="170"/>
      <c r="V48" s="97">
        <v>585.32716000000005</v>
      </c>
    </row>
    <row r="49" spans="1:22" s="87" customFormat="1" ht="29.25" customHeight="1">
      <c r="A49" s="294"/>
      <c r="B49" s="17" t="s">
        <v>85</v>
      </c>
      <c r="C49" s="99"/>
      <c r="D49" s="99"/>
      <c r="E49" s="99"/>
      <c r="F49" s="99"/>
      <c r="G49" s="99"/>
      <c r="H49" s="99">
        <v>675.47609999999997</v>
      </c>
      <c r="I49" s="99">
        <v>675.47609999999997</v>
      </c>
      <c r="J49" s="99"/>
      <c r="K49" s="99"/>
      <c r="L49" s="99">
        <v>1350.9521999999999</v>
      </c>
      <c r="M49" s="42"/>
      <c r="N49" s="42"/>
      <c r="O49" s="42"/>
      <c r="P49" s="42"/>
      <c r="Q49" s="42"/>
      <c r="R49" s="99">
        <v>675.47609999999997</v>
      </c>
      <c r="S49" s="99">
        <v>675.47609999999997</v>
      </c>
      <c r="T49" s="245"/>
      <c r="U49" s="245"/>
      <c r="V49" s="176">
        <v>1350.9521999999999</v>
      </c>
    </row>
    <row r="50" spans="1:22" s="87" customFormat="1" ht="23.25" customHeight="1" thickBot="1">
      <c r="A50" s="264" t="s">
        <v>6</v>
      </c>
      <c r="B50" s="265"/>
      <c r="C50" s="167">
        <v>7913.5300100000004</v>
      </c>
      <c r="D50" s="167">
        <v>7913.53</v>
      </c>
      <c r="E50" s="167"/>
      <c r="F50" s="167"/>
      <c r="G50" s="167">
        <v>15827.060009999999</v>
      </c>
      <c r="H50" s="167">
        <v>10000</v>
      </c>
      <c r="I50" s="167">
        <v>10000</v>
      </c>
      <c r="J50" s="167"/>
      <c r="K50" s="167"/>
      <c r="L50" s="167">
        <v>20000</v>
      </c>
      <c r="M50" s="135">
        <v>10000</v>
      </c>
      <c r="N50" s="135">
        <v>10000</v>
      </c>
      <c r="O50" s="135"/>
      <c r="P50" s="135"/>
      <c r="Q50" s="135">
        <v>20000</v>
      </c>
      <c r="R50" s="175">
        <v>27913.530009999999</v>
      </c>
      <c r="S50" s="167">
        <v>27913.53</v>
      </c>
      <c r="T50" s="135"/>
      <c r="U50" s="135"/>
      <c r="V50" s="175">
        <v>55827.060010000001</v>
      </c>
    </row>
    <row r="51" spans="1:22" s="87" customFormat="1" ht="30.75" customHeight="1">
      <c r="A51" s="276" t="s">
        <v>53</v>
      </c>
      <c r="B51" s="277"/>
      <c r="C51" s="168"/>
      <c r="D51" s="168"/>
      <c r="E51" s="168"/>
      <c r="F51" s="168"/>
      <c r="G51" s="168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136"/>
      <c r="T51" s="137"/>
      <c r="U51" s="137"/>
      <c r="V51" s="138"/>
    </row>
    <row r="52" spans="1:22" s="87" customFormat="1" ht="79.5" customHeight="1">
      <c r="A52" s="130" t="s">
        <v>32</v>
      </c>
      <c r="B52" s="17" t="s">
        <v>66</v>
      </c>
      <c r="C52" s="39">
        <v>2196.6161999999999</v>
      </c>
      <c r="D52" s="39">
        <v>2086.4699999999998</v>
      </c>
      <c r="E52" s="39"/>
      <c r="F52" s="39"/>
      <c r="G52" s="39">
        <v>4283.0861999999997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>
        <f t="shared" ref="R52:V52" si="3">C52</f>
        <v>2196.6161999999999</v>
      </c>
      <c r="S52" s="39">
        <f t="shared" si="3"/>
        <v>2086.4699999999998</v>
      </c>
      <c r="T52" s="104"/>
      <c r="U52" s="104"/>
      <c r="V52" s="88">
        <f t="shared" si="3"/>
        <v>4283.0861999999997</v>
      </c>
    </row>
    <row r="53" spans="1:22" s="87" customFormat="1" ht="27" hidden="1" customHeight="1">
      <c r="A53" s="92"/>
      <c r="B53" s="17"/>
      <c r="C53" s="39"/>
      <c r="D53" s="39"/>
      <c r="E53" s="39"/>
      <c r="F53" s="39"/>
      <c r="G53" s="39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97"/>
      <c r="T53" s="115"/>
      <c r="U53" s="115"/>
      <c r="V53" s="98"/>
    </row>
    <row r="54" spans="1:22" s="87" customFormat="1" ht="27" customHeight="1">
      <c r="A54" s="131" t="s">
        <v>6</v>
      </c>
      <c r="B54" s="17"/>
      <c r="C54" s="39">
        <f t="shared" ref="C54:G54" si="4">C52</f>
        <v>2196.6161999999999</v>
      </c>
      <c r="D54" s="39">
        <f t="shared" si="4"/>
        <v>2086.4699999999998</v>
      </c>
      <c r="E54" s="39"/>
      <c r="F54" s="39"/>
      <c r="G54" s="39">
        <f t="shared" si="4"/>
        <v>4283.0861999999997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9">
        <f t="shared" ref="R54:V54" si="5">C52</f>
        <v>2196.6161999999999</v>
      </c>
      <c r="S54" s="39">
        <f t="shared" si="5"/>
        <v>2086.4699999999998</v>
      </c>
      <c r="T54" s="104"/>
      <c r="U54" s="104"/>
      <c r="V54" s="88">
        <f t="shared" si="5"/>
        <v>4283.0861999999997</v>
      </c>
    </row>
    <row r="55" spans="1:22" s="87" customFormat="1" ht="27" customHeight="1">
      <c r="A55" s="92"/>
      <c r="B55" s="17"/>
      <c r="C55" s="39"/>
      <c r="D55" s="39"/>
      <c r="E55" s="39"/>
      <c r="F55" s="39"/>
      <c r="G55" s="39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97"/>
      <c r="T55" s="115"/>
      <c r="U55" s="115"/>
      <c r="V55" s="98"/>
    </row>
    <row r="56" spans="1:22" s="87" customFormat="1" ht="64.5" hidden="1" customHeight="1">
      <c r="A56" s="89"/>
      <c r="B56" s="17"/>
      <c r="C56" s="39"/>
      <c r="D56" s="39"/>
      <c r="E56" s="39"/>
      <c r="F56" s="39"/>
      <c r="G56" s="39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97"/>
      <c r="T56" s="115"/>
      <c r="U56" s="115"/>
      <c r="V56" s="98"/>
    </row>
    <row r="57" spans="1:22" s="87" customFormat="1" ht="23.25" hidden="1" customHeight="1">
      <c r="A57" s="92"/>
      <c r="B57" s="17"/>
      <c r="C57" s="39"/>
      <c r="D57" s="39"/>
      <c r="E57" s="39"/>
      <c r="F57" s="39"/>
      <c r="G57" s="39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97"/>
      <c r="T57" s="115"/>
      <c r="U57" s="115"/>
      <c r="V57" s="98"/>
    </row>
    <row r="58" spans="1:22" s="87" customFormat="1" ht="23.25" customHeight="1" thickBot="1">
      <c r="A58" s="264"/>
      <c r="B58" s="265"/>
      <c r="C58" s="167"/>
      <c r="D58" s="167"/>
      <c r="E58" s="167"/>
      <c r="F58" s="167"/>
      <c r="G58" s="167"/>
      <c r="H58" s="29"/>
      <c r="I58" s="31"/>
      <c r="J58" s="31"/>
      <c r="K58" s="31"/>
      <c r="L58" s="29"/>
      <c r="M58" s="29"/>
      <c r="N58" s="29"/>
      <c r="O58" s="29"/>
      <c r="P58" s="29"/>
      <c r="Q58" s="29"/>
      <c r="R58" s="29"/>
      <c r="S58" s="139"/>
      <c r="T58" s="140"/>
      <c r="U58" s="140"/>
      <c r="V58" s="141"/>
    </row>
    <row r="59" spans="1:22" s="87" customFormat="1" ht="15.75" thickBot="1">
      <c r="S59" s="142"/>
      <c r="T59" s="142"/>
      <c r="U59" s="142"/>
      <c r="V59" s="142"/>
    </row>
    <row r="60" spans="1:22" s="87" customFormat="1" ht="29.25" customHeight="1">
      <c r="A60" s="271" t="s">
        <v>2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3"/>
    </row>
    <row r="61" spans="1:22" s="87" customFormat="1" ht="30" customHeight="1" thickBot="1">
      <c r="A61" s="274" t="s">
        <v>24</v>
      </c>
      <c r="B61" s="275"/>
      <c r="C61" s="125">
        <v>2529.5940000000001</v>
      </c>
      <c r="D61" s="125">
        <v>7192.1049999999996</v>
      </c>
      <c r="E61" s="125">
        <v>1496.3630000000001</v>
      </c>
      <c r="F61" s="125"/>
      <c r="G61" s="125">
        <v>11218.062</v>
      </c>
      <c r="H61" s="125">
        <v>251.72</v>
      </c>
      <c r="I61" s="125"/>
      <c r="J61" s="125"/>
      <c r="K61" s="125"/>
      <c r="L61" s="125">
        <v>251.72</v>
      </c>
      <c r="M61" s="125">
        <v>2265.56</v>
      </c>
      <c r="N61" s="125"/>
      <c r="O61" s="125"/>
      <c r="P61" s="125"/>
      <c r="Q61" s="125">
        <v>2265.56</v>
      </c>
      <c r="R61" s="164">
        <v>5046.8738599999997</v>
      </c>
      <c r="S61" s="164">
        <v>7192.1050999999998</v>
      </c>
      <c r="T61" s="234">
        <v>1496.3627100000001</v>
      </c>
      <c r="U61" s="234"/>
      <c r="V61" s="235">
        <v>13735.34167</v>
      </c>
    </row>
    <row r="62" spans="1:22" s="87" customFormat="1">
      <c r="A62" s="285" t="s">
        <v>33</v>
      </c>
      <c r="B62" s="28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143"/>
      <c r="T62" s="144"/>
      <c r="U62" s="144"/>
      <c r="V62" s="145"/>
    </row>
    <row r="63" spans="1:22" s="87" customFormat="1">
      <c r="A63" s="89"/>
      <c r="B63" s="44"/>
      <c r="C63" s="39"/>
      <c r="D63" s="39"/>
      <c r="E63" s="39"/>
      <c r="F63" s="3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9"/>
      <c r="S63" s="39"/>
      <c r="T63" s="39"/>
      <c r="U63" s="39"/>
      <c r="V63" s="3"/>
    </row>
    <row r="64" spans="1:22" s="87" customFormat="1" ht="26.45" customHeight="1">
      <c r="A64" s="296" t="s">
        <v>32</v>
      </c>
      <c r="B64" s="17" t="s">
        <v>54</v>
      </c>
      <c r="C64" s="97">
        <v>292.14999999999998</v>
      </c>
      <c r="D64" s="97">
        <v>876.45</v>
      </c>
      <c r="E64" s="97"/>
      <c r="F64" s="97"/>
      <c r="G64" s="97">
        <v>1168.5999999999999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7">
        <v>292.14999999999998</v>
      </c>
      <c r="S64" s="97">
        <v>876.45</v>
      </c>
      <c r="T64" s="97"/>
      <c r="U64" s="97"/>
      <c r="V64" s="97">
        <v>1168.5999999999999</v>
      </c>
    </row>
    <row r="65" spans="1:22" s="87" customFormat="1" ht="33" customHeight="1">
      <c r="A65" s="297"/>
      <c r="B65" s="17" t="s">
        <v>55</v>
      </c>
      <c r="C65" s="97">
        <v>220.02699999999999</v>
      </c>
      <c r="D65" s="97">
        <v>660.08199999999999</v>
      </c>
      <c r="E65" s="97"/>
      <c r="F65" s="97"/>
      <c r="G65" s="97">
        <v>880.10900000000004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7">
        <v>220.02699999999999</v>
      </c>
      <c r="S65" s="97">
        <v>660.08199999999999</v>
      </c>
      <c r="T65" s="115"/>
      <c r="U65" s="115"/>
      <c r="V65" s="97">
        <v>880.10900000000004</v>
      </c>
    </row>
    <row r="66" spans="1:22" s="87" customFormat="1" ht="39" hidden="1" customHeight="1">
      <c r="A66" s="96"/>
      <c r="B66" s="17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113"/>
      <c r="U66" s="113"/>
      <c r="V66" s="113"/>
    </row>
    <row r="67" spans="1:22" s="87" customFormat="1" ht="39" hidden="1" customHeight="1">
      <c r="A67" s="96"/>
      <c r="B67" s="17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113"/>
      <c r="U67" s="113"/>
      <c r="V67" s="113"/>
    </row>
    <row r="68" spans="1:22" s="87" customFormat="1" ht="39" hidden="1" customHeight="1">
      <c r="A68" s="96"/>
      <c r="B68" s="17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113"/>
      <c r="U68" s="113"/>
      <c r="V68" s="113"/>
    </row>
    <row r="69" spans="1:22" s="87" customFormat="1" hidden="1">
      <c r="A69" s="37"/>
      <c r="B69" s="17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104"/>
      <c r="U69" s="104"/>
      <c r="V69" s="88"/>
    </row>
    <row r="70" spans="1:22" s="87" customFormat="1" ht="30.6" customHeight="1">
      <c r="A70" s="37" t="s">
        <v>31</v>
      </c>
      <c r="B70" s="17" t="s">
        <v>56</v>
      </c>
      <c r="C70" s="39">
        <v>557.95000000000005</v>
      </c>
      <c r="D70" s="39">
        <v>1673.85</v>
      </c>
      <c r="E70" s="39"/>
      <c r="F70" s="39"/>
      <c r="G70" s="39">
        <v>2231.8000000000002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>
        <v>557.95000000000005</v>
      </c>
      <c r="S70" s="39">
        <v>1673.85</v>
      </c>
      <c r="T70" s="104"/>
      <c r="U70" s="104"/>
      <c r="V70" s="88">
        <v>2231.8000000000002</v>
      </c>
    </row>
    <row r="71" spans="1:22" s="87" customFormat="1" ht="60" hidden="1" customHeight="1">
      <c r="A71" s="130"/>
      <c r="B71" s="17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104"/>
      <c r="U71" s="104"/>
      <c r="V71" s="88"/>
    </row>
    <row r="72" spans="1:22" s="87" customFormat="1" ht="30" customHeight="1">
      <c r="A72" s="37" t="s">
        <v>27</v>
      </c>
      <c r="B72" s="17" t="s">
        <v>57</v>
      </c>
      <c r="C72" s="39">
        <v>190.15</v>
      </c>
      <c r="D72" s="39">
        <v>570.45000000000005</v>
      </c>
      <c r="E72" s="39"/>
      <c r="F72" s="39"/>
      <c r="G72" s="39">
        <v>760.6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>
        <v>190.15</v>
      </c>
      <c r="S72" s="39">
        <v>570.45000000000005</v>
      </c>
      <c r="T72" s="104"/>
      <c r="U72" s="104"/>
      <c r="V72" s="88">
        <v>760.6</v>
      </c>
    </row>
    <row r="73" spans="1:22" s="87" customFormat="1" hidden="1">
      <c r="A73" s="37"/>
      <c r="B73" s="17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104"/>
      <c r="U73" s="104"/>
      <c r="V73" s="88"/>
    </row>
    <row r="74" spans="1:22" s="87" customFormat="1" hidden="1">
      <c r="A74" s="37"/>
      <c r="B74" s="17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104"/>
      <c r="U74" s="104"/>
      <c r="V74" s="88"/>
    </row>
    <row r="75" spans="1:22" s="87" customFormat="1">
      <c r="A75" s="37"/>
      <c r="B75" s="17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104"/>
      <c r="U75" s="104"/>
      <c r="V75" s="88"/>
    </row>
    <row r="76" spans="1:22" s="87" customFormat="1" ht="15.75" hidden="1" customHeight="1">
      <c r="A76" s="92"/>
      <c r="B76" s="1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9"/>
      <c r="S76" s="206"/>
      <c r="T76" s="207"/>
      <c r="U76" s="207"/>
      <c r="V76" s="208"/>
    </row>
    <row r="77" spans="1:22" s="87" customFormat="1" ht="15.75" thickBot="1">
      <c r="A77" s="264" t="s">
        <v>6</v>
      </c>
      <c r="B77" s="265"/>
      <c r="C77" s="29">
        <f>C64+C65+C70+C71+C72+C73</f>
        <v>1260.277</v>
      </c>
      <c r="D77" s="29">
        <f>D64+D65+D70+D71+D72+D73</f>
        <v>3780.8320000000003</v>
      </c>
      <c r="E77" s="29">
        <f>E64+E65+E70+E71+E72+E73</f>
        <v>0</v>
      </c>
      <c r="F77" s="29">
        <f>F64+F65+F70+F71+F72+F73</f>
        <v>0</v>
      </c>
      <c r="G77" s="29">
        <f>G64+G65+G70+G71+G72+G73</f>
        <v>5041.1090000000004</v>
      </c>
      <c r="H77" s="186">
        <f>SUM(H64:H76)</f>
        <v>0</v>
      </c>
      <c r="I77" s="186">
        <f>SUM(I64:I76)</f>
        <v>0</v>
      </c>
      <c r="J77" s="186"/>
      <c r="K77" s="186"/>
      <c r="L77" s="186">
        <f>SUM(L64:L76)</f>
        <v>0</v>
      </c>
      <c r="M77" s="29">
        <f>M64+M65+M70+M71+M72+M73</f>
        <v>0</v>
      </c>
      <c r="N77" s="29">
        <f>N64+N65+N70+N71+N72+N73</f>
        <v>0</v>
      </c>
      <c r="O77" s="29">
        <f>O64+O65+O70+O71+O72+O73</f>
        <v>0</v>
      </c>
      <c r="P77" s="29">
        <f>P64+P65+P70+P71+P72+P73</f>
        <v>0</v>
      </c>
      <c r="Q77" s="29">
        <f>Q64+Q65+Q70+Q71+Q72+Q73</f>
        <v>0</v>
      </c>
      <c r="R77" s="167">
        <f>SUM(R64:R76)</f>
        <v>1260.277</v>
      </c>
      <c r="S77" s="167">
        <f>SUM(S64:S76)</f>
        <v>3780.8320000000003</v>
      </c>
      <c r="T77" s="167"/>
      <c r="U77" s="167"/>
      <c r="V77" s="167">
        <f>SUM(V64:V76)</f>
        <v>5041.1090000000004</v>
      </c>
    </row>
    <row r="78" spans="1:22" s="87" customFormat="1" ht="29.25" customHeight="1">
      <c r="A78" s="276" t="s">
        <v>47</v>
      </c>
      <c r="B78" s="27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136"/>
      <c r="T78" s="137"/>
      <c r="U78" s="137"/>
      <c r="V78" s="138"/>
    </row>
    <row r="79" spans="1:22" s="155" customFormat="1" ht="45">
      <c r="A79" s="152" t="s">
        <v>32</v>
      </c>
      <c r="B79" s="153" t="s">
        <v>45</v>
      </c>
      <c r="C79" s="154">
        <v>194.41578000000001</v>
      </c>
      <c r="D79" s="154">
        <v>276.56984999999997</v>
      </c>
      <c r="E79" s="154"/>
      <c r="F79" s="154"/>
      <c r="G79" s="154">
        <v>470.98563000000001</v>
      </c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>
        <v>194.41578000000001</v>
      </c>
      <c r="S79" s="154">
        <v>276.56984999999997</v>
      </c>
      <c r="T79" s="154"/>
      <c r="U79" s="154"/>
      <c r="V79" s="154">
        <v>470.98563000000001</v>
      </c>
    </row>
    <row r="80" spans="1:22" s="87" customFormat="1" ht="45.75" customHeight="1">
      <c r="A80" s="130" t="str">
        <f>'[1]Приложение 1 стр.2'!A76</f>
        <v>Административный центр с. Уинское</v>
      </c>
      <c r="B80" s="17" t="str">
        <f>'[1]Приложение 1 стр.2'!B76</f>
        <v>Пристрой к детскому саду по адресу: с. Уинское, ул.30 лет Победы, 2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>
        <v>2265.56</v>
      </c>
      <c r="N80" s="39"/>
      <c r="O80" s="39"/>
      <c r="P80" s="39"/>
      <c r="Q80" s="39">
        <v>2265.56</v>
      </c>
      <c r="R80" s="39">
        <f t="shared" ref="R80:V80" si="6">M80</f>
        <v>2265.56</v>
      </c>
      <c r="S80" s="39">
        <f t="shared" si="6"/>
        <v>0</v>
      </c>
      <c r="T80" s="104"/>
      <c r="U80" s="104"/>
      <c r="V80" s="39">
        <f t="shared" si="6"/>
        <v>2265.56</v>
      </c>
    </row>
    <row r="81" spans="1:22" s="87" customFormat="1">
      <c r="A81" s="130"/>
      <c r="B81" s="17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104"/>
      <c r="U81" s="104"/>
      <c r="V81" s="104"/>
    </row>
    <row r="82" spans="1:22" s="87" customFormat="1" ht="15.75" thickBot="1">
      <c r="A82" s="264" t="s">
        <v>6</v>
      </c>
      <c r="B82" s="265"/>
      <c r="C82" s="39">
        <f>C79</f>
        <v>194.41578000000001</v>
      </c>
      <c r="D82" s="39">
        <f>D79</f>
        <v>276.56984999999997</v>
      </c>
      <c r="E82" s="39"/>
      <c r="F82" s="39"/>
      <c r="G82" s="39">
        <f>G79</f>
        <v>470.98563000000001</v>
      </c>
      <c r="H82" s="186">
        <v>0</v>
      </c>
      <c r="I82" s="186">
        <v>0</v>
      </c>
      <c r="J82" s="29"/>
      <c r="K82" s="29"/>
      <c r="L82" s="186">
        <v>0</v>
      </c>
      <c r="M82" s="186">
        <f t="shared" ref="M82" si="7">M80</f>
        <v>2265.56</v>
      </c>
      <c r="N82" s="186"/>
      <c r="O82" s="29"/>
      <c r="P82" s="29"/>
      <c r="Q82" s="186">
        <v>2265.56</v>
      </c>
      <c r="R82" s="39">
        <v>2459.9757800000002</v>
      </c>
      <c r="S82" s="39">
        <v>276.56984999999997</v>
      </c>
      <c r="T82" s="39"/>
      <c r="U82" s="39"/>
      <c r="V82" s="39">
        <v>2736.5456300000001</v>
      </c>
    </row>
    <row r="83" spans="1:22" s="87" customFormat="1">
      <c r="A83" s="276" t="s">
        <v>48</v>
      </c>
      <c r="B83" s="277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136"/>
      <c r="T83" s="137"/>
      <c r="U83" s="137"/>
      <c r="V83" s="138"/>
    </row>
    <row r="84" spans="1:22" s="87" customFormat="1" ht="60">
      <c r="A84" s="130" t="s">
        <v>32</v>
      </c>
      <c r="B84" s="17" t="s">
        <v>58</v>
      </c>
      <c r="C84" s="3">
        <v>125</v>
      </c>
      <c r="D84" s="3">
        <v>375</v>
      </c>
      <c r="E84" s="3"/>
      <c r="F84" s="3"/>
      <c r="G84" s="3">
        <v>500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v>125</v>
      </c>
      <c r="S84" s="203">
        <v>375</v>
      </c>
      <c r="T84" s="219"/>
      <c r="U84" s="219"/>
      <c r="V84" s="205">
        <v>500</v>
      </c>
    </row>
    <row r="85" spans="1:22" s="87" customFormat="1" ht="15.75" customHeight="1">
      <c r="A85" s="92"/>
      <c r="B85" s="1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20"/>
      <c r="T85" s="219"/>
      <c r="U85" s="219"/>
      <c r="V85" s="221"/>
    </row>
    <row r="86" spans="1:22" s="87" customFormat="1" ht="15.75" customHeight="1" thickBot="1">
      <c r="A86" s="264" t="s">
        <v>6</v>
      </c>
      <c r="B86" s="265"/>
      <c r="C86" s="29">
        <v>125</v>
      </c>
      <c r="D86" s="29">
        <v>375</v>
      </c>
      <c r="E86" s="29"/>
      <c r="F86" s="29"/>
      <c r="G86" s="29">
        <v>500</v>
      </c>
      <c r="H86" s="29"/>
      <c r="I86" s="31"/>
      <c r="J86" s="31"/>
      <c r="K86" s="31"/>
      <c r="L86" s="29"/>
      <c r="M86" s="29"/>
      <c r="N86" s="29"/>
      <c r="O86" s="29"/>
      <c r="P86" s="29"/>
      <c r="Q86" s="29"/>
      <c r="R86" s="29">
        <v>125</v>
      </c>
      <c r="S86" s="222">
        <v>375</v>
      </c>
      <c r="T86" s="223"/>
      <c r="U86" s="223"/>
      <c r="V86" s="224">
        <v>500</v>
      </c>
    </row>
    <row r="87" spans="1:22" s="87" customFormat="1" ht="15.75" customHeight="1">
      <c r="A87" s="276" t="s">
        <v>49</v>
      </c>
      <c r="B87" s="277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147"/>
      <c r="T87" s="148"/>
      <c r="U87" s="148"/>
      <c r="V87" s="149"/>
    </row>
    <row r="88" spans="1:22" s="87" customFormat="1" ht="48.75" customHeight="1">
      <c r="A88" s="278" t="s">
        <v>32</v>
      </c>
      <c r="B88" s="49" t="s">
        <v>35</v>
      </c>
      <c r="C88" s="99">
        <v>765.41800999999998</v>
      </c>
      <c r="D88" s="99">
        <v>2206.2540300000001</v>
      </c>
      <c r="E88" s="99"/>
      <c r="F88" s="99"/>
      <c r="G88" s="99">
        <v>2971.6720399999999</v>
      </c>
      <c r="H88" s="42">
        <v>251.72</v>
      </c>
      <c r="I88" s="42"/>
      <c r="J88" s="42"/>
      <c r="K88" s="42"/>
      <c r="L88" s="42">
        <v>251.72</v>
      </c>
      <c r="M88" s="42"/>
      <c r="N88" s="42"/>
      <c r="O88" s="42"/>
      <c r="P88" s="42"/>
      <c r="Q88" s="42"/>
      <c r="R88" s="99">
        <v>1017.13801</v>
      </c>
      <c r="S88" s="99">
        <v>2206.2540300000001</v>
      </c>
      <c r="T88" s="176"/>
      <c r="U88" s="176"/>
      <c r="V88" s="177">
        <v>3223.3920400000002</v>
      </c>
    </row>
    <row r="89" spans="1:22" s="87" customFormat="1" ht="15.75" customHeight="1">
      <c r="A89" s="279"/>
      <c r="B89" s="17" t="s">
        <v>51</v>
      </c>
      <c r="C89" s="99">
        <v>184.48307</v>
      </c>
      <c r="D89" s="99">
        <v>553.44921999999997</v>
      </c>
      <c r="E89" s="99">
        <v>1496.3627100000001</v>
      </c>
      <c r="F89" s="99"/>
      <c r="G89" s="99">
        <v>2234.2950000000001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99">
        <v>184.48307</v>
      </c>
      <c r="S89" s="178">
        <v>553.44921999999997</v>
      </c>
      <c r="T89" s="179">
        <v>1496.3627100000001</v>
      </c>
      <c r="U89" s="179"/>
      <c r="V89" s="180">
        <v>2234.2950000000001</v>
      </c>
    </row>
    <row r="90" spans="1:22" s="87" customFormat="1" ht="15.75" customHeight="1">
      <c r="A90" s="93"/>
      <c r="B90" s="17"/>
      <c r="C90" s="99"/>
      <c r="D90" s="99"/>
      <c r="E90" s="99"/>
      <c r="F90" s="99"/>
      <c r="G90" s="99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99"/>
      <c r="S90" s="181"/>
      <c r="T90" s="182"/>
      <c r="U90" s="182"/>
      <c r="V90" s="183"/>
    </row>
    <row r="91" spans="1:22" s="87" customFormat="1" ht="28.5" customHeight="1" thickBot="1">
      <c r="A91" s="264" t="s">
        <v>6</v>
      </c>
      <c r="B91" s="265"/>
      <c r="C91" s="167">
        <v>949.90107999999998</v>
      </c>
      <c r="D91" s="167">
        <v>2759.70325</v>
      </c>
      <c r="E91" s="167">
        <v>1496.3627100000001</v>
      </c>
      <c r="F91" s="167"/>
      <c r="G91" s="167">
        <v>5205.9670400000005</v>
      </c>
      <c r="H91" s="29">
        <f t="shared" ref="H91" si="8">H88</f>
        <v>251.72</v>
      </c>
      <c r="I91" s="31"/>
      <c r="J91" s="31"/>
      <c r="K91" s="31"/>
      <c r="L91" s="29">
        <v>251.72</v>
      </c>
      <c r="M91" s="29"/>
      <c r="N91" s="29"/>
      <c r="O91" s="29"/>
      <c r="P91" s="29"/>
      <c r="Q91" s="29"/>
      <c r="R91" s="167">
        <v>1201.6210799999999</v>
      </c>
      <c r="S91" s="167">
        <v>2759.70325</v>
      </c>
      <c r="T91" s="184">
        <v>1496.3627100000001</v>
      </c>
      <c r="U91" s="184"/>
      <c r="V91" s="185">
        <v>5457.6870399999998</v>
      </c>
    </row>
    <row r="92" spans="1:22" s="87" customFormat="1" ht="27" customHeight="1">
      <c r="A92" s="271" t="s">
        <v>3</v>
      </c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3"/>
    </row>
    <row r="93" spans="1:22" s="87" customFormat="1" ht="33" customHeight="1" thickBot="1">
      <c r="A93" s="274" t="s">
        <v>24</v>
      </c>
      <c r="B93" s="275"/>
      <c r="C93" s="125">
        <v>3789.62138</v>
      </c>
      <c r="D93" s="125">
        <v>32392.564849999999</v>
      </c>
      <c r="E93" s="125"/>
      <c r="F93" s="125"/>
      <c r="G93" s="125">
        <v>36182.186229999999</v>
      </c>
      <c r="H93" s="125">
        <v>4421.8190000000004</v>
      </c>
      <c r="I93" s="125">
        <v>38023.368999999999</v>
      </c>
      <c r="J93" s="125"/>
      <c r="K93" s="125"/>
      <c r="L93" s="125">
        <v>42445.188000000002</v>
      </c>
      <c r="M93" s="125">
        <v>3003.123</v>
      </c>
      <c r="N93" s="125">
        <v>27658.1</v>
      </c>
      <c r="O93" s="125"/>
      <c r="P93" s="125"/>
      <c r="Q93" s="125">
        <v>30661.223000000002</v>
      </c>
      <c r="R93" s="125">
        <v>11214.563389999999</v>
      </c>
      <c r="S93" s="126">
        <v>98074.033840000004</v>
      </c>
      <c r="T93" s="127"/>
      <c r="U93" s="127"/>
      <c r="V93" s="128">
        <v>109288.59723</v>
      </c>
    </row>
    <row r="94" spans="1:22" s="87" customFormat="1">
      <c r="A94" s="285" t="s">
        <v>29</v>
      </c>
      <c r="B94" s="286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143"/>
      <c r="T94" s="144"/>
      <c r="U94" s="144"/>
      <c r="V94" s="145"/>
    </row>
    <row r="95" spans="1:22" s="87" customFormat="1" hidden="1">
      <c r="A95" s="37"/>
      <c r="B95" s="17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104"/>
      <c r="U95" s="104"/>
      <c r="V95" s="88"/>
    </row>
    <row r="96" spans="1:22" s="87" customFormat="1">
      <c r="A96" s="123"/>
      <c r="B96" s="1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104"/>
      <c r="U96" s="104"/>
      <c r="V96" s="88"/>
    </row>
    <row r="97" spans="1:22" s="87" customFormat="1" hidden="1">
      <c r="A97" s="123"/>
      <c r="B97" s="124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143"/>
      <c r="T97" s="144"/>
      <c r="U97" s="144"/>
      <c r="V97" s="145"/>
    </row>
    <row r="98" spans="1:22" s="87" customFormat="1" ht="30.75" customHeight="1">
      <c r="A98" s="130" t="s">
        <v>32</v>
      </c>
      <c r="B98" s="34" t="s">
        <v>46</v>
      </c>
      <c r="C98" s="187">
        <v>1539.47946</v>
      </c>
      <c r="D98" s="187">
        <v>13243.35338</v>
      </c>
      <c r="E98" s="187"/>
      <c r="F98" s="187"/>
      <c r="G98" s="187">
        <v>14782.832839999999</v>
      </c>
      <c r="H98" s="187">
        <v>1568.77611</v>
      </c>
      <c r="I98" s="187">
        <v>14118.985000000001</v>
      </c>
      <c r="J98" s="187"/>
      <c r="K98" s="187"/>
      <c r="L98" s="187">
        <v>15687.761109999999</v>
      </c>
      <c r="M98" s="166"/>
      <c r="N98" s="166"/>
      <c r="O98" s="166"/>
      <c r="P98" s="166"/>
      <c r="Q98" s="166"/>
      <c r="R98" s="166">
        <v>3108.2555699999998</v>
      </c>
      <c r="S98" s="166">
        <v>27362.338380000001</v>
      </c>
      <c r="T98" s="209"/>
      <c r="U98" s="209"/>
      <c r="V98" s="173">
        <v>30470.593949999999</v>
      </c>
    </row>
    <row r="99" spans="1:22" s="87" customFormat="1" hidden="1">
      <c r="A99" s="95"/>
      <c r="B99" s="34"/>
      <c r="C99" s="187"/>
      <c r="D99" s="187"/>
      <c r="E99" s="187"/>
      <c r="F99" s="187"/>
      <c r="G99" s="187"/>
      <c r="H99" s="188"/>
      <c r="I99" s="188"/>
      <c r="J99" s="188"/>
      <c r="K99" s="188"/>
      <c r="L99" s="188"/>
      <c r="M99" s="210"/>
      <c r="N99" s="210"/>
      <c r="O99" s="210"/>
      <c r="P99" s="210"/>
      <c r="Q99" s="210"/>
      <c r="R99" s="210"/>
      <c r="S99" s="211"/>
      <c r="T99" s="212"/>
      <c r="U99" s="212"/>
      <c r="V99" s="213"/>
    </row>
    <row r="100" spans="1:22" s="87" customFormat="1" ht="21" customHeight="1">
      <c r="A100" s="146" t="s">
        <v>38</v>
      </c>
      <c r="B100" s="17" t="s">
        <v>46</v>
      </c>
      <c r="C100" s="187">
        <v>528.25554999999997</v>
      </c>
      <c r="D100" s="187">
        <v>4595.8233200000004</v>
      </c>
      <c r="E100" s="187"/>
      <c r="F100" s="187"/>
      <c r="G100" s="187">
        <v>5124.0788700000003</v>
      </c>
      <c r="H100" s="187"/>
      <c r="I100" s="187"/>
      <c r="J100" s="188"/>
      <c r="K100" s="188"/>
      <c r="L100" s="187"/>
      <c r="M100" s="166">
        <v>521.52300000000002</v>
      </c>
      <c r="N100" s="166">
        <v>2839.7</v>
      </c>
      <c r="O100" s="166"/>
      <c r="P100" s="166"/>
      <c r="Q100" s="166">
        <v>3361.223</v>
      </c>
      <c r="R100" s="166">
        <v>1049.77855</v>
      </c>
      <c r="S100" s="214">
        <v>7435.5233200000002</v>
      </c>
      <c r="T100" s="212"/>
      <c r="U100" s="212"/>
      <c r="V100" s="215">
        <v>8485.3018699999993</v>
      </c>
    </row>
    <row r="101" spans="1:22" s="87" customFormat="1" ht="42" customHeight="1">
      <c r="A101" s="161" t="s">
        <v>27</v>
      </c>
      <c r="B101" s="17" t="s">
        <v>46</v>
      </c>
      <c r="C101" s="187">
        <v>554.99721999999997</v>
      </c>
      <c r="D101" s="187">
        <v>4125.1871199999996</v>
      </c>
      <c r="E101" s="187"/>
      <c r="F101" s="187"/>
      <c r="G101" s="187">
        <v>4680.1843399999998</v>
      </c>
      <c r="H101" s="187">
        <v>783.04251999999997</v>
      </c>
      <c r="I101" s="187">
        <v>7047.3826499999996</v>
      </c>
      <c r="J101" s="187"/>
      <c r="K101" s="187"/>
      <c r="L101" s="187">
        <v>7830.4251700000004</v>
      </c>
      <c r="M101" s="166">
        <v>1116.5999999999999</v>
      </c>
      <c r="N101" s="166">
        <v>11183.4</v>
      </c>
      <c r="O101" s="166"/>
      <c r="P101" s="166"/>
      <c r="Q101" s="166">
        <v>12300</v>
      </c>
      <c r="R101" s="166">
        <v>2454.6397400000001</v>
      </c>
      <c r="S101" s="166">
        <v>22355.96977</v>
      </c>
      <c r="T101" s="209"/>
      <c r="U101" s="209"/>
      <c r="V101" s="173">
        <v>24810.609509999998</v>
      </c>
    </row>
    <row r="102" spans="1:22" s="87" customFormat="1" hidden="1">
      <c r="A102" s="162"/>
      <c r="B102" s="162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210"/>
      <c r="N102" s="210"/>
      <c r="O102" s="210"/>
      <c r="P102" s="210"/>
      <c r="Q102" s="210"/>
      <c r="R102" s="210"/>
      <c r="S102" s="166"/>
      <c r="T102" s="209"/>
      <c r="U102" s="209"/>
      <c r="V102" s="173"/>
    </row>
    <row r="103" spans="1:22" s="87" customFormat="1" ht="30">
      <c r="A103" s="17" t="s">
        <v>30</v>
      </c>
      <c r="B103" s="17" t="s">
        <v>46</v>
      </c>
      <c r="C103" s="187">
        <v>380.40573000000001</v>
      </c>
      <c r="D103" s="187">
        <v>3453.6143299999999</v>
      </c>
      <c r="E103" s="187"/>
      <c r="F103" s="187"/>
      <c r="G103" s="187">
        <v>3834.0200599999998</v>
      </c>
      <c r="H103" s="187">
        <v>202.42238</v>
      </c>
      <c r="I103" s="187">
        <v>1821.8014000000001</v>
      </c>
      <c r="J103" s="187"/>
      <c r="K103" s="187"/>
      <c r="L103" s="187">
        <v>2024.22378</v>
      </c>
      <c r="M103" s="210"/>
      <c r="N103" s="210"/>
      <c r="O103" s="210"/>
      <c r="P103" s="210"/>
      <c r="Q103" s="210"/>
      <c r="R103" s="166">
        <v>582.82811000000004</v>
      </c>
      <c r="S103" s="166">
        <v>5275.4157299999997</v>
      </c>
      <c r="T103" s="209"/>
      <c r="U103" s="209"/>
      <c r="V103" s="173">
        <v>5858.2438400000001</v>
      </c>
    </row>
    <row r="104" spans="1:22" s="87" customFormat="1" hidden="1">
      <c r="A104" s="162"/>
      <c r="B104" s="162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210"/>
      <c r="N104" s="210"/>
      <c r="O104" s="210"/>
      <c r="P104" s="210"/>
      <c r="Q104" s="210"/>
      <c r="R104" s="210"/>
      <c r="S104" s="166"/>
      <c r="T104" s="209"/>
      <c r="U104" s="209"/>
      <c r="V104" s="173"/>
    </row>
    <row r="105" spans="1:22" s="87" customFormat="1" ht="30">
      <c r="A105" s="17" t="s">
        <v>31</v>
      </c>
      <c r="B105" s="17" t="s">
        <v>46</v>
      </c>
      <c r="C105" s="187">
        <v>452.20280000000002</v>
      </c>
      <c r="D105" s="187">
        <v>4158.9261299999998</v>
      </c>
      <c r="E105" s="187"/>
      <c r="F105" s="187"/>
      <c r="G105" s="187">
        <v>4611.1289299999999</v>
      </c>
      <c r="H105" s="187">
        <v>1683.54936</v>
      </c>
      <c r="I105" s="187">
        <v>13378.94219</v>
      </c>
      <c r="J105" s="187"/>
      <c r="K105" s="187"/>
      <c r="L105" s="187">
        <v>15062.491550000001</v>
      </c>
      <c r="M105" s="210"/>
      <c r="N105" s="210"/>
      <c r="O105" s="210"/>
      <c r="P105" s="210"/>
      <c r="Q105" s="210"/>
      <c r="R105" s="166">
        <v>2135.75216</v>
      </c>
      <c r="S105" s="166">
        <v>17537.868320000001</v>
      </c>
      <c r="T105" s="209"/>
      <c r="U105" s="209"/>
      <c r="V105" s="173">
        <v>19673.620480000001</v>
      </c>
    </row>
    <row r="106" spans="1:22" s="87" customFormat="1" hidden="1">
      <c r="A106" s="37"/>
      <c r="B106" s="34"/>
      <c r="C106" s="187"/>
      <c r="D106" s="187"/>
      <c r="E106" s="187"/>
      <c r="F106" s="187"/>
      <c r="G106" s="187"/>
      <c r="H106" s="188"/>
      <c r="I106" s="188"/>
      <c r="J106" s="188"/>
      <c r="K106" s="188"/>
      <c r="L106" s="188"/>
      <c r="M106" s="210"/>
      <c r="N106" s="210"/>
      <c r="O106" s="210"/>
      <c r="P106" s="210"/>
      <c r="Q106" s="210"/>
      <c r="R106" s="166"/>
      <c r="S106" s="166"/>
      <c r="T106" s="209"/>
      <c r="U106" s="209"/>
      <c r="V106" s="173"/>
    </row>
    <row r="107" spans="1:22" s="87" customFormat="1" ht="30">
      <c r="A107" s="130" t="s">
        <v>34</v>
      </c>
      <c r="B107" s="34" t="s">
        <v>46</v>
      </c>
      <c r="C107" s="189">
        <v>334.28062</v>
      </c>
      <c r="D107" s="189">
        <v>2815.66057</v>
      </c>
      <c r="E107" s="189"/>
      <c r="F107" s="189"/>
      <c r="G107" s="189">
        <v>3149.94119</v>
      </c>
      <c r="H107" s="189">
        <v>184.02864</v>
      </c>
      <c r="I107" s="189">
        <v>1656.25775</v>
      </c>
      <c r="J107" s="189"/>
      <c r="K107" s="189"/>
      <c r="L107" s="189">
        <v>1840.28639</v>
      </c>
      <c r="M107" s="39">
        <v>1365</v>
      </c>
      <c r="N107" s="39">
        <v>13635</v>
      </c>
      <c r="O107" s="39"/>
      <c r="P107" s="39"/>
      <c r="Q107" s="39">
        <v>15000</v>
      </c>
      <c r="R107" s="39">
        <v>1883.30926</v>
      </c>
      <c r="S107" s="39">
        <v>18106.918320000001</v>
      </c>
      <c r="T107" s="104"/>
      <c r="U107" s="104"/>
      <c r="V107" s="88">
        <v>19990.227579999999</v>
      </c>
    </row>
    <row r="108" spans="1:22" s="87" customFormat="1" ht="15.75" customHeight="1">
      <c r="A108" s="92"/>
      <c r="B108" s="18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39"/>
      <c r="N108" s="39"/>
      <c r="O108" s="39"/>
      <c r="P108" s="39"/>
      <c r="Q108" s="39"/>
      <c r="R108" s="39"/>
      <c r="S108" s="206"/>
      <c r="T108" s="207"/>
      <c r="U108" s="207"/>
      <c r="V108" s="208"/>
    </row>
    <row r="109" spans="1:22" s="87" customFormat="1" ht="15.75" thickBot="1">
      <c r="A109" s="264" t="s">
        <v>6</v>
      </c>
      <c r="B109" s="265"/>
      <c r="C109" s="186">
        <v>3789.62138</v>
      </c>
      <c r="D109" s="186">
        <v>32392.564849999999</v>
      </c>
      <c r="E109" s="186"/>
      <c r="F109" s="186"/>
      <c r="G109" s="186">
        <v>36182.186000000002</v>
      </c>
      <c r="H109" s="186">
        <v>4421.8190100000002</v>
      </c>
      <c r="I109" s="186">
        <v>38023.368999999999</v>
      </c>
      <c r="J109" s="186"/>
      <c r="K109" s="186"/>
      <c r="L109" s="186">
        <v>42445.188000000002</v>
      </c>
      <c r="M109" s="167">
        <v>3003.123</v>
      </c>
      <c r="N109" s="167">
        <f>SUM(N98:N108)</f>
        <v>27658.1</v>
      </c>
      <c r="O109" s="167"/>
      <c r="P109" s="167"/>
      <c r="Q109" s="167">
        <v>30661.223000000002</v>
      </c>
      <c r="R109" s="167">
        <f>SUM(R98:R108)</f>
        <v>11214.563390000001</v>
      </c>
      <c r="S109" s="167">
        <f>SUM(S98:S108)</f>
        <v>98074.033840000004</v>
      </c>
      <c r="T109" s="216"/>
      <c r="U109" s="216"/>
      <c r="V109" s="217">
        <f>SUM(V98:V108)</f>
        <v>109288.59722999998</v>
      </c>
    </row>
    <row r="110" spans="1:22" s="87" customFormat="1">
      <c r="A110" s="276"/>
      <c r="B110" s="277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136"/>
      <c r="T110" s="137"/>
      <c r="U110" s="137"/>
      <c r="V110" s="138"/>
    </row>
    <row r="111" spans="1:22" s="87" customFormat="1" hidden="1">
      <c r="A111" s="37"/>
      <c r="B111" s="17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104"/>
      <c r="U111" s="104"/>
      <c r="V111" s="88"/>
    </row>
    <row r="112" spans="1:22" ht="15.75" hidden="1" customHeight="1">
      <c r="A112" s="12"/>
      <c r="B112" s="1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11"/>
      <c r="T112" s="110"/>
      <c r="U112" s="110"/>
      <c r="V112" s="20"/>
    </row>
    <row r="113" spans="1:22" ht="15.75" hidden="1" thickBot="1">
      <c r="A113" s="264"/>
      <c r="B113" s="265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1"/>
      <c r="T113" s="114"/>
      <c r="U113" s="114"/>
      <c r="V113" s="22"/>
    </row>
    <row r="114" spans="1:22" hidden="1">
      <c r="A114" s="276"/>
      <c r="B114" s="277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27"/>
      <c r="T114" s="111"/>
      <c r="U114" s="111"/>
      <c r="V114" s="28"/>
    </row>
    <row r="115" spans="1:22" hidden="1">
      <c r="A115" s="37"/>
      <c r="B115" s="1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41"/>
      <c r="T115" s="105"/>
      <c r="U115" s="105"/>
      <c r="V115" s="40"/>
    </row>
    <row r="116" spans="1:22" ht="15.75" hidden="1" customHeight="1">
      <c r="A116" s="12"/>
      <c r="B116" s="1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11"/>
      <c r="T116" s="110"/>
      <c r="U116" s="110"/>
      <c r="V116" s="20"/>
    </row>
    <row r="117" spans="1:22" ht="15" customHeight="1" thickBot="1">
      <c r="A117" s="264"/>
      <c r="B117" s="265"/>
      <c r="C117" s="29"/>
      <c r="D117" s="29"/>
      <c r="E117" s="29"/>
      <c r="F117" s="29"/>
      <c r="G117" s="29"/>
      <c r="H117" s="29"/>
      <c r="I117" s="31"/>
      <c r="J117" s="31"/>
      <c r="K117" s="31"/>
      <c r="L117" s="29"/>
      <c r="M117" s="29"/>
      <c r="N117" s="29"/>
      <c r="O117" s="29"/>
      <c r="P117" s="29"/>
      <c r="Q117" s="29"/>
      <c r="R117" s="29"/>
      <c r="S117" s="21"/>
      <c r="T117" s="114"/>
      <c r="U117" s="114"/>
      <c r="V117" s="22"/>
    </row>
    <row r="118" spans="1:22" ht="33" customHeight="1">
      <c r="A118" s="261" t="s">
        <v>4</v>
      </c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3"/>
    </row>
    <row r="119" spans="1:22" ht="37.5" customHeight="1" thickBot="1">
      <c r="A119" s="283" t="s">
        <v>24</v>
      </c>
      <c r="B119" s="28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41"/>
      <c r="T119" s="105"/>
      <c r="U119" s="105"/>
      <c r="V119" s="40"/>
    </row>
    <row r="120" spans="1:22" ht="15" customHeight="1">
      <c r="A120" s="285" t="s">
        <v>8</v>
      </c>
      <c r="B120" s="286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4"/>
      <c r="T120" s="103"/>
      <c r="U120" s="103"/>
      <c r="V120" s="25"/>
    </row>
    <row r="121" spans="1:22" ht="35.25" customHeight="1">
      <c r="A121" s="37"/>
      <c r="B121" s="17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41"/>
      <c r="T121" s="105"/>
      <c r="U121" s="105"/>
      <c r="V121" s="40"/>
    </row>
    <row r="122" spans="1:22" ht="15" customHeight="1">
      <c r="A122" s="12"/>
      <c r="B122" s="1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11"/>
      <c r="T122" s="110"/>
      <c r="U122" s="110"/>
      <c r="V122" s="20"/>
    </row>
    <row r="123" spans="1:22" ht="15" hidden="1" customHeight="1" thickBot="1">
      <c r="A123" s="264"/>
      <c r="B123" s="265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1"/>
      <c r="T123" s="114"/>
      <c r="U123" s="114"/>
      <c r="V123" s="63"/>
    </row>
    <row r="124" spans="1:22" ht="15" hidden="1" customHeight="1">
      <c r="A124" s="276"/>
      <c r="B124" s="277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7"/>
      <c r="T124" s="111"/>
      <c r="U124" s="111"/>
      <c r="V124" s="28"/>
    </row>
    <row r="125" spans="1:22" ht="15.75" hidden="1" customHeight="1">
      <c r="A125" s="12"/>
      <c r="B125" s="1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11"/>
      <c r="T125" s="110"/>
      <c r="U125" s="110"/>
      <c r="V125" s="20"/>
    </row>
    <row r="126" spans="1:22" hidden="1">
      <c r="A126" s="12"/>
      <c r="B126" s="1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11"/>
      <c r="T126" s="110"/>
      <c r="U126" s="110"/>
      <c r="V126" s="20"/>
    </row>
    <row r="127" spans="1:22" ht="15.75" hidden="1" thickBot="1">
      <c r="A127" s="264"/>
      <c r="B127" s="265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1"/>
      <c r="T127" s="114"/>
      <c r="U127" s="114"/>
      <c r="V127" s="22"/>
    </row>
    <row r="128" spans="1:22" hidden="1">
      <c r="A128" s="276"/>
      <c r="B128" s="277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27"/>
      <c r="T128" s="111"/>
      <c r="U128" s="111"/>
      <c r="V128" s="28"/>
    </row>
    <row r="129" spans="1:22" hidden="1">
      <c r="A129" s="12"/>
      <c r="B129" s="1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11"/>
      <c r="T129" s="110"/>
      <c r="U129" s="110"/>
      <c r="V129" s="20"/>
    </row>
    <row r="130" spans="1:22" hidden="1">
      <c r="A130" s="12"/>
      <c r="B130" s="1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11"/>
      <c r="T130" s="110"/>
      <c r="U130" s="110"/>
      <c r="V130" s="20"/>
    </row>
    <row r="131" spans="1:22" ht="15.75" hidden="1" thickBot="1">
      <c r="A131" s="264"/>
      <c r="B131" s="265"/>
      <c r="C131" s="29"/>
      <c r="D131" s="29"/>
      <c r="E131" s="29"/>
      <c r="F131" s="29"/>
      <c r="G131" s="29"/>
      <c r="H131" s="29"/>
      <c r="I131" s="31"/>
      <c r="J131" s="31"/>
      <c r="K131" s="31"/>
      <c r="L131" s="29"/>
      <c r="M131" s="29"/>
      <c r="N131" s="29"/>
      <c r="O131" s="29"/>
      <c r="P131" s="29"/>
      <c r="Q131" s="29"/>
      <c r="R131" s="29"/>
      <c r="S131" s="21"/>
      <c r="T131" s="114"/>
      <c r="U131" s="114"/>
      <c r="V131" s="22"/>
    </row>
    <row r="132" spans="1:22" ht="32.25" customHeight="1">
      <c r="A132" s="280" t="s">
        <v>5</v>
      </c>
      <c r="B132" s="281"/>
      <c r="C132" s="281"/>
      <c r="D132" s="281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2"/>
    </row>
    <row r="133" spans="1:22" ht="27" customHeight="1" thickBot="1">
      <c r="A133" s="283" t="s">
        <v>24</v>
      </c>
      <c r="B133" s="284"/>
      <c r="C133" s="32">
        <v>437.66800000000001</v>
      </c>
      <c r="D133" s="32">
        <v>196.95</v>
      </c>
      <c r="E133" s="32">
        <v>3742.0590000000002</v>
      </c>
      <c r="F133" s="32"/>
      <c r="G133" s="32">
        <v>4376.6769999999997</v>
      </c>
      <c r="H133" s="32">
        <v>585.12699999999995</v>
      </c>
      <c r="I133" s="32">
        <v>263.30799999999999</v>
      </c>
      <c r="J133" s="32">
        <v>5002.848</v>
      </c>
      <c r="K133" s="32"/>
      <c r="L133" s="32">
        <v>5851.2830000000004</v>
      </c>
      <c r="M133" s="32">
        <v>412.37299999999999</v>
      </c>
      <c r="N133" s="32">
        <v>185.56700000000001</v>
      </c>
      <c r="O133" s="32">
        <v>3525.7820000000002</v>
      </c>
      <c r="P133" s="32"/>
      <c r="Q133" s="32">
        <v>4123.7280000000001</v>
      </c>
      <c r="R133" s="32">
        <v>1435.1679999999999</v>
      </c>
      <c r="S133" s="64">
        <v>645.82500000000005</v>
      </c>
      <c r="T133" s="102">
        <v>12270.689</v>
      </c>
      <c r="U133" s="102"/>
      <c r="V133" s="65">
        <v>14351.682000000001</v>
      </c>
    </row>
    <row r="134" spans="1:22">
      <c r="A134" s="285" t="s">
        <v>28</v>
      </c>
      <c r="B134" s="286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4"/>
      <c r="T134" s="103"/>
      <c r="U134" s="103"/>
      <c r="V134" s="25"/>
    </row>
    <row r="135" spans="1:22" ht="34.5" customHeight="1">
      <c r="A135" s="121" t="s">
        <v>27</v>
      </c>
      <c r="B135" s="17" t="s">
        <v>76</v>
      </c>
      <c r="C135" s="3">
        <v>52.777000000000001</v>
      </c>
      <c r="D135" s="3">
        <v>23.75</v>
      </c>
      <c r="E135" s="3">
        <v>451.24299999999999</v>
      </c>
      <c r="F135" s="3"/>
      <c r="G135" s="3">
        <v>527.77</v>
      </c>
      <c r="H135" s="3">
        <v>248.5</v>
      </c>
      <c r="I135" s="3">
        <v>111.825</v>
      </c>
      <c r="J135" s="3">
        <v>2124.6759999999999</v>
      </c>
      <c r="K135" s="3"/>
      <c r="L135" s="3">
        <v>2485.0010000000002</v>
      </c>
      <c r="M135" s="3"/>
      <c r="N135" s="3"/>
      <c r="O135" s="3"/>
      <c r="P135" s="3"/>
      <c r="Q135" s="3"/>
      <c r="R135" s="3">
        <v>301.27699999999999</v>
      </c>
      <c r="S135" s="41">
        <v>135.57499999999999</v>
      </c>
      <c r="T135" s="106">
        <v>2575.9189999999999</v>
      </c>
      <c r="U135" s="106"/>
      <c r="V135" s="40">
        <v>3012.7710000000002</v>
      </c>
    </row>
    <row r="136" spans="1:22">
      <c r="A136" s="12"/>
      <c r="B136" s="17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15"/>
      <c r="T136" s="106"/>
      <c r="U136" s="106"/>
      <c r="V136" s="40"/>
    </row>
    <row r="137" spans="1:22" ht="33.75" customHeight="1">
      <c r="A137" s="122" t="s">
        <v>31</v>
      </c>
      <c r="B137" s="17" t="s">
        <v>77</v>
      </c>
      <c r="C137" s="3">
        <v>142.28100000000001</v>
      </c>
      <c r="D137" s="3">
        <v>64.025999999999996</v>
      </c>
      <c r="E137" s="3">
        <v>1216.5029999999999</v>
      </c>
      <c r="F137" s="3"/>
      <c r="G137" s="3">
        <v>1422.81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>
        <v>142.28100000000001</v>
      </c>
      <c r="S137" s="15">
        <v>64.025999999999996</v>
      </c>
      <c r="T137" s="106">
        <v>1216.5029999999999</v>
      </c>
      <c r="U137" s="106"/>
      <c r="V137" s="40">
        <v>1422.81</v>
      </c>
    </row>
    <row r="138" spans="1:22">
      <c r="A138" s="12"/>
      <c r="B138" s="17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15"/>
      <c r="T138" s="106"/>
      <c r="U138" s="106"/>
      <c r="V138" s="40"/>
    </row>
    <row r="139" spans="1:22" ht="50.25" customHeight="1">
      <c r="A139" s="298" t="s">
        <v>32</v>
      </c>
      <c r="B139" s="157" t="s">
        <v>39</v>
      </c>
      <c r="C139" s="156"/>
      <c r="D139" s="3"/>
      <c r="E139" s="3"/>
      <c r="F139" s="3"/>
      <c r="G139" s="3"/>
      <c r="H139" s="3">
        <v>147.024</v>
      </c>
      <c r="I139" s="3">
        <v>66.161000000000001</v>
      </c>
      <c r="J139" s="3">
        <v>1257.059</v>
      </c>
      <c r="K139" s="3"/>
      <c r="L139" s="3">
        <v>1470.2439999999999</v>
      </c>
      <c r="M139" s="3">
        <v>412.37299999999999</v>
      </c>
      <c r="N139" s="3">
        <v>185.56700000000001</v>
      </c>
      <c r="O139" s="3">
        <v>3525.7820000000002</v>
      </c>
      <c r="P139" s="3"/>
      <c r="Q139" s="3">
        <v>4123.7219999999998</v>
      </c>
      <c r="R139" s="3">
        <v>559.39700000000005</v>
      </c>
      <c r="S139" s="15">
        <v>251.72800000000001</v>
      </c>
      <c r="T139" s="106">
        <v>4782.8410000000003</v>
      </c>
      <c r="U139" s="106"/>
      <c r="V139" s="40">
        <v>5593.9660000000003</v>
      </c>
    </row>
    <row r="140" spans="1:22" ht="52.5" customHeight="1">
      <c r="A140" s="299"/>
      <c r="B140" s="158" t="s">
        <v>78</v>
      </c>
      <c r="C140" s="159">
        <v>242.61</v>
      </c>
      <c r="D140" s="3">
        <v>109.17400000000001</v>
      </c>
      <c r="E140" s="3">
        <v>2074.3130000000001</v>
      </c>
      <c r="F140" s="3"/>
      <c r="G140" s="3">
        <v>2426.0970000000002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>
        <v>242.61</v>
      </c>
      <c r="S140" s="15">
        <v>109.17400000000001</v>
      </c>
      <c r="T140" s="15">
        <v>2074.3130000000001</v>
      </c>
      <c r="U140" s="15"/>
      <c r="V140" s="41">
        <v>2426.0970000000002</v>
      </c>
    </row>
    <row r="141" spans="1:22" ht="45">
      <c r="A141" s="300"/>
      <c r="B141" s="158" t="s">
        <v>88</v>
      </c>
      <c r="D141" s="11"/>
      <c r="E141" s="11"/>
      <c r="F141" s="11"/>
      <c r="G141" s="11"/>
      <c r="H141" s="68">
        <v>189.60300000000001</v>
      </c>
      <c r="I141" s="68">
        <v>85.322000000000003</v>
      </c>
      <c r="J141" s="68">
        <v>1621.1130000000001</v>
      </c>
      <c r="K141" s="68"/>
      <c r="L141" s="68">
        <v>1896.038</v>
      </c>
      <c r="M141" s="11"/>
      <c r="N141" s="11"/>
      <c r="O141" s="11"/>
      <c r="P141" s="11"/>
      <c r="Q141" s="11"/>
      <c r="R141" s="15">
        <f t="shared" ref="R141:V141" si="9">H141</f>
        <v>189.60300000000001</v>
      </c>
      <c r="S141" s="15">
        <f t="shared" si="9"/>
        <v>85.322000000000003</v>
      </c>
      <c r="T141" s="15">
        <f t="shared" si="9"/>
        <v>1621.1130000000001</v>
      </c>
      <c r="U141" s="15"/>
      <c r="V141" s="41">
        <f t="shared" si="9"/>
        <v>1896.038</v>
      </c>
    </row>
    <row r="142" spans="1:22" ht="15.75" thickBot="1">
      <c r="A142" s="264" t="s">
        <v>6</v>
      </c>
      <c r="B142" s="265"/>
      <c r="C142" s="198">
        <v>437.66800000000001</v>
      </c>
      <c r="D142" s="66">
        <v>196.95</v>
      </c>
      <c r="E142" s="66">
        <v>3742.0590000000002</v>
      </c>
      <c r="F142" s="66"/>
      <c r="G142" s="66">
        <v>4376.6769999999997</v>
      </c>
      <c r="H142" s="66">
        <v>585.12699999999995</v>
      </c>
      <c r="I142" s="66">
        <v>263.30799999999999</v>
      </c>
      <c r="J142" s="66">
        <v>5002.848</v>
      </c>
      <c r="K142" s="66"/>
      <c r="L142" s="66">
        <v>5851.2830000000004</v>
      </c>
      <c r="M142" s="66">
        <v>412.37299999999999</v>
      </c>
      <c r="N142" s="66">
        <v>185.56700000000001</v>
      </c>
      <c r="O142" s="66">
        <v>3525.7820000000002</v>
      </c>
      <c r="P142" s="66"/>
      <c r="Q142" s="66">
        <v>4123.7280000000001</v>
      </c>
      <c r="R142" s="66">
        <v>1435.1679999999999</v>
      </c>
      <c r="S142" s="73">
        <v>645.82500000000005</v>
      </c>
      <c r="T142" s="85">
        <v>12270.689</v>
      </c>
      <c r="U142" s="85"/>
      <c r="V142" s="197">
        <v>14351.682000000001</v>
      </c>
    </row>
    <row r="143" spans="1:22">
      <c r="A143" s="276"/>
      <c r="B143" s="277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7"/>
      <c r="T143" s="111"/>
      <c r="U143" s="111"/>
      <c r="V143" s="28"/>
    </row>
    <row r="144" spans="1:22" hidden="1">
      <c r="A144" s="12"/>
      <c r="B144" s="1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1"/>
      <c r="T144" s="110"/>
      <c r="U144" s="110"/>
      <c r="V144" s="20"/>
    </row>
    <row r="145" spans="1:22" hidden="1">
      <c r="A145" s="12"/>
      <c r="B145" s="1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1"/>
      <c r="T145" s="110"/>
      <c r="U145" s="110"/>
      <c r="V145" s="20"/>
    </row>
    <row r="146" spans="1:22" ht="15.75" hidden="1" thickBot="1">
      <c r="A146" s="264"/>
      <c r="B146" s="265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1"/>
      <c r="T146" s="114"/>
      <c r="U146" s="114"/>
      <c r="V146" s="22"/>
    </row>
    <row r="147" spans="1:22" hidden="1">
      <c r="A147" s="276"/>
      <c r="B147" s="277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27"/>
      <c r="T147" s="111"/>
      <c r="U147" s="111"/>
      <c r="V147" s="28"/>
    </row>
    <row r="148" spans="1:22" hidden="1">
      <c r="A148" s="12"/>
      <c r="B148" s="1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11"/>
      <c r="T148" s="110"/>
      <c r="U148" s="110"/>
      <c r="V148" s="20"/>
    </row>
    <row r="149" spans="1:22" hidden="1">
      <c r="A149" s="12"/>
      <c r="B149" s="1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1"/>
      <c r="T149" s="110"/>
      <c r="U149" s="110"/>
      <c r="V149" s="20"/>
    </row>
    <row r="150" spans="1:22" ht="15.75" thickBot="1">
      <c r="A150" s="264"/>
      <c r="B150" s="265"/>
      <c r="C150" s="29"/>
      <c r="D150" s="29"/>
      <c r="E150" s="29"/>
      <c r="F150" s="29"/>
      <c r="G150" s="29"/>
      <c r="H150" s="29"/>
      <c r="I150" s="31"/>
      <c r="J150" s="31"/>
      <c r="K150" s="31"/>
      <c r="L150" s="29"/>
      <c r="M150" s="29"/>
      <c r="N150" s="29"/>
      <c r="O150" s="29"/>
      <c r="P150" s="29"/>
      <c r="Q150" s="29"/>
      <c r="R150" s="29"/>
      <c r="S150" s="21"/>
      <c r="T150" s="114"/>
      <c r="U150" s="114"/>
      <c r="V150" s="22"/>
    </row>
    <row r="151" spans="1:22" ht="35.25" customHeight="1">
      <c r="A151" s="280" t="s">
        <v>40</v>
      </c>
      <c r="B151" s="281"/>
      <c r="C151" s="281"/>
      <c r="D151" s="281"/>
      <c r="E151" s="281"/>
      <c r="F151" s="281"/>
      <c r="G151" s="281"/>
      <c r="H151" s="281"/>
      <c r="I151" s="281"/>
      <c r="J151" s="281"/>
      <c r="K151" s="281"/>
      <c r="L151" s="281"/>
      <c r="M151" s="281"/>
      <c r="N151" s="281"/>
      <c r="O151" s="281"/>
      <c r="P151" s="281"/>
      <c r="Q151" s="281"/>
      <c r="R151" s="281"/>
      <c r="S151" s="281"/>
      <c r="T151" s="281"/>
      <c r="U151" s="281"/>
      <c r="V151" s="282"/>
    </row>
    <row r="152" spans="1:22" ht="27.75" customHeight="1" thickBot="1">
      <c r="A152" s="283" t="s">
        <v>24</v>
      </c>
      <c r="B152" s="284"/>
      <c r="C152" s="32">
        <v>8724.5679999999993</v>
      </c>
      <c r="D152" s="32">
        <v>11943.165999999999</v>
      </c>
      <c r="E152" s="32">
        <v>12997.691999999999</v>
      </c>
      <c r="F152" s="32">
        <v>0</v>
      </c>
      <c r="G152" s="32">
        <v>33665.425999999999</v>
      </c>
      <c r="H152" s="32">
        <v>6584.4782800000003</v>
      </c>
      <c r="I152" s="32">
        <v>7793.5761599999996</v>
      </c>
      <c r="J152" s="32">
        <v>5974.71</v>
      </c>
      <c r="K152" s="32">
        <v>0</v>
      </c>
      <c r="L152" s="32">
        <v>20352.764899999998</v>
      </c>
      <c r="M152" s="32">
        <v>4769</v>
      </c>
      <c r="N152" s="32">
        <v>109566.65407999999</v>
      </c>
      <c r="O152" s="32">
        <v>568.13099999999997</v>
      </c>
      <c r="P152" s="32">
        <v>0</v>
      </c>
      <c r="Q152" s="32">
        <v>114903.78508</v>
      </c>
      <c r="R152" s="32">
        <v>20077.94571</v>
      </c>
      <c r="S152" s="64">
        <v>129303.39649</v>
      </c>
      <c r="T152" s="102">
        <v>19540.532759999998</v>
      </c>
      <c r="U152" s="102">
        <v>0</v>
      </c>
      <c r="V152" s="65">
        <v>168921.97596000001</v>
      </c>
    </row>
    <row r="153" spans="1:22" ht="62.25" hidden="1" customHeight="1">
      <c r="A153" s="61"/>
      <c r="B153" s="1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5"/>
      <c r="T153" s="106"/>
      <c r="U153" s="106"/>
      <c r="V153" s="19"/>
    </row>
    <row r="154" spans="1:22" ht="66" hidden="1" customHeight="1">
      <c r="A154" s="12"/>
      <c r="B154" s="1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5"/>
      <c r="T154" s="106"/>
      <c r="U154" s="106"/>
      <c r="V154" s="19"/>
    </row>
    <row r="155" spans="1:22" ht="34.5" hidden="1" customHeight="1">
      <c r="A155" s="12"/>
      <c r="B155" s="3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5"/>
      <c r="T155" s="106"/>
      <c r="U155" s="106"/>
      <c r="V155" s="19"/>
    </row>
    <row r="156" spans="1:22" hidden="1">
      <c r="A156" s="12"/>
      <c r="B156" s="3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5"/>
      <c r="T156" s="106"/>
      <c r="U156" s="106"/>
      <c r="V156" s="19"/>
    </row>
    <row r="157" spans="1:22" hidden="1">
      <c r="A157" s="12"/>
      <c r="B157" s="1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5"/>
      <c r="T157" s="106"/>
      <c r="U157" s="106"/>
      <c r="V157" s="19"/>
    </row>
    <row r="158" spans="1:22" hidden="1">
      <c r="A158" s="12"/>
      <c r="B158" s="1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5"/>
      <c r="T158" s="106"/>
      <c r="U158" s="106"/>
      <c r="V158" s="19"/>
    </row>
    <row r="159" spans="1:22" ht="33" hidden="1" customHeight="1">
      <c r="A159" s="61"/>
      <c r="B159" s="3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15"/>
      <c r="T159" s="106"/>
      <c r="U159" s="106"/>
      <c r="V159" s="19"/>
    </row>
    <row r="160" spans="1:22" hidden="1">
      <c r="A160" s="12"/>
      <c r="B160" s="1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5"/>
      <c r="T160" s="106"/>
      <c r="U160" s="106"/>
      <c r="V160" s="19"/>
    </row>
    <row r="161" spans="1:22" hidden="1">
      <c r="A161" s="12"/>
      <c r="B161" s="1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5"/>
      <c r="T161" s="106"/>
      <c r="U161" s="106"/>
      <c r="V161" s="19"/>
    </row>
    <row r="162" spans="1:22" hidden="1">
      <c r="A162" s="12"/>
      <c r="B162" s="1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5"/>
      <c r="T162" s="106"/>
      <c r="U162" s="106"/>
      <c r="V162" s="19"/>
    </row>
    <row r="163" spans="1:22" hidden="1">
      <c r="A163" s="61"/>
      <c r="B163" s="1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5"/>
      <c r="T163" s="106"/>
      <c r="U163" s="106"/>
      <c r="V163" s="19"/>
    </row>
    <row r="164" spans="1:22" hidden="1">
      <c r="A164" s="12"/>
      <c r="B164" s="1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15"/>
      <c r="T164" s="106"/>
      <c r="U164" s="106"/>
      <c r="V164" s="19"/>
    </row>
    <row r="165" spans="1:22" hidden="1">
      <c r="A165" s="12"/>
      <c r="B165" s="17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15"/>
      <c r="T165" s="106"/>
      <c r="U165" s="106"/>
      <c r="V165" s="19"/>
    </row>
    <row r="166" spans="1:22" hidden="1">
      <c r="A166" s="12"/>
      <c r="B166" s="1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15"/>
      <c r="T166" s="106"/>
      <c r="U166" s="106"/>
      <c r="V166" s="19"/>
    </row>
    <row r="167" spans="1:22" hidden="1">
      <c r="A167" s="61"/>
      <c r="B167" s="1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15"/>
      <c r="T167" s="106"/>
      <c r="U167" s="106"/>
      <c r="V167" s="19"/>
    </row>
    <row r="168" spans="1:22" ht="32.25" hidden="1" customHeight="1">
      <c r="A168" s="12"/>
      <c r="B168" s="3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15"/>
      <c r="T168" s="106"/>
      <c r="U168" s="106"/>
      <c r="V168" s="19"/>
    </row>
    <row r="169" spans="1:22" ht="19.5" hidden="1" customHeight="1">
      <c r="A169" s="12"/>
      <c r="B169" s="3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15"/>
      <c r="T169" s="106"/>
      <c r="U169" s="106"/>
      <c r="V169" s="19"/>
    </row>
    <row r="170" spans="1:22" ht="32.25" hidden="1" customHeight="1">
      <c r="A170" s="121"/>
      <c r="B170" s="44"/>
      <c r="C170" s="45"/>
      <c r="D170" s="45"/>
      <c r="E170" s="100"/>
      <c r="F170" s="100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5"/>
      <c r="S170" s="45"/>
      <c r="T170" s="100"/>
      <c r="U170" s="100"/>
      <c r="V170" s="42"/>
    </row>
    <row r="171" spans="1:22" hidden="1">
      <c r="A171" s="12"/>
      <c r="B171" s="1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15"/>
      <c r="T171" s="106"/>
      <c r="U171" s="106"/>
      <c r="V171" s="19"/>
    </row>
    <row r="172" spans="1:22" hidden="1">
      <c r="A172" s="122"/>
      <c r="B172" s="44"/>
      <c r="C172" s="45"/>
      <c r="D172" s="45"/>
      <c r="E172" s="100"/>
      <c r="F172" s="100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5"/>
      <c r="S172" s="45"/>
      <c r="T172" s="100"/>
      <c r="U172" s="100"/>
      <c r="V172" s="42"/>
    </row>
    <row r="173" spans="1:22" hidden="1">
      <c r="A173" s="130"/>
      <c r="B173" s="17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104"/>
      <c r="U173" s="104"/>
      <c r="V173" s="88"/>
    </row>
    <row r="174" spans="1:22" hidden="1">
      <c r="A174" s="37"/>
      <c r="B174" s="17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104"/>
      <c r="U174" s="104"/>
      <c r="V174" s="88"/>
    </row>
    <row r="175" spans="1:22" hidden="1">
      <c r="A175" s="37"/>
      <c r="B175" s="17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104"/>
      <c r="U175" s="104"/>
      <c r="V175" s="88"/>
    </row>
    <row r="176" spans="1:22" ht="15.75" thickBot="1">
      <c r="A176" s="264" t="s">
        <v>6</v>
      </c>
      <c r="B176" s="265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62"/>
      <c r="T176" s="112"/>
      <c r="U176" s="112"/>
      <c r="V176" s="63"/>
    </row>
    <row r="177" spans="1:22" ht="28.5" customHeight="1">
      <c r="A177" s="276" t="s">
        <v>59</v>
      </c>
      <c r="B177" s="277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7"/>
      <c r="T177" s="111"/>
      <c r="U177" s="111"/>
      <c r="V177" s="28"/>
    </row>
    <row r="178" spans="1:22" ht="61.5" hidden="1" customHeight="1">
      <c r="A178" s="37"/>
      <c r="B178" s="34"/>
      <c r="C178" s="23"/>
      <c r="D178" s="23"/>
      <c r="E178" s="23"/>
      <c r="F178" s="23"/>
      <c r="G178" s="33"/>
      <c r="H178" s="33"/>
      <c r="I178" s="33"/>
      <c r="J178" s="33"/>
      <c r="K178" s="33"/>
      <c r="L178" s="33"/>
      <c r="M178" s="23"/>
      <c r="N178" s="23"/>
      <c r="O178" s="23"/>
      <c r="P178" s="23"/>
      <c r="Q178" s="23"/>
      <c r="R178" s="33"/>
      <c r="S178" s="55"/>
      <c r="T178" s="109"/>
      <c r="U178" s="109"/>
      <c r="V178" s="56"/>
    </row>
    <row r="179" spans="1:22" hidden="1">
      <c r="A179" s="37"/>
      <c r="B179" s="46"/>
      <c r="C179" s="47"/>
      <c r="D179" s="47"/>
      <c r="E179" s="101"/>
      <c r="F179" s="101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7"/>
      <c r="S179" s="47"/>
      <c r="T179" s="101"/>
      <c r="U179" s="101"/>
      <c r="V179" s="42"/>
    </row>
    <row r="180" spans="1:22">
      <c r="A180" s="12"/>
      <c r="B180" s="1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11"/>
      <c r="T180" s="110"/>
      <c r="U180" s="110"/>
      <c r="V180" s="20"/>
    </row>
    <row r="181" spans="1:22" ht="30">
      <c r="A181" s="122" t="s">
        <v>32</v>
      </c>
      <c r="B181" s="46" t="s">
        <v>50</v>
      </c>
      <c r="C181" s="47">
        <v>925.38207</v>
      </c>
      <c r="D181" s="47">
        <v>2776.1462000000001</v>
      </c>
      <c r="E181" s="101">
        <v>7505.8767600000001</v>
      </c>
      <c r="F181" s="101"/>
      <c r="G181" s="42">
        <v>11207.40503</v>
      </c>
      <c r="H181" s="190">
        <v>571.16717000000006</v>
      </c>
      <c r="I181" s="190">
        <v>1713.50137</v>
      </c>
      <c r="J181" s="190">
        <v>4632.8</v>
      </c>
      <c r="K181" s="190"/>
      <c r="L181" s="190">
        <v>6917.4685399999998</v>
      </c>
      <c r="M181" s="42"/>
      <c r="N181" s="42"/>
      <c r="O181" s="42"/>
      <c r="P181" s="42"/>
      <c r="Q181" s="42"/>
      <c r="R181" s="47">
        <v>1496.5492400000001</v>
      </c>
      <c r="S181" s="47">
        <v>4489.6475700000001</v>
      </c>
      <c r="T181" s="101">
        <v>12138.67676</v>
      </c>
      <c r="U181" s="101"/>
      <c r="V181" s="99">
        <v>18124.87357</v>
      </c>
    </row>
    <row r="182" spans="1:22" hidden="1">
      <c r="A182" s="70"/>
      <c r="B182" s="46"/>
      <c r="C182" s="47"/>
      <c r="D182" s="47"/>
      <c r="E182" s="101"/>
      <c r="F182" s="101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7"/>
      <c r="S182" s="47"/>
      <c r="T182" s="101"/>
      <c r="U182" s="101"/>
      <c r="V182" s="99"/>
    </row>
    <row r="183" spans="1:22" hidden="1">
      <c r="A183" s="70"/>
      <c r="B183" s="17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9"/>
      <c r="S183" s="191"/>
      <c r="T183" s="192"/>
      <c r="U183" s="192"/>
      <c r="V183" s="193"/>
    </row>
    <row r="184" spans="1:22" hidden="1">
      <c r="A184" s="122"/>
      <c r="B184" s="46"/>
      <c r="C184" s="47"/>
      <c r="D184" s="47"/>
      <c r="E184" s="101"/>
      <c r="F184" s="101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7"/>
      <c r="S184" s="47"/>
      <c r="T184" s="101"/>
      <c r="U184" s="101"/>
      <c r="V184" s="99"/>
    </row>
    <row r="185" spans="1:22" hidden="1">
      <c r="A185" s="70"/>
      <c r="B185" s="17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9"/>
      <c r="S185" s="191"/>
      <c r="T185" s="192"/>
      <c r="U185" s="192"/>
      <c r="V185" s="193"/>
    </row>
    <row r="186" spans="1:22" hidden="1">
      <c r="A186" s="122"/>
      <c r="B186" s="48"/>
      <c r="C186" s="47"/>
      <c r="D186" s="47"/>
      <c r="E186" s="101"/>
      <c r="F186" s="101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7"/>
      <c r="S186" s="47"/>
      <c r="T186" s="101"/>
      <c r="U186" s="101"/>
      <c r="V186" s="99"/>
    </row>
    <row r="187" spans="1:22" hidden="1">
      <c r="A187" s="12"/>
      <c r="B187" s="48"/>
      <c r="C187" s="47"/>
      <c r="D187" s="47"/>
      <c r="E187" s="101"/>
      <c r="F187" s="101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7"/>
      <c r="S187" s="47"/>
      <c r="T187" s="116"/>
      <c r="U187" s="116"/>
      <c r="V187" s="176"/>
    </row>
    <row r="188" spans="1:22">
      <c r="A188" s="12"/>
      <c r="B188" s="1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9"/>
      <c r="S188" s="191"/>
      <c r="T188" s="192"/>
      <c r="U188" s="192"/>
      <c r="V188" s="193"/>
    </row>
    <row r="189" spans="1:22" ht="15.75" thickBot="1">
      <c r="A189" s="264" t="s">
        <v>6</v>
      </c>
      <c r="B189" s="265"/>
      <c r="C189" s="186">
        <f t="shared" ref="C189:G189" si="10">C181</f>
        <v>925.38207</v>
      </c>
      <c r="D189" s="186">
        <f t="shared" si="10"/>
        <v>2776.1462000000001</v>
      </c>
      <c r="E189" s="186">
        <f t="shared" si="10"/>
        <v>7505.8767600000001</v>
      </c>
      <c r="F189" s="186"/>
      <c r="G189" s="186">
        <f t="shared" si="10"/>
        <v>11207.40503</v>
      </c>
      <c r="H189" s="186">
        <v>571.16717000000006</v>
      </c>
      <c r="I189" s="186">
        <v>1713.50137</v>
      </c>
      <c r="J189" s="186">
        <v>4632.8</v>
      </c>
      <c r="K189" s="186"/>
      <c r="L189" s="186">
        <v>6917.4685399999998</v>
      </c>
      <c r="M189" s="29"/>
      <c r="N189" s="29"/>
      <c r="O189" s="29"/>
      <c r="P189" s="29"/>
      <c r="Q189" s="29"/>
      <c r="R189" s="167">
        <f t="shared" ref="R189:V189" si="11">R181</f>
        <v>1496.5492400000001</v>
      </c>
      <c r="S189" s="194">
        <f t="shared" si="11"/>
        <v>4489.6475700000001</v>
      </c>
      <c r="T189" s="195">
        <f t="shared" si="11"/>
        <v>12138.67676</v>
      </c>
      <c r="U189" s="195"/>
      <c r="V189" s="196">
        <f t="shared" si="11"/>
        <v>18124.87357</v>
      </c>
    </row>
    <row r="190" spans="1:22">
      <c r="A190" s="276" t="s">
        <v>60</v>
      </c>
      <c r="B190" s="277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27"/>
      <c r="T190" s="111"/>
      <c r="U190" s="111"/>
      <c r="V190" s="28"/>
    </row>
    <row r="191" spans="1:22" ht="30">
      <c r="A191" s="266" t="str">
        <f>'[2]Приложение 1 стр.2'!A184</f>
        <v>Уинская сельская территория</v>
      </c>
      <c r="B191" s="158" t="str">
        <f>'[2]Приложение 1 стр.2'!B184</f>
        <v>Обустройство площадок накопления ТКО</v>
      </c>
      <c r="C191" s="199">
        <f>'[2]Приложение 1 стр.2'!C184</f>
        <v>565.17639999999994</v>
      </c>
      <c r="D191" s="200">
        <v>356.06099999999998</v>
      </c>
      <c r="E191" s="201">
        <f>'[2]Приложение 1 стр.2'!E184</f>
        <v>962.68380000000002</v>
      </c>
      <c r="F191" s="201"/>
      <c r="G191" s="202">
        <f>'[2]Приложение 1 стр.2'!G184</f>
        <v>1883.9213299999999</v>
      </c>
      <c r="H191" s="42"/>
      <c r="I191" s="42"/>
      <c r="J191" s="42"/>
      <c r="K191" s="42"/>
      <c r="L191" s="42"/>
      <c r="M191" s="42"/>
      <c r="N191" s="42"/>
      <c r="O191" s="42"/>
      <c r="P191" s="42"/>
      <c r="Q191" s="202"/>
      <c r="R191" s="199">
        <f>'[2]Приложение 1 стр.2'!R184</f>
        <v>565.17639999999994</v>
      </c>
      <c r="S191" s="199">
        <v>356.06099999999998</v>
      </c>
      <c r="T191" s="201">
        <f>'[2]Приложение 1 стр.2'!T184</f>
        <v>962.68380000000002</v>
      </c>
      <c r="U191" s="201"/>
      <c r="V191" s="202">
        <v>1883.921</v>
      </c>
    </row>
    <row r="192" spans="1:22" ht="30" customHeight="1">
      <c r="A192" s="267"/>
      <c r="B192" s="158" t="s">
        <v>82</v>
      </c>
      <c r="C192" s="200">
        <v>124.754</v>
      </c>
      <c r="D192" s="200">
        <v>78.588999999999999</v>
      </c>
      <c r="E192" s="239">
        <v>212.482</v>
      </c>
      <c r="F192" s="239"/>
      <c r="G192" s="202">
        <v>415.82499999999999</v>
      </c>
      <c r="H192" s="42"/>
      <c r="I192" s="42"/>
      <c r="J192" s="42"/>
      <c r="K192" s="42"/>
      <c r="L192" s="42"/>
      <c r="M192" s="42"/>
      <c r="N192" s="42"/>
      <c r="O192" s="42"/>
      <c r="P192" s="42"/>
      <c r="Q192" s="202"/>
      <c r="R192" s="199">
        <f t="shared" ref="R192:V192" si="12">C192</f>
        <v>124.754</v>
      </c>
      <c r="S192" s="199">
        <f t="shared" si="12"/>
        <v>78.588999999999999</v>
      </c>
      <c r="T192" s="236">
        <f t="shared" si="12"/>
        <v>212.482</v>
      </c>
      <c r="U192" s="236"/>
      <c r="V192" s="237">
        <f t="shared" si="12"/>
        <v>415.82499999999999</v>
      </c>
    </row>
    <row r="193" spans="1:22" ht="30">
      <c r="A193" s="289" t="str">
        <f>'[2]Приложение 1 стр.2'!A185</f>
        <v>Аспинская сельская территория</v>
      </c>
      <c r="B193" s="158" t="str">
        <f>'[2]Приложение 1 стр.2'!B185</f>
        <v>Обустройство площадок накопления ТКО</v>
      </c>
      <c r="C193" s="203">
        <f>'[2]Приложение 1 стр.2'!C185</f>
        <v>523.23814000000004</v>
      </c>
      <c r="D193" s="203">
        <f>'[2]Приложение 1 стр.2'!D185</f>
        <v>329.64003000000002</v>
      </c>
      <c r="E193" s="203">
        <f>'[2]Приложение 1 стр.2'!E185</f>
        <v>891.24895000000004</v>
      </c>
      <c r="F193" s="203"/>
      <c r="G193" s="203">
        <f>'[2]Приложение 1 стр.2'!G185</f>
        <v>1744.1271200000001</v>
      </c>
      <c r="H193" s="39"/>
      <c r="I193" s="39"/>
      <c r="J193" s="39"/>
      <c r="K193" s="39"/>
      <c r="L193" s="39"/>
      <c r="M193" s="39"/>
      <c r="N193" s="39"/>
      <c r="O193" s="39"/>
      <c r="P193" s="39"/>
      <c r="Q193" s="203"/>
      <c r="R193" s="203">
        <f>'[2]Приложение 1 стр.2'!R185</f>
        <v>523.23814000000004</v>
      </c>
      <c r="S193" s="203">
        <f>'[2]Приложение 1 стр.2'!S185</f>
        <v>329.64003000000002</v>
      </c>
      <c r="T193" s="204">
        <f>'[2]Приложение 1 стр.2'!T185</f>
        <v>891.24895000000004</v>
      </c>
      <c r="U193" s="204"/>
      <c r="V193" s="205">
        <f>'[2]Приложение 1 стр.2'!V185</f>
        <v>1744.1271200000001</v>
      </c>
    </row>
    <row r="194" spans="1:22" ht="33.75" customHeight="1">
      <c r="A194" s="290"/>
      <c r="B194" s="158" t="s">
        <v>82</v>
      </c>
      <c r="C194" s="203">
        <v>124.754</v>
      </c>
      <c r="D194" s="203">
        <v>78.588999999999999</v>
      </c>
      <c r="E194" s="203">
        <v>212.482</v>
      </c>
      <c r="F194" s="203"/>
      <c r="G194" s="203">
        <v>415.82499999999999</v>
      </c>
      <c r="H194" s="39"/>
      <c r="I194" s="39"/>
      <c r="J194" s="39"/>
      <c r="K194" s="39"/>
      <c r="L194" s="39"/>
      <c r="M194" s="39"/>
      <c r="N194" s="39"/>
      <c r="O194" s="39"/>
      <c r="P194" s="39"/>
      <c r="Q194" s="203"/>
      <c r="R194" s="203">
        <f t="shared" ref="R194:V194" si="13">C194</f>
        <v>124.754</v>
      </c>
      <c r="S194" s="203">
        <f t="shared" si="13"/>
        <v>78.588999999999999</v>
      </c>
      <c r="T194" s="204">
        <f t="shared" si="13"/>
        <v>212.482</v>
      </c>
      <c r="U194" s="204"/>
      <c r="V194" s="205">
        <f t="shared" si="13"/>
        <v>415.82499999999999</v>
      </c>
    </row>
    <row r="195" spans="1:22" ht="33" customHeight="1">
      <c r="A195" s="158" t="str">
        <f>'[2]Приложение 1 стр.2'!A186</f>
        <v>Чайкинская сельская территория</v>
      </c>
      <c r="B195" s="158" t="str">
        <f>'[2]Приложение 1 стр.2'!B186</f>
        <v>Обустройство площадок накопления ТКО</v>
      </c>
      <c r="C195" s="203">
        <f>'[2]Приложение 1 стр.2'!C186</f>
        <v>201.24717999999999</v>
      </c>
      <c r="D195" s="203">
        <v>126.786</v>
      </c>
      <c r="E195" s="203">
        <f>'[2]Приложение 1 стр.2'!E186</f>
        <v>342.79102</v>
      </c>
      <c r="F195" s="203"/>
      <c r="G195" s="203">
        <v>670.82399999999996</v>
      </c>
      <c r="H195" s="39"/>
      <c r="I195" s="39"/>
      <c r="J195" s="39"/>
      <c r="K195" s="39"/>
      <c r="L195" s="39"/>
      <c r="M195" s="39"/>
      <c r="N195" s="39"/>
      <c r="O195" s="39"/>
      <c r="P195" s="39"/>
      <c r="Q195" s="203"/>
      <c r="R195" s="203">
        <f>'[2]Приложение 1 стр.2'!R186</f>
        <v>201.24717999999999</v>
      </c>
      <c r="S195" s="203">
        <v>126.786</v>
      </c>
      <c r="T195" s="204">
        <f>'[2]Приложение 1 стр.2'!T186</f>
        <v>342.79102</v>
      </c>
      <c r="U195" s="204"/>
      <c r="V195" s="205">
        <v>670.82399999999996</v>
      </c>
    </row>
    <row r="196" spans="1:22" ht="30">
      <c r="A196" s="287" t="str">
        <f>'[2]Приложение 1 стр.2'!A187</f>
        <v>Судинская сельская территория</v>
      </c>
      <c r="B196" s="158" t="str">
        <f>'[2]Приложение 1 стр.2'!B187</f>
        <v>Обустройство площадок накопления ТКО</v>
      </c>
      <c r="C196" s="203">
        <f>'[2]Приложение 1 стр.2'!C187</f>
        <v>516.66065000000003</v>
      </c>
      <c r="D196" s="203">
        <f>'[2]Приложение 1 стр.2'!D187</f>
        <v>325.49621000000002</v>
      </c>
      <c r="E196" s="203">
        <f>'[2]Приложение 1 стр.2'!E187</f>
        <v>880.04530999999997</v>
      </c>
      <c r="F196" s="203"/>
      <c r="G196" s="203">
        <v>1722.202</v>
      </c>
      <c r="H196" s="39"/>
      <c r="I196" s="39"/>
      <c r="J196" s="39"/>
      <c r="K196" s="39"/>
      <c r="L196" s="39"/>
      <c r="M196" s="39"/>
      <c r="N196" s="39"/>
      <c r="O196" s="39"/>
      <c r="P196" s="39"/>
      <c r="Q196" s="203"/>
      <c r="R196" s="203">
        <f>'[2]Приложение 1 стр.2'!R187</f>
        <v>516.66065000000003</v>
      </c>
      <c r="S196" s="203">
        <f>'[2]Приложение 1 стр.2'!S187</f>
        <v>325.49621000000002</v>
      </c>
      <c r="T196" s="204">
        <f>'[2]Приложение 1 стр.2'!T187</f>
        <v>880.04530999999997</v>
      </c>
      <c r="U196" s="204"/>
      <c r="V196" s="205">
        <f>'[2]Приложение 1 стр.2'!V187</f>
        <v>1722.20217</v>
      </c>
    </row>
    <row r="197" spans="1:22" ht="31.5" customHeight="1">
      <c r="A197" s="288"/>
      <c r="B197" s="238" t="s">
        <v>82</v>
      </c>
      <c r="C197" s="203">
        <v>124.754</v>
      </c>
      <c r="D197" s="203">
        <v>78.588999999999999</v>
      </c>
      <c r="E197" s="203">
        <v>212.482</v>
      </c>
      <c r="F197" s="203"/>
      <c r="G197" s="203">
        <v>415.82499999999999</v>
      </c>
      <c r="H197" s="39"/>
      <c r="I197" s="39"/>
      <c r="J197" s="39"/>
      <c r="K197" s="39"/>
      <c r="L197" s="39"/>
      <c r="M197" s="39"/>
      <c r="N197" s="39"/>
      <c r="O197" s="39"/>
      <c r="P197" s="39"/>
      <c r="Q197" s="203"/>
      <c r="R197" s="203">
        <f t="shared" ref="R197:V197" si="14">C197</f>
        <v>124.754</v>
      </c>
      <c r="S197" s="203">
        <f t="shared" si="14"/>
        <v>78.588999999999999</v>
      </c>
      <c r="T197" s="204">
        <f t="shared" si="14"/>
        <v>212.482</v>
      </c>
      <c r="U197" s="204"/>
      <c r="V197" s="205">
        <f t="shared" si="14"/>
        <v>415.82499999999999</v>
      </c>
    </row>
    <row r="198" spans="1:22" s="87" customFormat="1" ht="30">
      <c r="A198" s="37" t="str">
        <f>'[2]Приложение 1 стр.2'!A188</f>
        <v>Нижнесыповская сельская территория</v>
      </c>
      <c r="B198" s="160" t="str">
        <f>'[2]Приложение 1 стр.2'!B188</f>
        <v>Обустройство площадок накопления ТКО</v>
      </c>
      <c r="C198" s="203">
        <f>'[2]Приложение 1 стр.2'!C188</f>
        <v>164.65692999999999</v>
      </c>
      <c r="D198" s="203">
        <f>'[2]Приложение 1 стр.2'!D188</f>
        <v>103.73387</v>
      </c>
      <c r="E198" s="203">
        <f>'[2]Приложение 1 стр.2'!E188</f>
        <v>280.46564999999998</v>
      </c>
      <c r="F198" s="203"/>
      <c r="G198" s="203">
        <v>548.85699999999997</v>
      </c>
      <c r="H198" s="39"/>
      <c r="I198" s="39"/>
      <c r="J198" s="39"/>
      <c r="K198" s="39"/>
      <c r="L198" s="39"/>
      <c r="M198" s="39"/>
      <c r="N198" s="39"/>
      <c r="O198" s="39"/>
      <c r="P198" s="39"/>
      <c r="Q198" s="203"/>
      <c r="R198" s="203">
        <f>'[2]Приложение 1 стр.2'!R188</f>
        <v>164.65692999999999</v>
      </c>
      <c r="S198" s="203">
        <f>'[2]Приложение 1 стр.2'!S188</f>
        <v>103.73387</v>
      </c>
      <c r="T198" s="204">
        <f>'[2]Приложение 1 стр.2'!T188</f>
        <v>280.46564999999998</v>
      </c>
      <c r="U198" s="204"/>
      <c r="V198" s="205">
        <v>548.85699999999997</v>
      </c>
    </row>
    <row r="199" spans="1:22" s="87" customFormat="1" ht="48" customHeight="1">
      <c r="A199" s="291" t="s">
        <v>32</v>
      </c>
      <c r="B199" s="17" t="str">
        <f>'[2]Приложение 1 стр.2'!B189</f>
        <v>Устройство освещения в населенных пунктах Уинского муниципального округа</v>
      </c>
      <c r="C199" s="203">
        <f>'[2]Приложение 1 стр.2'!C189</f>
        <v>208.58518000000001</v>
      </c>
      <c r="D199" s="203">
        <f>'[2]Приложение 1 стр.2'!D189</f>
        <v>131.40867</v>
      </c>
      <c r="E199" s="203">
        <f>'[2]Приложение 1 стр.2'!E189</f>
        <v>355.29009000000002</v>
      </c>
      <c r="F199" s="203"/>
      <c r="G199" s="203">
        <f>'[2]Приложение 1 стр.2'!G189</f>
        <v>695.28394000000003</v>
      </c>
      <c r="H199" s="39"/>
      <c r="I199" s="39"/>
      <c r="J199" s="39"/>
      <c r="K199" s="39"/>
      <c r="L199" s="39"/>
      <c r="M199" s="39">
        <v>256.3</v>
      </c>
      <c r="N199" s="39">
        <v>29.902000000000001</v>
      </c>
      <c r="O199" s="39">
        <v>568.13099999999997</v>
      </c>
      <c r="P199" s="39"/>
      <c r="Q199" s="203">
        <v>854.33299999999997</v>
      </c>
      <c r="R199" s="203">
        <f>'[2]Приложение 1 стр.2'!R189</f>
        <v>464.88502000000005</v>
      </c>
      <c r="S199" s="203">
        <v>161.31100000000001</v>
      </c>
      <c r="T199" s="204">
        <f>'[2]Приложение 1 стр.2'!T189</f>
        <v>923.42142000000013</v>
      </c>
      <c r="U199" s="204"/>
      <c r="V199" s="205">
        <f>'[2]Приложение 1 стр.2'!V189</f>
        <v>1549.61679</v>
      </c>
    </row>
    <row r="200" spans="1:22" s="87" customFormat="1" ht="32.25" customHeight="1">
      <c r="A200" s="292"/>
      <c r="B200" s="17" t="str">
        <f>'[2]Приложение 1 стр.2'!B190</f>
        <v>Обустройство тротуаров</v>
      </c>
      <c r="C200" s="203">
        <f>'[2]Приложение 1 стр.2'!C190</f>
        <v>567.19677000000001</v>
      </c>
      <c r="D200" s="203">
        <f>'[2]Приложение 1 стр.2'!D190</f>
        <v>357.33397000000002</v>
      </c>
      <c r="E200" s="203">
        <f>'[2]Приложение 1 стр.2'!E190</f>
        <v>966.12517000000003</v>
      </c>
      <c r="F200" s="203"/>
      <c r="G200" s="203">
        <f>'[2]Приложение 1 стр.2'!G190</f>
        <v>1890.6559099999999</v>
      </c>
      <c r="H200" s="39"/>
      <c r="I200" s="39"/>
      <c r="J200" s="39"/>
      <c r="K200" s="39"/>
      <c r="L200" s="39"/>
      <c r="M200" s="39"/>
      <c r="N200" s="39"/>
      <c r="O200" s="39"/>
      <c r="P200" s="39"/>
      <c r="Q200" s="203"/>
      <c r="R200" s="203">
        <f>'[2]Приложение 1 стр.2'!R190</f>
        <v>567.19677000000001</v>
      </c>
      <c r="S200" s="203">
        <f>'[2]Приложение 1 стр.2'!S190</f>
        <v>357.33397000000002</v>
      </c>
      <c r="T200" s="204">
        <f>'[2]Приложение 1 стр.2'!T190</f>
        <v>966.12517000000003</v>
      </c>
      <c r="U200" s="204"/>
      <c r="V200" s="205">
        <f>'[2]Приложение 1 стр.2'!V190</f>
        <v>1890.6559099999999</v>
      </c>
    </row>
    <row r="201" spans="1:22" s="87" customFormat="1" ht="33.75" customHeight="1">
      <c r="A201" s="37" t="str">
        <f>'[2]Приложение 1 стр.2'!A191</f>
        <v>Чайкинская сельская территория</v>
      </c>
      <c r="B201" s="17" t="str">
        <f>'[2]Приложение 1 стр.2'!B191</f>
        <v>Обустройство тротуаров</v>
      </c>
      <c r="C201" s="203">
        <f>'[2]Приложение 1 стр.2'!C191</f>
        <v>103.16172</v>
      </c>
      <c r="D201" s="203">
        <f>'[2]Приложение 1 стр.2'!D191</f>
        <v>64.991879999999995</v>
      </c>
      <c r="E201" s="203">
        <f>'[2]Приложение 1 стр.2'!E191</f>
        <v>175.71879000000001</v>
      </c>
      <c r="F201" s="203"/>
      <c r="G201" s="203">
        <v>343.87299999999999</v>
      </c>
      <c r="H201" s="39"/>
      <c r="I201" s="39"/>
      <c r="J201" s="39"/>
      <c r="K201" s="39"/>
      <c r="L201" s="39"/>
      <c r="M201" s="39"/>
      <c r="N201" s="39"/>
      <c r="O201" s="39"/>
      <c r="P201" s="39"/>
      <c r="Q201" s="203"/>
      <c r="R201" s="203">
        <f>'[2]Приложение 1 стр.2'!R191</f>
        <v>103.16172</v>
      </c>
      <c r="S201" s="203">
        <f>'[2]Приложение 1 стр.2'!S191</f>
        <v>64.991879999999995</v>
      </c>
      <c r="T201" s="204">
        <f>'[2]Приложение 1 стр.2'!T191</f>
        <v>175.71879000000001</v>
      </c>
      <c r="U201" s="204"/>
      <c r="V201" s="205">
        <v>343.87299999999999</v>
      </c>
    </row>
    <row r="202" spans="1:22" s="87" customFormat="1" ht="48" customHeight="1">
      <c r="A202" s="37" t="str">
        <f>'[2]Приложение 1 стр.2'!A192</f>
        <v>Административный центр с. Уинское</v>
      </c>
      <c r="B202" s="17" t="str">
        <f>'[2]Приложение 1 стр.2'!B192</f>
        <v>Оформление фасада (внешнего вида здания краеведческого музея с. Уинское, ул. Ленина, д. 28</v>
      </c>
      <c r="C202" s="203"/>
      <c r="D202" s="203"/>
      <c r="E202" s="203"/>
      <c r="F202" s="203"/>
      <c r="G202" s="203"/>
      <c r="H202" s="39">
        <v>605.37364000000002</v>
      </c>
      <c r="I202" s="39">
        <v>70.626869999999997</v>
      </c>
      <c r="J202" s="39">
        <v>1341.9104600000001</v>
      </c>
      <c r="K202" s="39"/>
      <c r="L202" s="39">
        <v>2017.9109699999999</v>
      </c>
      <c r="M202" s="39"/>
      <c r="N202" s="39"/>
      <c r="O202" s="39"/>
      <c r="P202" s="39"/>
      <c r="Q202" s="203"/>
      <c r="R202" s="203">
        <f t="shared" ref="R202:V202" si="15">H202</f>
        <v>605.37364000000002</v>
      </c>
      <c r="S202" s="203">
        <f t="shared" si="15"/>
        <v>70.626869999999997</v>
      </c>
      <c r="T202" s="204">
        <f t="shared" si="15"/>
        <v>1341.9104600000001</v>
      </c>
      <c r="U202" s="204"/>
      <c r="V202" s="205">
        <f t="shared" si="15"/>
        <v>2017.9109699999999</v>
      </c>
    </row>
    <row r="203" spans="1:22">
      <c r="A203" s="37"/>
      <c r="B203" s="17"/>
      <c r="C203" s="203"/>
      <c r="D203" s="203"/>
      <c r="E203" s="203"/>
      <c r="F203" s="203"/>
      <c r="G203" s="203"/>
      <c r="H203" s="39"/>
      <c r="I203" s="39"/>
      <c r="J203" s="39"/>
      <c r="K203" s="39"/>
      <c r="L203" s="39"/>
      <c r="M203" s="39"/>
      <c r="N203" s="39"/>
      <c r="O203" s="39"/>
      <c r="P203" s="39"/>
      <c r="Q203" s="203"/>
      <c r="R203" s="203"/>
      <c r="S203" s="203"/>
      <c r="T203" s="204"/>
      <c r="U203" s="204"/>
      <c r="V203" s="205"/>
    </row>
    <row r="204" spans="1:22">
      <c r="A204" s="54" t="s">
        <v>6</v>
      </c>
      <c r="B204" s="17"/>
      <c r="C204" s="199">
        <v>3224.1860000000001</v>
      </c>
      <c r="D204" s="199">
        <v>2031.22</v>
      </c>
      <c r="E204" s="201">
        <v>5491.8149999999996</v>
      </c>
      <c r="F204" s="201"/>
      <c r="G204" s="201">
        <v>10747.222</v>
      </c>
      <c r="H204" s="101">
        <f t="shared" ref="H204:L204" si="16">H202</f>
        <v>605.37364000000002</v>
      </c>
      <c r="I204" s="101">
        <f t="shared" si="16"/>
        <v>70.626869999999997</v>
      </c>
      <c r="J204" s="101">
        <f t="shared" si="16"/>
        <v>1341.9104600000001</v>
      </c>
      <c r="K204" s="101"/>
      <c r="L204" s="101">
        <f t="shared" si="16"/>
        <v>2017.9109699999999</v>
      </c>
      <c r="M204" s="101">
        <v>256.3</v>
      </c>
      <c r="N204" s="101">
        <v>29.902000000000001</v>
      </c>
      <c r="O204" s="101">
        <v>568.13099999999997</v>
      </c>
      <c r="P204" s="101"/>
      <c r="Q204" s="201">
        <v>854.33299999999997</v>
      </c>
      <c r="R204" s="201">
        <v>4085.8589999999999</v>
      </c>
      <c r="S204" s="201">
        <v>2131.7489999999998</v>
      </c>
      <c r="T204" s="201">
        <v>7401.8559999999998</v>
      </c>
      <c r="U204" s="201"/>
      <c r="V204" s="201">
        <v>13619.465</v>
      </c>
    </row>
    <row r="205" spans="1:22" ht="15.75" thickBot="1">
      <c r="A205" s="12"/>
      <c r="B205" s="1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68"/>
      <c r="T205" s="117"/>
      <c r="U205" s="117"/>
      <c r="V205" s="69"/>
    </row>
    <row r="206" spans="1:22">
      <c r="A206" s="276" t="s">
        <v>61</v>
      </c>
      <c r="B206" s="27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11"/>
      <c r="T206" s="110"/>
      <c r="U206" s="110"/>
      <c r="V206" s="20"/>
    </row>
    <row r="207" spans="1:22" ht="96" customHeight="1" thickBot="1">
      <c r="A207" s="122" t="s">
        <v>34</v>
      </c>
      <c r="B207" s="18" t="s">
        <v>36</v>
      </c>
      <c r="C207" s="3">
        <v>1000</v>
      </c>
      <c r="D207" s="3">
        <v>3000</v>
      </c>
      <c r="E207" s="3"/>
      <c r="F207" s="3"/>
      <c r="G207" s="3">
        <f>C207+D207</f>
        <v>4000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29">
        <f>C207+H207</f>
        <v>1000</v>
      </c>
      <c r="S207" s="50">
        <f>D207+I207</f>
        <v>3000</v>
      </c>
      <c r="T207" s="118"/>
      <c r="U207" s="118"/>
      <c r="V207" s="51">
        <f t="shared" ref="V207" si="17">R207+S207</f>
        <v>4000</v>
      </c>
    </row>
    <row r="208" spans="1:22" ht="81" customHeight="1">
      <c r="A208" s="122" t="s">
        <v>27</v>
      </c>
      <c r="B208" s="18" t="s">
        <v>36</v>
      </c>
      <c r="C208" s="163"/>
      <c r="D208" s="163"/>
      <c r="E208" s="163"/>
      <c r="F208" s="163"/>
      <c r="G208" s="163"/>
      <c r="H208" s="163">
        <v>2000</v>
      </c>
      <c r="I208" s="163">
        <v>4000</v>
      </c>
      <c r="J208" s="163"/>
      <c r="K208" s="163"/>
      <c r="L208" s="163">
        <v>6000</v>
      </c>
      <c r="M208" s="163">
        <v>2000</v>
      </c>
      <c r="N208" s="163">
        <v>6000</v>
      </c>
      <c r="O208" s="163"/>
      <c r="P208" s="163"/>
      <c r="Q208" s="163">
        <v>8000</v>
      </c>
      <c r="R208" s="42">
        <v>4000</v>
      </c>
      <c r="S208" s="59">
        <v>10000</v>
      </c>
      <c r="T208" s="119"/>
      <c r="U208" s="119"/>
      <c r="V208" s="60">
        <v>14000</v>
      </c>
    </row>
    <row r="209" spans="1:22">
      <c r="A209" s="12"/>
      <c r="B209" s="160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11"/>
      <c r="T209" s="110"/>
      <c r="U209" s="110"/>
      <c r="V209" s="20"/>
    </row>
    <row r="210" spans="1:22">
      <c r="A210" s="54" t="s">
        <v>6</v>
      </c>
      <c r="B210" s="17"/>
      <c r="C210" s="3">
        <v>1000</v>
      </c>
      <c r="D210" s="3">
        <v>3000</v>
      </c>
      <c r="E210" s="3"/>
      <c r="F210" s="3"/>
      <c r="G210" s="3">
        <f>C210+D210</f>
        <v>4000</v>
      </c>
      <c r="H210" s="42">
        <v>2000</v>
      </c>
      <c r="I210" s="42">
        <v>4000</v>
      </c>
      <c r="J210" s="42"/>
      <c r="K210" s="42"/>
      <c r="L210" s="42">
        <v>6000</v>
      </c>
      <c r="M210" s="3">
        <f t="shared" ref="M210:Q210" si="18">M208</f>
        <v>2000</v>
      </c>
      <c r="N210" s="3">
        <f t="shared" si="18"/>
        <v>6000</v>
      </c>
      <c r="O210" s="3"/>
      <c r="P210" s="3"/>
      <c r="Q210" s="3">
        <f t="shared" si="18"/>
        <v>8000</v>
      </c>
      <c r="R210" s="3">
        <v>5000</v>
      </c>
      <c r="S210" s="225">
        <v>13000</v>
      </c>
      <c r="T210" s="226"/>
      <c r="U210" s="226"/>
      <c r="V210" s="227">
        <v>18000</v>
      </c>
    </row>
    <row r="211" spans="1:22" ht="15.75" thickBot="1">
      <c r="A211" s="12"/>
      <c r="B211" s="17"/>
      <c r="C211" s="33"/>
      <c r="D211" s="33"/>
      <c r="E211" s="33"/>
      <c r="F211" s="33"/>
      <c r="G211" s="3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11"/>
      <c r="T211" s="110"/>
      <c r="U211" s="110"/>
      <c r="V211" s="20"/>
    </row>
    <row r="212" spans="1:22" ht="28.15" customHeight="1">
      <c r="A212" s="276" t="s">
        <v>62</v>
      </c>
      <c r="B212" s="27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11"/>
      <c r="T212" s="110"/>
      <c r="U212" s="110"/>
      <c r="V212" s="20"/>
    </row>
    <row r="213" spans="1:22" ht="30">
      <c r="A213" s="122" t="s">
        <v>27</v>
      </c>
      <c r="B213" s="17" t="s">
        <v>37</v>
      </c>
      <c r="C213" s="3">
        <v>2500</v>
      </c>
      <c r="D213" s="3">
        <v>4135.8</v>
      </c>
      <c r="E213" s="3"/>
      <c r="F213" s="3"/>
      <c r="G213" s="3">
        <f>C213+D213</f>
        <v>6635.8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>
        <f>C213</f>
        <v>2500</v>
      </c>
      <c r="S213" s="52">
        <f>D213</f>
        <v>4135.8</v>
      </c>
      <c r="T213" s="120"/>
      <c r="U213" s="120"/>
      <c r="V213" s="53">
        <f>R213+S213</f>
        <v>6635.8</v>
      </c>
    </row>
    <row r="214" spans="1:22">
      <c r="A214" s="54"/>
      <c r="B214" s="1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2"/>
      <c r="T214" s="120"/>
      <c r="U214" s="120"/>
      <c r="V214" s="53"/>
    </row>
    <row r="215" spans="1:22">
      <c r="A215" s="54" t="s">
        <v>6</v>
      </c>
      <c r="B215" s="17"/>
      <c r="C215" s="3">
        <v>2500</v>
      </c>
      <c r="D215" s="3">
        <v>4135.8</v>
      </c>
      <c r="E215" s="3"/>
      <c r="F215" s="3"/>
      <c r="G215" s="3">
        <f>C215+D215</f>
        <v>6635.8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>
        <v>2500</v>
      </c>
      <c r="S215" s="52">
        <v>4135.8</v>
      </c>
      <c r="T215" s="120"/>
      <c r="U215" s="120"/>
      <c r="V215" s="53">
        <v>6635.8</v>
      </c>
    </row>
    <row r="216" spans="1:22" ht="15.75" thickBot="1">
      <c r="A216" s="54"/>
      <c r="B216" s="1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2"/>
      <c r="T216" s="120"/>
      <c r="U216" s="120"/>
      <c r="V216" s="53"/>
    </row>
    <row r="217" spans="1:22">
      <c r="A217" s="276" t="s">
        <v>63</v>
      </c>
      <c r="B217" s="277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2"/>
      <c r="T217" s="120"/>
      <c r="U217" s="120"/>
      <c r="V217" s="53"/>
    </row>
    <row r="218" spans="1:22" ht="150">
      <c r="A218" s="37" t="s">
        <v>79</v>
      </c>
      <c r="B218" s="17" t="s">
        <v>80</v>
      </c>
      <c r="C218" s="3">
        <v>1075</v>
      </c>
      <c r="D218" s="3"/>
      <c r="E218" s="3"/>
      <c r="F218" s="3"/>
      <c r="G218" s="3">
        <v>1075</v>
      </c>
      <c r="H218" s="189">
        <v>3407.9374699999998</v>
      </c>
      <c r="I218" s="189">
        <v>2009.4479200000001</v>
      </c>
      <c r="J218" s="189"/>
      <c r="K218" s="189"/>
      <c r="L218" s="189">
        <v>5417.3853900000004</v>
      </c>
      <c r="M218" s="3">
        <v>2512.6999999999998</v>
      </c>
      <c r="N218" s="189">
        <v>103536.75208000001</v>
      </c>
      <c r="O218" s="189"/>
      <c r="P218" s="189"/>
      <c r="Q218" s="189">
        <v>106049.45208</v>
      </c>
      <c r="R218" s="39">
        <v>6995.5374700000002</v>
      </c>
      <c r="S218" s="41">
        <v>105546.19992</v>
      </c>
      <c r="T218" s="105"/>
      <c r="U218" s="105"/>
      <c r="V218" s="40">
        <v>112541.37390000001</v>
      </c>
    </row>
    <row r="219" spans="1:22" hidden="1">
      <c r="A219" s="122"/>
      <c r="B219" s="43"/>
      <c r="C219" s="39"/>
      <c r="D219" s="39"/>
      <c r="E219" s="99"/>
      <c r="F219" s="99"/>
      <c r="G219" s="42"/>
      <c r="H219" s="190"/>
      <c r="I219" s="190"/>
      <c r="J219" s="190"/>
      <c r="K219" s="190"/>
      <c r="L219" s="190"/>
      <c r="M219" s="42"/>
      <c r="N219" s="42"/>
      <c r="O219" s="42"/>
      <c r="P219" s="42"/>
      <c r="Q219" s="42"/>
      <c r="R219" s="99"/>
      <c r="S219" s="228"/>
      <c r="T219" s="229"/>
      <c r="U219" s="229"/>
      <c r="V219" s="230"/>
    </row>
    <row r="220" spans="1:22" ht="25.5" customHeight="1" thickBot="1">
      <c r="A220" s="264" t="s">
        <v>6</v>
      </c>
      <c r="B220" s="265"/>
      <c r="C220" s="29">
        <v>1075</v>
      </c>
      <c r="D220" s="29"/>
      <c r="E220" s="29"/>
      <c r="F220" s="29"/>
      <c r="G220" s="29">
        <v>1075</v>
      </c>
      <c r="H220" s="186">
        <f t="shared" ref="H220:Q220" si="19">H218</f>
        <v>3407.9374699999998</v>
      </c>
      <c r="I220" s="218">
        <f t="shared" si="19"/>
        <v>2009.4479200000001</v>
      </c>
      <c r="J220" s="218"/>
      <c r="K220" s="218"/>
      <c r="L220" s="186">
        <f t="shared" si="19"/>
        <v>5417.3853900000004</v>
      </c>
      <c r="M220" s="29">
        <f t="shared" si="19"/>
        <v>2512.6999999999998</v>
      </c>
      <c r="N220" s="186">
        <f t="shared" si="19"/>
        <v>103536.75208000001</v>
      </c>
      <c r="O220" s="186"/>
      <c r="P220" s="186"/>
      <c r="Q220" s="186">
        <f t="shared" si="19"/>
        <v>106049.45208</v>
      </c>
      <c r="R220" s="167">
        <f t="shared" ref="R220:V220" si="20">R218</f>
        <v>6995.5374700000002</v>
      </c>
      <c r="S220" s="231">
        <f t="shared" si="20"/>
        <v>105546.19992</v>
      </c>
      <c r="T220" s="232"/>
      <c r="U220" s="232"/>
      <c r="V220" s="233">
        <f t="shared" si="20"/>
        <v>112541.37390000001</v>
      </c>
    </row>
  </sheetData>
  <mergeCells count="74">
    <mergeCell ref="A113:B113"/>
    <mergeCell ref="A114:B114"/>
    <mergeCell ref="A139:A141"/>
    <mergeCell ref="U2:V2"/>
    <mergeCell ref="A11:B11"/>
    <mergeCell ref="A60:V60"/>
    <mergeCell ref="A28:A31"/>
    <mergeCell ref="A10:V10"/>
    <mergeCell ref="A27:B27"/>
    <mergeCell ref="A6:A7"/>
    <mergeCell ref="R6:V6"/>
    <mergeCell ref="A8:B8"/>
    <mergeCell ref="A9:V9"/>
    <mergeCell ref="B6:B7"/>
    <mergeCell ref="C6:G6"/>
    <mergeCell ref="H6:L6"/>
    <mergeCell ref="M6:Q6"/>
    <mergeCell ref="A61:B61"/>
    <mergeCell ref="A77:B77"/>
    <mergeCell ref="A62:B62"/>
    <mergeCell ref="A64:A65"/>
    <mergeCell ref="A110:B110"/>
    <mergeCell ref="A220:B220"/>
    <mergeCell ref="A5:V5"/>
    <mergeCell ref="A3:V3"/>
    <mergeCell ref="A4:V4"/>
    <mergeCell ref="A152:B152"/>
    <mergeCell ref="A119:B119"/>
    <mergeCell ref="A120:B120"/>
    <mergeCell ref="A123:B123"/>
    <mergeCell ref="A124:B124"/>
    <mergeCell ref="A127:B127"/>
    <mergeCell ref="A128:B128"/>
    <mergeCell ref="A131:B131"/>
    <mergeCell ref="A83:B83"/>
    <mergeCell ref="A94:B94"/>
    <mergeCell ref="A117:B117"/>
    <mergeCell ref="A91:B91"/>
    <mergeCell ref="A206:B206"/>
    <mergeCell ref="A212:B212"/>
    <mergeCell ref="A217:B217"/>
    <mergeCell ref="A190:B190"/>
    <mergeCell ref="A176:B176"/>
    <mergeCell ref="A177:B177"/>
    <mergeCell ref="A189:B189"/>
    <mergeCell ref="A191:A192"/>
    <mergeCell ref="A196:A197"/>
    <mergeCell ref="A193:A194"/>
    <mergeCell ref="A199:A200"/>
    <mergeCell ref="A132:V132"/>
    <mergeCell ref="A151:V151"/>
    <mergeCell ref="A133:B133"/>
    <mergeCell ref="A134:B134"/>
    <mergeCell ref="A142:B142"/>
    <mergeCell ref="A143:B143"/>
    <mergeCell ref="A146:B146"/>
    <mergeCell ref="A147:B147"/>
    <mergeCell ref="A150:B150"/>
    <mergeCell ref="A118:V118"/>
    <mergeCell ref="A109:B109"/>
    <mergeCell ref="A32:A33"/>
    <mergeCell ref="U1:V1"/>
    <mergeCell ref="A35:A44"/>
    <mergeCell ref="A92:V92"/>
    <mergeCell ref="A93:B93"/>
    <mergeCell ref="A87:B87"/>
    <mergeCell ref="A82:B82"/>
    <mergeCell ref="A78:B78"/>
    <mergeCell ref="A88:A89"/>
    <mergeCell ref="A86:B86"/>
    <mergeCell ref="A50:B50"/>
    <mergeCell ref="A48:A49"/>
    <mergeCell ref="A51:B51"/>
    <mergeCell ref="A58:B58"/>
  </mergeCells>
  <pageMargins left="0.19685039370078741" right="0.19685039370078741" top="0.15748031496062992" bottom="0.15748031496062992" header="0.11811023622047245" footer="0.11811023622047245"/>
  <pageSetup paperSize="9" scale="38" orientation="landscape" r:id="rId1"/>
  <rowBreaks count="2" manualBreakCount="2">
    <brk id="59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 стр.1</vt:lpstr>
      <vt:lpstr>Приложение 1 стр.2</vt:lpstr>
      <vt:lpstr>'Приложение 1 стр.1'!Область_печати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2021-08-12T04:31:00Z</dcterms:modified>
</cp:coreProperties>
</file>