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76" windowWidth="23256" windowHeight="11952" activeTab="1"/>
  </bookViews>
  <sheets>
    <sheet name="2022 год" sheetId="1" r:id="rId1"/>
    <sheet name="2023-2024" sheetId="2" r:id="rId2"/>
  </sheets>
  <definedNames>
    <definedName name="_xlnm.Print_Titles" localSheetId="0">'2022 год'!$8:$11</definedName>
    <definedName name="_xlnm.Print_Titles" localSheetId="1">'2023-2024'!$8:$11</definedName>
  </definedNames>
  <calcPr calcId="145621"/>
</workbook>
</file>

<file path=xl/calcChain.xml><?xml version="1.0" encoding="utf-8"?>
<calcChain xmlns="http://schemas.openxmlformats.org/spreadsheetml/2006/main">
  <c r="C114" i="1" l="1"/>
  <c r="C113" i="1" s="1"/>
  <c r="D101" i="2" l="1"/>
  <c r="C101" i="2"/>
  <c r="D97" i="2"/>
  <c r="C97" i="2"/>
  <c r="C97" i="1" l="1"/>
  <c r="C101" i="1" l="1"/>
  <c r="D162" i="2"/>
  <c r="C162" i="2"/>
  <c r="C161" i="2" s="1"/>
  <c r="D127" i="2"/>
  <c r="D126" i="2" s="1"/>
  <c r="C127" i="2"/>
  <c r="C126" i="2" s="1"/>
  <c r="D161" i="2"/>
  <c r="D159" i="2"/>
  <c r="D156" i="2"/>
  <c r="D155" i="2" s="1"/>
  <c r="D153" i="2"/>
  <c r="D151" i="2"/>
  <c r="D149" i="2"/>
  <c r="D147" i="2"/>
  <c r="D134" i="2"/>
  <c r="D133" i="2" s="1"/>
  <c r="D124" i="2"/>
  <c r="D123" i="2" s="1"/>
  <c r="D120" i="2"/>
  <c r="D119" i="2" s="1"/>
  <c r="D116" i="2"/>
  <c r="D115" i="2" s="1"/>
  <c r="D111" i="2"/>
  <c r="D109" i="2"/>
  <c r="D107" i="2"/>
  <c r="D105" i="2"/>
  <c r="D103" i="2"/>
  <c r="D99" i="2"/>
  <c r="D95" i="2"/>
  <c r="D93" i="2"/>
  <c r="D89" i="2"/>
  <c r="D88" i="2" s="1"/>
  <c r="D86" i="2"/>
  <c r="D84" i="2"/>
  <c r="D81" i="2"/>
  <c r="D80" i="2" s="1"/>
  <c r="D77" i="2"/>
  <c r="D76" i="2" s="1"/>
  <c r="D74" i="2"/>
  <c r="D73" i="2" s="1"/>
  <c r="D69" i="2"/>
  <c r="D68" i="2" s="1"/>
  <c r="D66" i="2"/>
  <c r="D65" i="2" s="1"/>
  <c r="D63" i="2"/>
  <c r="D62" i="2" s="1"/>
  <c r="D60" i="2"/>
  <c r="D59" i="2" s="1"/>
  <c r="D57" i="2"/>
  <c r="D55" i="2"/>
  <c r="D53" i="2"/>
  <c r="D51" i="2"/>
  <c r="D47" i="2"/>
  <c r="D46" i="2" s="1"/>
  <c r="D44" i="2"/>
  <c r="D42" i="2"/>
  <c r="D38" i="2"/>
  <c r="D36" i="2"/>
  <c r="D33" i="2"/>
  <c r="D31" i="2"/>
  <c r="D28" i="2"/>
  <c r="D26" i="2"/>
  <c r="D24" i="2"/>
  <c r="D22" i="2"/>
  <c r="D15" i="2"/>
  <c r="D14" i="2" s="1"/>
  <c r="C159" i="2"/>
  <c r="C156" i="2"/>
  <c r="C155" i="2" s="1"/>
  <c r="C153" i="2"/>
  <c r="C151" i="2"/>
  <c r="C149" i="2"/>
  <c r="C147" i="2"/>
  <c r="C134" i="2"/>
  <c r="C133" i="2" s="1"/>
  <c r="C124" i="2"/>
  <c r="C123" i="2" s="1"/>
  <c r="C120" i="2"/>
  <c r="C119" i="2" s="1"/>
  <c r="C116" i="2"/>
  <c r="C115" i="2" s="1"/>
  <c r="C111" i="2"/>
  <c r="C109" i="2"/>
  <c r="C107" i="2"/>
  <c r="C105" i="2"/>
  <c r="C103" i="2"/>
  <c r="C99" i="2"/>
  <c r="C95" i="2"/>
  <c r="C93" i="2"/>
  <c r="C89" i="2"/>
  <c r="C88" i="2" s="1"/>
  <c r="C86" i="2"/>
  <c r="C84" i="2"/>
  <c r="C81" i="2"/>
  <c r="C80" i="2" s="1"/>
  <c r="C77" i="2"/>
  <c r="C76" i="2" s="1"/>
  <c r="C74" i="2"/>
  <c r="C73" i="2" s="1"/>
  <c r="C69" i="2"/>
  <c r="C68" i="2" s="1"/>
  <c r="C66" i="2"/>
  <c r="C65" i="2" s="1"/>
  <c r="C63" i="2"/>
  <c r="C62" i="2" s="1"/>
  <c r="C60" i="2"/>
  <c r="C59" i="2" s="1"/>
  <c r="C57" i="2"/>
  <c r="C55" i="2"/>
  <c r="C53" i="2"/>
  <c r="C51" i="2"/>
  <c r="C47" i="2"/>
  <c r="C46" i="2" s="1"/>
  <c r="C44" i="2"/>
  <c r="C42" i="2"/>
  <c r="C38" i="2"/>
  <c r="C36" i="2"/>
  <c r="C33" i="2"/>
  <c r="C31" i="2"/>
  <c r="C28" i="2"/>
  <c r="C26" i="2"/>
  <c r="C24" i="2"/>
  <c r="C22" i="2"/>
  <c r="C15" i="2"/>
  <c r="C14" i="2" s="1"/>
  <c r="C174" i="1"/>
  <c r="C146" i="1"/>
  <c r="C138" i="1"/>
  <c r="C127" i="1"/>
  <c r="C92" i="2" l="1"/>
  <c r="D92" i="2"/>
  <c r="D91" i="2" s="1"/>
  <c r="C50" i="2"/>
  <c r="C83" i="2"/>
  <c r="C30" i="2"/>
  <c r="C118" i="2"/>
  <c r="D118" i="2"/>
  <c r="C132" i="2"/>
  <c r="D50" i="2"/>
  <c r="D158" i="2"/>
  <c r="C49" i="2"/>
  <c r="C91" i="2"/>
  <c r="C158" i="2"/>
  <c r="D132" i="2"/>
  <c r="C72" i="2"/>
  <c r="C41" i="2"/>
  <c r="C35" i="2" s="1"/>
  <c r="C79" i="2"/>
  <c r="D83" i="2"/>
  <c r="D79" i="2" s="1"/>
  <c r="D72" i="2"/>
  <c r="D49" i="2"/>
  <c r="D41" i="2"/>
  <c r="D35" i="2" s="1"/>
  <c r="D30" i="2"/>
  <c r="D21" i="2"/>
  <c r="D20" i="2" s="1"/>
  <c r="C21" i="2"/>
  <c r="C20" i="2" s="1"/>
  <c r="C131" i="1"/>
  <c r="C123" i="1"/>
  <c r="C114" i="2" l="1"/>
  <c r="C113" i="2" s="1"/>
  <c r="D114" i="2"/>
  <c r="D113" i="2" s="1"/>
  <c r="C13" i="2"/>
  <c r="D13" i="2"/>
  <c r="C99" i="1"/>
  <c r="C89" i="1"/>
  <c r="C88" i="1" s="1"/>
  <c r="C69" i="1"/>
  <c r="C60" i="1"/>
  <c r="C59" i="1" s="1"/>
  <c r="C33" i="1"/>
  <c r="C15" i="1"/>
  <c r="C12" i="2" l="1"/>
  <c r="D12" i="2"/>
  <c r="C168" i="1"/>
  <c r="C171" i="1"/>
  <c r="C135" i="1"/>
  <c r="C121" i="1" l="1"/>
  <c r="C103" i="1"/>
  <c r="C93" i="1"/>
  <c r="C107" i="1"/>
  <c r="C109" i="1"/>
  <c r="C111" i="1"/>
  <c r="C105" i="1"/>
  <c r="C95" i="1"/>
  <c r="C81" i="1"/>
  <c r="C92" i="1" l="1"/>
  <c r="C91" i="1" s="1"/>
  <c r="C22" i="1"/>
  <c r="C66" i="1" l="1"/>
  <c r="C65" i="1" l="1"/>
  <c r="C130" i="1"/>
  <c r="C24" i="1"/>
  <c r="C26" i="1"/>
  <c r="C28" i="1"/>
  <c r="C31" i="1"/>
  <c r="C36" i="1"/>
  <c r="C38" i="1"/>
  <c r="C42" i="1"/>
  <c r="C44" i="1"/>
  <c r="C47" i="1"/>
  <c r="C51" i="1"/>
  <c r="C53" i="1"/>
  <c r="C55" i="1"/>
  <c r="C57" i="1"/>
  <c r="C63" i="1"/>
  <c r="C74" i="1"/>
  <c r="C77" i="1"/>
  <c r="C80" i="1"/>
  <c r="C84" i="1"/>
  <c r="C86" i="1"/>
  <c r="C119" i="1"/>
  <c r="C118" i="1" s="1"/>
  <c r="C159" i="1"/>
  <c r="C161" i="1"/>
  <c r="C163" i="1"/>
  <c r="C165" i="1"/>
  <c r="C50" i="1" l="1"/>
  <c r="C137" i="1"/>
  <c r="C14" i="1"/>
  <c r="C126" i="1"/>
  <c r="C83" i="1"/>
  <c r="C79" i="1" s="1"/>
  <c r="C167" i="1"/>
  <c r="C145" i="1"/>
  <c r="C73" i="1"/>
  <c r="C41" i="1"/>
  <c r="C76" i="1"/>
  <c r="C46" i="1"/>
  <c r="C134" i="1"/>
  <c r="C62" i="1"/>
  <c r="C173" i="1"/>
  <c r="C30" i="1"/>
  <c r="C21" i="1"/>
  <c r="C144" i="1" l="1"/>
  <c r="C125" i="1"/>
  <c r="C49" i="1"/>
  <c r="C170" i="1"/>
  <c r="C20" i="1"/>
  <c r="C68" i="1"/>
  <c r="C72" i="1"/>
  <c r="C35" i="1"/>
  <c r="C13" i="1" l="1"/>
  <c r="C117" i="1"/>
  <c r="C116" i="1" l="1"/>
  <c r="C12" i="1" l="1"/>
</calcChain>
</file>

<file path=xl/sharedStrings.xml><?xml version="1.0" encoding="utf-8"?>
<sst xmlns="http://schemas.openxmlformats.org/spreadsheetml/2006/main" count="610" uniqueCount="319">
  <si>
    <t>1</t>
  </si>
  <si>
    <t>2</t>
  </si>
  <si>
    <t>3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</si>
  <si>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</si>
  <si>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</si>
  <si>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</si>
  <si>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</si>
  <si>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</si>
  <si>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</si>
  <si>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</si>
  <si>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</si>
  <si>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</si>
  <si>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</si>
  <si>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</si>
  <si>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</si>
  <si>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</si>
  <si>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</si>
  <si>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</si>
  <si>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</si>
  <si>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</si>
  <si>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</si>
  <si>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</si>
  <si>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</si>
  <si>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</si>
  <si>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</si>
  <si>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</si>
  <si>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</si>
  <si>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</si>
  <si>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</si>
  <si>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</si>
  <si>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</si>
  <si>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</si>
  <si>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</si>
  <si>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</si>
  <si>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</si>
  <si>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</si>
  <si>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</si>
  <si>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</si>
  <si>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</si>
  <si>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</si>
  <si>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</si>
  <si>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</si>
  <si>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</si>
  <si>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</si>
  <si>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</si>
  <si>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</si>
  <si>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</si>
  <si>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</si>
  <si>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</si>
  <si>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</si>
  <si>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</si>
  <si>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</si>
  <si>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</si>
  <si>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</si>
  <si>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000 1 06 06 040 00 0000 110 </t>
  </si>
  <si>
    <t>Земельный налог с физических лиц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</si>
  <si>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</si>
  <si>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</si>
  <si>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</si>
  <si>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</si>
  <si>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</si>
  <si>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</si>
  <si>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</si>
  <si>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</si>
  <si>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</si>
  <si>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</si>
  <si>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</si>
  <si>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</si>
  <si>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</si>
  <si>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</si>
  <si>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</si>
  <si>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</si>
  <si>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</si>
  <si>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</si>
  <si>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</si>
  <si>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</si>
  <si>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</si>
  <si>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</si>
  <si>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</si>
  <si>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</si>
  <si>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</si>
  <si>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</si>
  <si>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</si>
  <si>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</si>
  <si>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</si>
  <si>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</si>
  <si>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</si>
  <si>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</si>
  <si>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</si>
  <si>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</si>
  <si>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</si>
  <si>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</si>
  <si>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</si>
  <si>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</si>
  <si>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</si>
  <si>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</si>
  <si>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</si>
  <si>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</si>
  <si>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</si>
  <si>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</si>
  <si>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</si>
  <si>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</si>
  <si>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</si>
  <si>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</si>
  <si>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</si>
  <si>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</si>
  <si>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</si>
  <si>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</si>
  <si>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</si>
  <si>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</si>
  <si>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</si>
  <si>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</si>
  <si>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</si>
  <si>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</si>
  <si>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</si>
  <si>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</si>
  <si>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</si>
  <si>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</si>
  <si>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</si>
  <si>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</si>
  <si>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</si>
  <si>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</si>
  <si>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000 2 02 29 999 00 0000 150 </t>
  </si>
  <si>
    <t>Прочие субсидии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</si>
  <si>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</si>
  <si>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</si>
  <si>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</si>
  <si>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</si>
  <si>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</si>
  <si>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</si>
  <si>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</si>
  <si>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</si>
  <si>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</si>
  <si>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</si>
  <si>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</si>
  <si>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</si>
  <si>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</si>
  <si>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</si>
  <si>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</si>
  <si>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</si>
  <si>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</si>
  <si>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>Код бюджетной классификации</t>
  </si>
  <si>
    <t>Единая субвенция на выполнение отдельных государственных полномочий в сфере образования</t>
  </si>
  <si>
    <t>Субвенции на составление протоколов об административных правонарушениях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</si>
  <si>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</si>
  <si>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</si>
  <si>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</si>
  <si>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созданию и организации деятельности административных комиссий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</si>
  <si>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</si>
  <si>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</si>
  <si>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</si>
  <si>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</si>
  <si>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</si>
  <si>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</si>
  <si>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</si>
  <si>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</si>
  <si>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 xml:space="preserve">000 1 12 01 070 01 0000 120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</si>
  <si>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</si>
  <si>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000 2 02 25 576 00 0000 150 </t>
  </si>
  <si>
    <t>Субсидии бюджетам на обеспечение комплексного развития сельских территорий</t>
  </si>
  <si>
    <t>Субсидии на выплаты материального стимулирования народным дружинникам за участие в охране общественного порядка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</si>
  <si>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</si>
  <si>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</si>
  <si>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</si>
  <si>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</si>
  <si>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Субвенции на организацию мероприятий при осуществлении деятельности по обращению с животными без владельцев</t>
  </si>
  <si>
    <t xml:space="preserve">Приложение 1 </t>
  </si>
  <si>
    <t xml:space="preserve">к решению Думы Уинского </t>
  </si>
  <si>
    <t xml:space="preserve">муниципального округа Пермского края </t>
  </si>
  <si>
    <t>Сумма, рублей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</si>
  <si>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</si>
  <si>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</si>
  <si>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</si>
  <si>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</si>
  <si>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</si>
  <si>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</si>
  <si>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</si>
  <si>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</si>
  <si>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</si>
  <si>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</si>
  <si>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000 1 16 01190 01 0000 140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</si>
  <si>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</si>
  <si>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</si>
  <si>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</si>
  <si>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000 1 16 11000 01 0000 140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</si>
  <si>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</si>
  <si>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</si>
  <si>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Платежи, уплачиваемые в целях возмещения вреда</t>
  </si>
  <si>
    <t>000 1 16 01333 01 0000 140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</si>
  <si>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</si>
  <si>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</si>
  <si>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</si>
  <si>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</si>
  <si>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</si>
  <si>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</si>
  <si>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</si>
  <si>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000 1 16 01053 01 0000 140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</si>
  <si>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</si>
  <si>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</si>
  <si>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</si>
  <si>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</si>
  <si>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</si>
  <si>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000 1 16 01170 01 0000 140</t>
  </si>
  <si>
    <t xml:space="preserve"> 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</si>
  <si>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</si>
  <si>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</si>
  <si>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000 2 02 15 002 00 0000 150 </t>
  </si>
  <si>
    <t>Дотации бюджетам на поддержку мер по обеспечению сбалансированности бюджетов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</si>
  <si>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</si>
  <si>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</si>
  <si>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</si>
  <si>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</si>
  <si>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Иные межбюджетные трансферты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</si>
  <si>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Иные межбюджетные трансферты на оснащение муниципальных общеобразовательных учреждений средствами обучения и воспитания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</si>
  <si>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</si>
  <si>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</si>
  <si>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</si>
  <si>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</si>
  <si>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000 1 11 05 012 14 0000 120 </t>
  </si>
  <si>
    <t xml:space="preserve">000 1 11 05 024 14 0000 120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</si>
  <si>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</si>
  <si>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 xml:space="preserve">000 1 11 05 034 14 0000 120 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</si>
  <si>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</si>
  <si>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 xml:space="preserve">000 1 11 05 074 14 0000 120 </t>
  </si>
  <si>
    <t>Доходы от сдачи в аренду имущества, составляющего казну муниципальных округов (за исключением земельных участков)</t>
  </si>
  <si>
    <t xml:space="preserve">000 1 11 07 014 14 0000 120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</si>
  <si>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</si>
  <si>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 xml:space="preserve">000 1 11 09 044 14 0000 120 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</si>
  <si>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</si>
  <si>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000 1 13 01 994 14 0000 130 </t>
  </si>
  <si>
    <t>Прочие доходы от оказания платных услуг (работ) получателями средств бюджетов муниципальных округов</t>
  </si>
  <si>
    <t xml:space="preserve">000 1 13 02 064 14 0000 130 </t>
  </si>
  <si>
    <t>Доходы, поступающие в порядке возмещения расходов, понесенных в связи с эксплуатацией имущества муниципальных округов</t>
  </si>
  <si>
    <t xml:space="preserve">000 1 14 02 043 14 0000 410 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</si>
  <si>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</si>
  <si>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000 1 14 06 012 14 0000 430 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</si>
  <si>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</si>
  <si>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000 1 14 06 024 14 0000 430 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</si>
  <si>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</si>
  <si>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 xml:space="preserve">000 2 02 15 001 14 0000 150 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</si>
  <si>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</si>
  <si>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 xml:space="preserve">000 2 02 15 002 14 0000 150 </t>
  </si>
  <si>
    <t>Дотации бюджетам муниципальных округов на поддержку мер по обеспечению сбалансированности бюджетов</t>
  </si>
  <si>
    <t xml:space="preserve">000 2 02 20 077 14 0000 150 </t>
  </si>
  <si>
    <t>Субсидии бюджетам муниципальных округов на софинансирование капитальных вложений в объекты муниципальной собственности</t>
  </si>
  <si>
    <t xml:space="preserve">000 2 02 25 555 14 0000 150 </t>
  </si>
  <si>
    <t>Субсидии бюджетам муниципальных округов на реализацию программ формирования современной городской среды</t>
  </si>
  <si>
    <t xml:space="preserve">000 2 02 25 576 14 0000 150 </t>
  </si>
  <si>
    <t>Субсидии бюджетам муниципальных округов на обеспечение комплексного развития сельских территорий</t>
  </si>
  <si>
    <t xml:space="preserve">000 2 02 29 999 14 0000 150 </t>
  </si>
  <si>
    <t>Прочие субсидии бюджетам муниципальных округов</t>
  </si>
  <si>
    <t xml:space="preserve">000 2 02 30 024 14 0000 150 </t>
  </si>
  <si>
    <t>Субвенции бюджетам муниципальных округов на выполнение передаваемых полномочий субъектов Российской Федерации</t>
  </si>
  <si>
    <t xml:space="preserve">000 2 02 35 082 14 0000 150 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</si>
  <si>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</si>
  <si>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000 2 02 35 118 14 0000 150 </t>
  </si>
  <si>
    <t xml:space="preserve">000 2 02 35 120 14 0000 150 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</si>
  <si>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</si>
  <si>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000 2 02 35 930 14 0000 150 </t>
  </si>
  <si>
    <t>Субвенции бюджетам муниципальных округов на государственную регистрацию актов гражданского состояния</t>
  </si>
  <si>
    <t xml:space="preserve">000 2 02 39 999 14 0000 150 </t>
  </si>
  <si>
    <t>Прочие субвенции бюджетам муниципальных округов</t>
  </si>
  <si>
    <t xml:space="preserve">000 2 02 45 303 14 0000 150 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</si>
  <si>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</si>
  <si>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000 2 02 49 999 14 0000 150 </t>
  </si>
  <si>
    <t>Прочие межбюджетные трансферты, передаваемые бюджетам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</si>
  <si>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</si>
  <si>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 xml:space="preserve">000 1 06 01 020 14 0000 110 </t>
  </si>
  <si>
    <t xml:space="preserve">000 1 06 06 032 14 0000 110 </t>
  </si>
  <si>
    <t xml:space="preserve">000 1 06 06 042 14 0000 110 </t>
  </si>
  <si>
    <t>Земельный налог с организаций, обладающих земельным участком, расположенным в границах муниципальных округов</t>
  </si>
  <si>
    <t>Земельный налог с физических лиц, обладающих земельным участком, расположенным в границах муниципальных округов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</si>
  <si>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</si>
  <si>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 xml:space="preserve">000 1 05 04 060 02 0000 110 </t>
  </si>
  <si>
    <t>Налог, взимаемый в связи с применением патентной системы налогообложения, зачисляемый в бюджеты муниципальных округов</t>
  </si>
  <si>
    <t>2023 год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</si>
  <si>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</si>
  <si>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>Распределение доходов бюджета Уинского муниципального округа по кодам поступлений в бюджет (группам, подгруппам, статьям, подстатьям, элементам видов доходов, аналитическим группам подвидов доходов бюджета) на 2022 год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</si>
  <si>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</si>
  <si>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</si>
  <si>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</si>
  <si>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000 1 11 05 300 00 0000 120 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</si>
  <si>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</si>
  <si>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</si>
  <si>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</si>
  <si>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</si>
  <si>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</si>
  <si>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000 1 14 06 312 14 0000 430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</si>
  <si>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</si>
  <si>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 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</si>
  <si>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</si>
  <si>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</si>
  <si>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</si>
  <si>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000 2 02 19 999 00 0000 150 </t>
  </si>
  <si>
    <t xml:space="preserve">000 2 02 19 999 14 0000 150 </t>
  </si>
  <si>
    <t>Прочие дотации</t>
  </si>
  <si>
    <t>Прочие дотации бюджетам муниципальных округов</t>
  </si>
  <si>
    <t>Субсидии на реализацию программ формирования современной городской среды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</si>
  <si>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</si>
  <si>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 xml:space="preserve">Приложение 2 </t>
  </si>
  <si>
    <t>Распределение доходов бюджета Уинского муниципального округа по кодам поступлений в бюджет (группам, подгруппам, статьям, подстатьям, элементам видов доходов, аналитическим группам подвидов доходов бюджета) на 2023 - 2024 годы, рублей</t>
  </si>
  <si>
    <t>2024 год</t>
  </si>
  <si>
    <t xml:space="preserve">000 1 11 05 324 14 0000 120 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</si>
  <si>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округов</t>
  </si>
  <si>
    <t xml:space="preserve">000 1 11 05 320 00 0000 120 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</si>
  <si>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</si>
  <si>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</si>
  <si>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 муниципальных и городских округов</t>
  </si>
  <si>
    <t xml:space="preserve"> 000 1 16 01150 01 0000 140</t>
  </si>
  <si>
    <t xml:space="preserve"> 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</si>
  <si>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</si>
  <si>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</si>
  <si>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000 1 17 00 000 00 0000 000 </t>
  </si>
  <si>
    <t>ПРОЧИЕ НЕНАЛОГОВЫЕ ДОХОДЫ</t>
  </si>
  <si>
    <t xml:space="preserve">000 1 17 15 000 00 0000 150 </t>
  </si>
  <si>
    <t>Инициативные платежи</t>
  </si>
  <si>
    <t xml:space="preserve">000 1 17 15 020 14 0000 150 </t>
  </si>
  <si>
    <t>Инициативные платежи, зачисляемые в бюджеты муниципальных округов</t>
  </si>
  <si>
    <t>от 9  декабря 2021 г. №  291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</si>
</sst>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2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5" fillId="2" borderId="1" xfId="0" applyNumberFormat="1" applyFont="1" applyFill="1" applyBorder="1" applyAlignment="1">
      <alignment horizontal="right" vertical="center"/>
    </xf>
    <xf numFmtId="0" fontId="6" fillId="0" borderId="0" xfId="0" applyFont="1"/>
    <xf numFmtId="49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4" fontId="7" fillId="2" borderId="2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 applyProtection="1">
      <alignment horizontal="right" vertical="center" wrapText="1"/>
    </xf>
    <xf numFmtId="0" fontId="9" fillId="0" borderId="2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2" fontId="8" fillId="0" borderId="3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/>
    <xf numFmtId="0" fontId="9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/>
    <xf numFmtId="4" fontId="5" fillId="0" borderId="2" xfId="0" applyNumberFormat="1" applyFont="1" applyFill="1" applyBorder="1" applyAlignment="1">
      <alignment horizontal="right" vertical="center"/>
    </xf>
    <xf numFmtId="164" fontId="8" fillId="0" borderId="3" xfId="0" applyNumberFormat="1" applyFont="1" applyBorder="1" applyAlignment="1" applyProtection="1">
      <alignment horizontal="left" vertical="center" wrapText="1"/>
    </xf>
    <xf numFmtId="164" fontId="8" fillId="0" borderId="2" xfId="0" applyNumberFormat="1" applyFont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6"/>
  <sheetViews>
    <sheetView workbookViewId="0">
      <selection activeCell="D6" sqref="D6"/>
    </sheetView>
  </sheetViews>
  <sheetFormatPr defaultColWidth="9.109375" defaultRowHeight="18" customHeight="1" x14ac:dyDescent="0.35"/>
  <cols>
    <col min="1" max="1" width="36.44140625" style="4" bestFit="1" customWidth="1"/>
    <col min="2" max="2" width="95.5546875" style="4" bestFit="1" customWidth="1"/>
    <col min="3" max="3" width="39.6640625" style="4" customWidth="1"/>
    <col min="4" max="16384" width="9.109375" style="4"/>
  </cols>
  <sheetData>
    <row r="1" spans="1:3" ht="18" customHeight="1" x14ac:dyDescent="0.35">
      <c r="C1" s="10" t="s">
        <v>166</v>
      </c>
    </row>
    <row r="2" spans="1:3" ht="18" customHeight="1" x14ac:dyDescent="0.35">
      <c r="C2" s="10" t="s">
        <v>167</v>
      </c>
    </row>
    <row r="3" spans="1:3" ht="18" customHeight="1" x14ac:dyDescent="0.35">
      <c r="C3" s="10" t="s">
        <v>168</v>
      </c>
    </row>
    <row r="4" spans="1:3" ht="18" customHeight="1" x14ac:dyDescent="0.35">
      <c r="C4" s="10" t="s">
        <v>318</v>
      </c>
    </row>
    <row r="5" spans="1:3" x14ac:dyDescent="0.35">
      <c r="A5" s="3"/>
      <c r="B5" s="3"/>
      <c r="C5" s="10"/>
    </row>
    <row r="6" spans="1:3" ht="51.75" customHeight="1" x14ac:dyDescent="0.35">
      <c r="A6" s="27" t="s">
        <v>277</v>
      </c>
      <c r="B6" s="27"/>
      <c r="C6" s="27"/>
    </row>
    <row r="8" spans="1:3" ht="15" customHeight="1" x14ac:dyDescent="0.35">
      <c r="A8" s="31" t="s">
        <v>141</v>
      </c>
      <c r="B8" s="31" t="s">
        <v>272</v>
      </c>
      <c r="C8" s="28" t="s">
        <v>169</v>
      </c>
    </row>
    <row r="9" spans="1:3" ht="15" customHeight="1" x14ac:dyDescent="0.35">
      <c r="A9" s="31"/>
      <c r="B9" s="31"/>
      <c r="C9" s="29"/>
    </row>
    <row r="10" spans="1:3" ht="24.75" customHeight="1" x14ac:dyDescent="0.35">
      <c r="A10" s="31"/>
      <c r="B10" s="31"/>
      <c r="C10" s="30"/>
    </row>
    <row r="11" spans="1:3" ht="18.45" customHeight="1" x14ac:dyDescent="0.35">
      <c r="A11" s="1" t="s">
        <v>0</v>
      </c>
      <c r="B11" s="1" t="s">
        <v>1</v>
      </c>
      <c r="C11" s="1" t="s">
        <v>2</v>
      </c>
    </row>
    <row r="12" spans="1:3" s="2" customFormat="1" ht="31.5" customHeight="1" x14ac:dyDescent="0.35">
      <c r="A12" s="5"/>
      <c r="B12" s="6" t="s">
        <v>3</v>
      </c>
      <c r="C12" s="11">
        <f>C13+C116</f>
        <v>561321663.79999995</v>
      </c>
    </row>
    <row r="13" spans="1:3" ht="31.5" customHeight="1" x14ac:dyDescent="0.35">
      <c r="A13" s="5" t="s">
        <v>4</v>
      </c>
      <c r="B13" s="6" t="s">
        <v>5</v>
      </c>
      <c r="C13" s="11">
        <f>C14+C20+C30+C35+C46+C49+C68+C72+C79+C91+C113</f>
        <v>80689619.420000002</v>
      </c>
    </row>
    <row r="14" spans="1:3" ht="30.75" customHeight="1" x14ac:dyDescent="0.35">
      <c r="A14" s="5" t="s">
        <v>6</v>
      </c>
      <c r="B14" s="6" t="s">
        <v>7</v>
      </c>
      <c r="C14" s="11">
        <f t="shared" ref="C14" si="0">C15</f>
        <v>20779100</v>
      </c>
    </row>
    <row r="15" spans="1:3" ht="27.75" customHeight="1" x14ac:dyDescent="0.35">
      <c r="A15" s="7" t="s">
        <v>8</v>
      </c>
      <c r="B15" s="8" t="s">
        <v>9</v>
      </c>
      <c r="C15" s="12">
        <f>C16+C18+C17+C19</f>
        <v>20779100</v>
      </c>
    </row>
    <row r="16" spans="1:3" ht="72" x14ac:dyDescent="0.35">
      <c r="A16" s="7" t="s">
        <v>10</v>
      </c>
      <c r="B16" s="8" t="s">
        <v>280</v>
      </c>
      <c r="C16" s="12">
        <v>20527800</v>
      </c>
    </row>
    <row r="17" spans="1:3" ht="108" x14ac:dyDescent="0.35">
      <c r="A17" s="7" t="s">
        <v>170</v>
      </c>
      <c r="B17" s="8" t="s">
        <v>171</v>
      </c>
      <c r="C17" s="12">
        <v>19200</v>
      </c>
    </row>
    <row r="18" spans="1:3" ht="48" customHeight="1" x14ac:dyDescent="0.35">
      <c r="A18" s="7" t="s">
        <v>11</v>
      </c>
      <c r="B18" s="8" t="s">
        <v>12</v>
      </c>
      <c r="C18" s="12">
        <v>200700</v>
      </c>
    </row>
    <row r="19" spans="1:3" ht="72" x14ac:dyDescent="0.35">
      <c r="A19" s="7" t="s">
        <v>278</v>
      </c>
      <c r="B19" s="8" t="s">
        <v>279</v>
      </c>
      <c r="C19" s="12">
        <v>31400</v>
      </c>
    </row>
    <row r="20" spans="1:3" ht="34.799999999999997" x14ac:dyDescent="0.35">
      <c r="A20" s="5" t="s">
        <v>13</v>
      </c>
      <c r="B20" s="6" t="s">
        <v>14</v>
      </c>
      <c r="C20" s="11">
        <f t="shared" ref="C20" si="1">C21</f>
        <v>9227400</v>
      </c>
    </row>
    <row r="21" spans="1:3" ht="36" x14ac:dyDescent="0.35">
      <c r="A21" s="7" t="s">
        <v>15</v>
      </c>
      <c r="B21" s="8" t="s">
        <v>16</v>
      </c>
      <c r="C21" s="12">
        <f t="shared" ref="C21" si="2">C22+C24+C26+C28</f>
        <v>9227400</v>
      </c>
    </row>
    <row r="22" spans="1:3" ht="72" x14ac:dyDescent="0.35">
      <c r="A22" s="7" t="s">
        <v>17</v>
      </c>
      <c r="B22" s="8" t="s">
        <v>18</v>
      </c>
      <c r="C22" s="12">
        <f t="shared" ref="C22" si="3">C23</f>
        <v>4174400</v>
      </c>
    </row>
    <row r="23" spans="1:3" ht="108" x14ac:dyDescent="0.35">
      <c r="A23" s="7" t="s">
        <v>19</v>
      </c>
      <c r="B23" s="8" t="s">
        <v>20</v>
      </c>
      <c r="C23" s="12">
        <v>4174400</v>
      </c>
    </row>
    <row r="24" spans="1:3" ht="72" x14ac:dyDescent="0.35">
      <c r="A24" s="7" t="s">
        <v>21</v>
      </c>
      <c r="B24" s="8" t="s">
        <v>22</v>
      </c>
      <c r="C24" s="12">
        <f t="shared" ref="C24" si="4">C25</f>
        <v>31100</v>
      </c>
    </row>
    <row r="25" spans="1:3" ht="108" x14ac:dyDescent="0.35">
      <c r="A25" s="7" t="s">
        <v>23</v>
      </c>
      <c r="B25" s="8" t="s">
        <v>24</v>
      </c>
      <c r="C25" s="12">
        <v>31100</v>
      </c>
    </row>
    <row r="26" spans="1:3" ht="72" x14ac:dyDescent="0.35">
      <c r="A26" s="7" t="s">
        <v>25</v>
      </c>
      <c r="B26" s="8" t="s">
        <v>26</v>
      </c>
      <c r="C26" s="12">
        <f t="shared" ref="C26" si="5">C27</f>
        <v>5793500</v>
      </c>
    </row>
    <row r="27" spans="1:3" ht="108" x14ac:dyDescent="0.35">
      <c r="A27" s="7" t="s">
        <v>27</v>
      </c>
      <c r="B27" s="8" t="s">
        <v>28</v>
      </c>
      <c r="C27" s="12">
        <v>5793500</v>
      </c>
    </row>
    <row r="28" spans="1:3" ht="72" x14ac:dyDescent="0.35">
      <c r="A28" s="7" t="s">
        <v>29</v>
      </c>
      <c r="B28" s="8" t="s">
        <v>30</v>
      </c>
      <c r="C28" s="12">
        <f t="shared" ref="C28" si="6">C29</f>
        <v>-771600</v>
      </c>
    </row>
    <row r="29" spans="1:3" ht="108" x14ac:dyDescent="0.35">
      <c r="A29" s="7" t="s">
        <v>31</v>
      </c>
      <c r="B29" s="8" t="s">
        <v>32</v>
      </c>
      <c r="C29" s="12">
        <v>-771600</v>
      </c>
    </row>
    <row r="30" spans="1:3" ht="30.75" customHeight="1" x14ac:dyDescent="0.35">
      <c r="A30" s="5" t="s">
        <v>33</v>
      </c>
      <c r="B30" s="6" t="s">
        <v>34</v>
      </c>
      <c r="C30" s="11">
        <f t="shared" ref="C30" si="7">C31+C33</f>
        <v>505000</v>
      </c>
    </row>
    <row r="31" spans="1:3" ht="30" customHeight="1" x14ac:dyDescent="0.35">
      <c r="A31" s="7" t="s">
        <v>35</v>
      </c>
      <c r="B31" s="8" t="s">
        <v>36</v>
      </c>
      <c r="C31" s="12">
        <f t="shared" ref="C31" si="8">C32</f>
        <v>85000</v>
      </c>
    </row>
    <row r="32" spans="1:3" ht="31.5" customHeight="1" x14ac:dyDescent="0.35">
      <c r="A32" s="7" t="s">
        <v>37</v>
      </c>
      <c r="B32" s="8" t="s">
        <v>36</v>
      </c>
      <c r="C32" s="12">
        <v>85000</v>
      </c>
    </row>
    <row r="33" spans="1:3" x14ac:dyDescent="0.35">
      <c r="A33" s="7" t="s">
        <v>38</v>
      </c>
      <c r="B33" s="8" t="s">
        <v>39</v>
      </c>
      <c r="C33" s="12">
        <f>C34</f>
        <v>420000</v>
      </c>
    </row>
    <row r="34" spans="1:3" ht="36" x14ac:dyDescent="0.35">
      <c r="A34" s="7" t="s">
        <v>273</v>
      </c>
      <c r="B34" s="8" t="s">
        <v>274</v>
      </c>
      <c r="C34" s="12">
        <v>420000</v>
      </c>
    </row>
    <row r="35" spans="1:3" ht="28.5" customHeight="1" x14ac:dyDescent="0.35">
      <c r="A35" s="5" t="s">
        <v>40</v>
      </c>
      <c r="B35" s="6" t="s">
        <v>41</v>
      </c>
      <c r="C35" s="11">
        <f t="shared" ref="C35" si="9">C36+C38+C41</f>
        <v>15280000</v>
      </c>
    </row>
    <row r="36" spans="1:3" x14ac:dyDescent="0.35">
      <c r="A36" s="7" t="s">
        <v>42</v>
      </c>
      <c r="B36" s="8" t="s">
        <v>43</v>
      </c>
      <c r="C36" s="12">
        <f t="shared" ref="C36" si="10">C37</f>
        <v>2250000</v>
      </c>
    </row>
    <row r="37" spans="1:3" ht="36" x14ac:dyDescent="0.35">
      <c r="A37" s="7" t="s">
        <v>267</v>
      </c>
      <c r="B37" s="8" t="s">
        <v>266</v>
      </c>
      <c r="C37" s="12">
        <v>2250000</v>
      </c>
    </row>
    <row r="38" spans="1:3" ht="24" customHeight="1" x14ac:dyDescent="0.35">
      <c r="A38" s="7" t="s">
        <v>44</v>
      </c>
      <c r="B38" s="8" t="s">
        <v>45</v>
      </c>
      <c r="C38" s="12">
        <f t="shared" ref="C38" si="11">C39+C40</f>
        <v>10750000</v>
      </c>
    </row>
    <row r="39" spans="1:3" x14ac:dyDescent="0.35">
      <c r="A39" s="7" t="s">
        <v>46</v>
      </c>
      <c r="B39" s="8" t="s">
        <v>47</v>
      </c>
      <c r="C39" s="12">
        <v>1010000</v>
      </c>
    </row>
    <row r="40" spans="1:3" x14ac:dyDescent="0.35">
      <c r="A40" s="7" t="s">
        <v>48</v>
      </c>
      <c r="B40" s="8" t="s">
        <v>49</v>
      </c>
      <c r="C40" s="12">
        <v>9740000</v>
      </c>
    </row>
    <row r="41" spans="1:3" x14ac:dyDescent="0.35">
      <c r="A41" s="7" t="s">
        <v>50</v>
      </c>
      <c r="B41" s="8" t="s">
        <v>51</v>
      </c>
      <c r="C41" s="12">
        <f t="shared" ref="C41" si="12">C42+C44</f>
        <v>2280000</v>
      </c>
    </row>
    <row r="42" spans="1:3" x14ac:dyDescent="0.35">
      <c r="A42" s="7" t="s">
        <v>52</v>
      </c>
      <c r="B42" s="8" t="s">
        <v>53</v>
      </c>
      <c r="C42" s="12">
        <f t="shared" ref="C42" si="13">C43</f>
        <v>816000</v>
      </c>
    </row>
    <row r="43" spans="1:3" ht="36" x14ac:dyDescent="0.35">
      <c r="A43" s="7" t="s">
        <v>268</v>
      </c>
      <c r="B43" s="8" t="s">
        <v>270</v>
      </c>
      <c r="C43" s="12">
        <v>816000</v>
      </c>
    </row>
    <row r="44" spans="1:3" x14ac:dyDescent="0.35">
      <c r="A44" s="7" t="s">
        <v>54</v>
      </c>
      <c r="B44" s="8" t="s">
        <v>55</v>
      </c>
      <c r="C44" s="12">
        <f t="shared" ref="C44" si="14">C45</f>
        <v>1464000</v>
      </c>
    </row>
    <row r="45" spans="1:3" ht="36" x14ac:dyDescent="0.35">
      <c r="A45" s="7" t="s">
        <v>269</v>
      </c>
      <c r="B45" s="8" t="s">
        <v>271</v>
      </c>
      <c r="C45" s="12">
        <v>1464000</v>
      </c>
    </row>
    <row r="46" spans="1:3" ht="27.75" customHeight="1" x14ac:dyDescent="0.35">
      <c r="A46" s="5" t="s">
        <v>56</v>
      </c>
      <c r="B46" s="6" t="s">
        <v>57</v>
      </c>
      <c r="C46" s="11">
        <f t="shared" ref="C46:C47" si="15">C47</f>
        <v>744400</v>
      </c>
    </row>
    <row r="47" spans="1:3" ht="36" x14ac:dyDescent="0.35">
      <c r="A47" s="7" t="s">
        <v>58</v>
      </c>
      <c r="B47" s="8" t="s">
        <v>59</v>
      </c>
      <c r="C47" s="12">
        <f t="shared" si="15"/>
        <v>744400</v>
      </c>
    </row>
    <row r="48" spans="1:3" ht="36" x14ac:dyDescent="0.35">
      <c r="A48" s="7" t="s">
        <v>60</v>
      </c>
      <c r="B48" s="8" t="s">
        <v>61</v>
      </c>
      <c r="C48" s="12">
        <v>744400</v>
      </c>
    </row>
    <row r="49" spans="1:3" ht="34.799999999999997" x14ac:dyDescent="0.35">
      <c r="A49" s="5" t="s">
        <v>62</v>
      </c>
      <c r="B49" s="6" t="s">
        <v>63</v>
      </c>
      <c r="C49" s="11">
        <f>C50+C62+C65+C59</f>
        <v>22349700</v>
      </c>
    </row>
    <row r="50" spans="1:3" ht="72" x14ac:dyDescent="0.35">
      <c r="A50" s="7" t="s">
        <v>64</v>
      </c>
      <c r="B50" s="8" t="s">
        <v>65</v>
      </c>
      <c r="C50" s="12">
        <f>C51+C53+C55+C57</f>
        <v>20063400</v>
      </c>
    </row>
    <row r="51" spans="1:3" ht="54" x14ac:dyDescent="0.35">
      <c r="A51" s="7" t="s">
        <v>66</v>
      </c>
      <c r="B51" s="8" t="s">
        <v>67</v>
      </c>
      <c r="C51" s="12">
        <f t="shared" ref="C51" si="16">C52</f>
        <v>19023900</v>
      </c>
    </row>
    <row r="52" spans="1:3" ht="72" x14ac:dyDescent="0.35">
      <c r="A52" s="7" t="s">
        <v>218</v>
      </c>
      <c r="B52" s="8" t="s">
        <v>217</v>
      </c>
      <c r="C52" s="12">
        <v>19023900</v>
      </c>
    </row>
    <row r="53" spans="1:3" ht="72" x14ac:dyDescent="0.35">
      <c r="A53" s="7" t="s">
        <v>68</v>
      </c>
      <c r="B53" s="8" t="s">
        <v>69</v>
      </c>
      <c r="C53" s="12">
        <f t="shared" ref="C53" si="17">C54</f>
        <v>99400</v>
      </c>
    </row>
    <row r="54" spans="1:3" ht="72" x14ac:dyDescent="0.35">
      <c r="A54" s="7" t="s">
        <v>219</v>
      </c>
      <c r="B54" s="8" t="s">
        <v>220</v>
      </c>
      <c r="C54" s="12">
        <v>99400</v>
      </c>
    </row>
    <row r="55" spans="1:3" ht="72" x14ac:dyDescent="0.35">
      <c r="A55" s="7" t="s">
        <v>70</v>
      </c>
      <c r="B55" s="8" t="s">
        <v>71</v>
      </c>
      <c r="C55" s="12">
        <f t="shared" ref="C55" si="18">C56</f>
        <v>156400</v>
      </c>
    </row>
    <row r="56" spans="1:3" ht="54" x14ac:dyDescent="0.35">
      <c r="A56" s="7" t="s">
        <v>221</v>
      </c>
      <c r="B56" s="8" t="s">
        <v>222</v>
      </c>
      <c r="C56" s="12">
        <v>156400</v>
      </c>
    </row>
    <row r="57" spans="1:3" ht="36" x14ac:dyDescent="0.35">
      <c r="A57" s="7" t="s">
        <v>72</v>
      </c>
      <c r="B57" s="8" t="s">
        <v>73</v>
      </c>
      <c r="C57" s="12">
        <f t="shared" ref="C57" si="19">C58</f>
        <v>783700</v>
      </c>
    </row>
    <row r="58" spans="1:3" ht="36" x14ac:dyDescent="0.35">
      <c r="A58" s="7" t="s">
        <v>223</v>
      </c>
      <c r="B58" s="8" t="s">
        <v>224</v>
      </c>
      <c r="C58" s="12">
        <v>783700</v>
      </c>
    </row>
    <row r="59" spans="1:3" ht="36" x14ac:dyDescent="0.35">
      <c r="A59" s="7" t="s">
        <v>281</v>
      </c>
      <c r="B59" s="8" t="s">
        <v>282</v>
      </c>
      <c r="C59" s="12">
        <f>C60</f>
        <v>1512700</v>
      </c>
    </row>
    <row r="60" spans="1:3" ht="36" x14ac:dyDescent="0.35">
      <c r="A60" s="7" t="s">
        <v>304</v>
      </c>
      <c r="B60" s="8" t="s">
        <v>305</v>
      </c>
      <c r="C60" s="12">
        <f>C61</f>
        <v>1512700</v>
      </c>
    </row>
    <row r="61" spans="1:3" ht="90" x14ac:dyDescent="0.35">
      <c r="A61" s="7" t="s">
        <v>302</v>
      </c>
      <c r="B61" s="8" t="s">
        <v>303</v>
      </c>
      <c r="C61" s="12">
        <v>1512700</v>
      </c>
    </row>
    <row r="62" spans="1:3" x14ac:dyDescent="0.35">
      <c r="A62" s="7" t="s">
        <v>74</v>
      </c>
      <c r="B62" s="8" t="s">
        <v>75</v>
      </c>
      <c r="C62" s="12">
        <f t="shared" ref="C62:C63" si="20">C63</f>
        <v>26300</v>
      </c>
    </row>
    <row r="63" spans="1:3" ht="54" x14ac:dyDescent="0.35">
      <c r="A63" s="7" t="s">
        <v>76</v>
      </c>
      <c r="B63" s="8" t="s">
        <v>77</v>
      </c>
      <c r="C63" s="12">
        <f t="shared" si="20"/>
        <v>26300</v>
      </c>
    </row>
    <row r="64" spans="1:3" ht="54" x14ac:dyDescent="0.35">
      <c r="A64" s="7" t="s">
        <v>225</v>
      </c>
      <c r="B64" s="8" t="s">
        <v>226</v>
      </c>
      <c r="C64" s="12">
        <v>26300</v>
      </c>
    </row>
    <row r="65" spans="1:3" ht="72" x14ac:dyDescent="0.35">
      <c r="A65" s="7" t="s">
        <v>78</v>
      </c>
      <c r="B65" s="8" t="s">
        <v>79</v>
      </c>
      <c r="C65" s="12">
        <f t="shared" ref="C65" si="21">C66</f>
        <v>747300</v>
      </c>
    </row>
    <row r="66" spans="1:3" ht="72" x14ac:dyDescent="0.35">
      <c r="A66" s="7" t="s">
        <v>164</v>
      </c>
      <c r="B66" s="8" t="s">
        <v>163</v>
      </c>
      <c r="C66" s="12">
        <f t="shared" ref="C66" si="22">C67</f>
        <v>747300</v>
      </c>
    </row>
    <row r="67" spans="1:3" ht="72" x14ac:dyDescent="0.35">
      <c r="A67" s="7" t="s">
        <v>227</v>
      </c>
      <c r="B67" s="8" t="s">
        <v>228</v>
      </c>
      <c r="C67" s="12">
        <v>747300</v>
      </c>
    </row>
    <row r="68" spans="1:3" x14ac:dyDescent="0.35">
      <c r="A68" s="5" t="s">
        <v>80</v>
      </c>
      <c r="B68" s="6" t="s">
        <v>81</v>
      </c>
      <c r="C68" s="11">
        <f t="shared" ref="C68" si="23">C69</f>
        <v>125000</v>
      </c>
    </row>
    <row r="69" spans="1:3" x14ac:dyDescent="0.35">
      <c r="A69" s="7" t="s">
        <v>82</v>
      </c>
      <c r="B69" s="8" t="s">
        <v>83</v>
      </c>
      <c r="C69" s="12">
        <f>C70+C71</f>
        <v>125000</v>
      </c>
    </row>
    <row r="70" spans="1:3" ht="36" x14ac:dyDescent="0.35">
      <c r="A70" s="7" t="s">
        <v>84</v>
      </c>
      <c r="B70" s="8" t="s">
        <v>85</v>
      </c>
      <c r="C70" s="12">
        <v>57000</v>
      </c>
    </row>
    <row r="71" spans="1:3" ht="36" x14ac:dyDescent="0.35">
      <c r="A71" s="7" t="s">
        <v>156</v>
      </c>
      <c r="B71" s="8" t="s">
        <v>157</v>
      </c>
      <c r="C71" s="12">
        <v>68000</v>
      </c>
    </row>
    <row r="72" spans="1:3" ht="34.799999999999997" x14ac:dyDescent="0.35">
      <c r="A72" s="5" t="s">
        <v>86</v>
      </c>
      <c r="B72" s="6" t="s">
        <v>87</v>
      </c>
      <c r="C72" s="11">
        <f t="shared" ref="C72" si="24">C73+C76</f>
        <v>9206000</v>
      </c>
    </row>
    <row r="73" spans="1:3" x14ac:dyDescent="0.35">
      <c r="A73" s="7" t="s">
        <v>88</v>
      </c>
      <c r="B73" s="8" t="s">
        <v>89</v>
      </c>
      <c r="C73" s="12">
        <f t="shared" ref="C73:C74" si="25">C74</f>
        <v>8595100</v>
      </c>
    </row>
    <row r="74" spans="1:3" x14ac:dyDescent="0.35">
      <c r="A74" s="7" t="s">
        <v>90</v>
      </c>
      <c r="B74" s="8" t="s">
        <v>91</v>
      </c>
      <c r="C74" s="12">
        <f t="shared" si="25"/>
        <v>8595100</v>
      </c>
    </row>
    <row r="75" spans="1:3" ht="36" x14ac:dyDescent="0.35">
      <c r="A75" s="7" t="s">
        <v>229</v>
      </c>
      <c r="B75" s="25" t="s">
        <v>230</v>
      </c>
      <c r="C75" s="12">
        <v>8595100</v>
      </c>
    </row>
    <row r="76" spans="1:3" x14ac:dyDescent="0.35">
      <c r="A76" s="7" t="s">
        <v>92</v>
      </c>
      <c r="B76" s="8" t="s">
        <v>93</v>
      </c>
      <c r="C76" s="12">
        <f t="shared" ref="C76:C77" si="26">C77</f>
        <v>610900</v>
      </c>
    </row>
    <row r="77" spans="1:3" ht="36" x14ac:dyDescent="0.35">
      <c r="A77" s="7" t="s">
        <v>94</v>
      </c>
      <c r="B77" s="8" t="s">
        <v>95</v>
      </c>
      <c r="C77" s="12">
        <f t="shared" si="26"/>
        <v>610900</v>
      </c>
    </row>
    <row r="78" spans="1:3" ht="36" x14ac:dyDescent="0.35">
      <c r="A78" s="7" t="s">
        <v>231</v>
      </c>
      <c r="B78" s="25" t="s">
        <v>232</v>
      </c>
      <c r="C78" s="12">
        <v>610900</v>
      </c>
    </row>
    <row r="79" spans="1:3" ht="34.799999999999997" x14ac:dyDescent="0.35">
      <c r="A79" s="5" t="s">
        <v>96</v>
      </c>
      <c r="B79" s="6" t="s">
        <v>97</v>
      </c>
      <c r="C79" s="11">
        <f>C80+C83+C88</f>
        <v>994700</v>
      </c>
    </row>
    <row r="80" spans="1:3" ht="72" x14ac:dyDescent="0.35">
      <c r="A80" s="7" t="s">
        <v>98</v>
      </c>
      <c r="B80" s="8" t="s">
        <v>99</v>
      </c>
      <c r="C80" s="12">
        <f t="shared" ref="C80" si="27">C81</f>
        <v>885000</v>
      </c>
    </row>
    <row r="81" spans="1:3" ht="90" x14ac:dyDescent="0.35">
      <c r="A81" s="7" t="s">
        <v>100</v>
      </c>
      <c r="B81" s="8" t="s">
        <v>101</v>
      </c>
      <c r="C81" s="12">
        <f t="shared" ref="C81" si="28">C82</f>
        <v>885000</v>
      </c>
    </row>
    <row r="82" spans="1:3" ht="90" x14ac:dyDescent="0.35">
      <c r="A82" s="7" t="s">
        <v>233</v>
      </c>
      <c r="B82" s="25" t="s">
        <v>234</v>
      </c>
      <c r="C82" s="12">
        <v>885000</v>
      </c>
    </row>
    <row r="83" spans="1:3" ht="36" x14ac:dyDescent="0.35">
      <c r="A83" s="7" t="s">
        <v>102</v>
      </c>
      <c r="B83" s="8" t="s">
        <v>103</v>
      </c>
      <c r="C83" s="12">
        <f t="shared" ref="C83" si="29">C84+C86</f>
        <v>25500</v>
      </c>
    </row>
    <row r="84" spans="1:3" ht="36" x14ac:dyDescent="0.35">
      <c r="A84" s="7" t="s">
        <v>104</v>
      </c>
      <c r="B84" s="8" t="s">
        <v>105</v>
      </c>
      <c r="C84" s="12">
        <f t="shared" ref="C84" si="30">C85</f>
        <v>12700</v>
      </c>
    </row>
    <row r="85" spans="1:3" ht="54" x14ac:dyDescent="0.35">
      <c r="A85" s="7" t="s">
        <v>235</v>
      </c>
      <c r="B85" s="25" t="s">
        <v>236</v>
      </c>
      <c r="C85" s="12">
        <v>12700</v>
      </c>
    </row>
    <row r="86" spans="1:3" ht="54" x14ac:dyDescent="0.35">
      <c r="A86" s="7" t="s">
        <v>106</v>
      </c>
      <c r="B86" s="8" t="s">
        <v>107</v>
      </c>
      <c r="C86" s="12">
        <f t="shared" ref="C86" si="31">C87</f>
        <v>12800</v>
      </c>
    </row>
    <row r="87" spans="1:3" ht="54" x14ac:dyDescent="0.35">
      <c r="A87" s="7" t="s">
        <v>237</v>
      </c>
      <c r="B87" s="25" t="s">
        <v>238</v>
      </c>
      <c r="C87" s="12">
        <v>12800</v>
      </c>
    </row>
    <row r="88" spans="1:3" ht="72" x14ac:dyDescent="0.35">
      <c r="A88" s="7" t="s">
        <v>283</v>
      </c>
      <c r="B88" s="26" t="s">
        <v>284</v>
      </c>
      <c r="C88" s="12">
        <f>C89</f>
        <v>84200</v>
      </c>
    </row>
    <row r="89" spans="1:3" ht="72" x14ac:dyDescent="0.35">
      <c r="A89" s="7" t="s">
        <v>285</v>
      </c>
      <c r="B89" s="26" t="s">
        <v>286</v>
      </c>
      <c r="C89" s="12">
        <f>C90</f>
        <v>84200</v>
      </c>
    </row>
    <row r="90" spans="1:3" ht="72" x14ac:dyDescent="0.35">
      <c r="A90" s="7" t="s">
        <v>287</v>
      </c>
      <c r="B90" s="26" t="s">
        <v>288</v>
      </c>
      <c r="C90" s="12">
        <v>84200</v>
      </c>
    </row>
    <row r="91" spans="1:3" x14ac:dyDescent="0.35">
      <c r="A91" s="5" t="s">
        <v>108</v>
      </c>
      <c r="B91" s="6" t="s">
        <v>109</v>
      </c>
      <c r="C91" s="11">
        <f>C92+C109+C111</f>
        <v>648300</v>
      </c>
    </row>
    <row r="92" spans="1:3" ht="36" x14ac:dyDescent="0.35">
      <c r="A92" s="7" t="s">
        <v>201</v>
      </c>
      <c r="B92" s="8" t="s">
        <v>200</v>
      </c>
      <c r="C92" s="12">
        <f>C93+C95+C97+C99+C103+C105+C107+C101</f>
        <v>427800</v>
      </c>
    </row>
    <row r="93" spans="1:3" ht="54" x14ac:dyDescent="0.35">
      <c r="A93" s="7" t="s">
        <v>197</v>
      </c>
      <c r="B93" s="8" t="s">
        <v>199</v>
      </c>
      <c r="C93" s="12">
        <f t="shared" ref="C93" si="32">C94</f>
        <v>13800</v>
      </c>
    </row>
    <row r="94" spans="1:3" ht="72" x14ac:dyDescent="0.35">
      <c r="A94" s="7" t="s">
        <v>196</v>
      </c>
      <c r="B94" s="8" t="s">
        <v>198</v>
      </c>
      <c r="C94" s="12">
        <v>13800</v>
      </c>
    </row>
    <row r="95" spans="1:3" ht="72" x14ac:dyDescent="0.35">
      <c r="A95" s="7" t="s">
        <v>174</v>
      </c>
      <c r="B95" s="8" t="s">
        <v>175</v>
      </c>
      <c r="C95" s="12">
        <f t="shared" ref="C95" si="33">C96</f>
        <v>84600</v>
      </c>
    </row>
    <row r="96" spans="1:3" ht="123" customHeight="1" x14ac:dyDescent="0.35">
      <c r="A96" s="7" t="s">
        <v>172</v>
      </c>
      <c r="B96" s="8" t="s">
        <v>173</v>
      </c>
      <c r="C96" s="12">
        <v>84600</v>
      </c>
    </row>
    <row r="97" spans="1:3" ht="54" x14ac:dyDescent="0.35">
      <c r="A97" s="7" t="s">
        <v>176</v>
      </c>
      <c r="B97" s="8" t="s">
        <v>178</v>
      </c>
      <c r="C97" s="12">
        <f>C98</f>
        <v>38400</v>
      </c>
    </row>
    <row r="98" spans="1:3" ht="72" x14ac:dyDescent="0.35">
      <c r="A98" s="7" t="s">
        <v>177</v>
      </c>
      <c r="B98" s="8" t="s">
        <v>179</v>
      </c>
      <c r="C98" s="12">
        <v>38400</v>
      </c>
    </row>
    <row r="99" spans="1:3" ht="72" x14ac:dyDescent="0.35">
      <c r="A99" s="7" t="s">
        <v>289</v>
      </c>
      <c r="B99" s="8" t="s">
        <v>290</v>
      </c>
      <c r="C99" s="12">
        <f>C100</f>
        <v>11700</v>
      </c>
    </row>
    <row r="100" spans="1:3" ht="90" x14ac:dyDescent="0.35">
      <c r="A100" s="7" t="s">
        <v>291</v>
      </c>
      <c r="B100" s="8" t="s">
        <v>292</v>
      </c>
      <c r="C100" s="12">
        <v>11700</v>
      </c>
    </row>
    <row r="101" spans="1:3" ht="72" x14ac:dyDescent="0.35">
      <c r="A101" s="7" t="s">
        <v>308</v>
      </c>
      <c r="B101" s="8" t="s">
        <v>311</v>
      </c>
      <c r="C101" s="12">
        <f>C102</f>
        <v>400</v>
      </c>
    </row>
    <row r="102" spans="1:3" ht="108" x14ac:dyDescent="0.35">
      <c r="A102" s="7" t="s">
        <v>309</v>
      </c>
      <c r="B102" s="8" t="s">
        <v>310</v>
      </c>
      <c r="C102" s="12">
        <v>400</v>
      </c>
    </row>
    <row r="103" spans="1:3" ht="54" x14ac:dyDescent="0.35">
      <c r="A103" s="7" t="s">
        <v>202</v>
      </c>
      <c r="B103" s="8" t="s">
        <v>205</v>
      </c>
      <c r="C103" s="12">
        <f t="shared" ref="C103" si="34">C104</f>
        <v>4600</v>
      </c>
    </row>
    <row r="104" spans="1:3" ht="72" x14ac:dyDescent="0.35">
      <c r="A104" s="7" t="s">
        <v>203</v>
      </c>
      <c r="B104" s="8" t="s">
        <v>204</v>
      </c>
      <c r="C104" s="12">
        <v>4600</v>
      </c>
    </row>
    <row r="105" spans="1:3" ht="54" x14ac:dyDescent="0.35">
      <c r="A105" s="7" t="s">
        <v>180</v>
      </c>
      <c r="B105" s="8" t="s">
        <v>182</v>
      </c>
      <c r="C105" s="12">
        <f t="shared" ref="C105" si="35">C106</f>
        <v>164900</v>
      </c>
    </row>
    <row r="106" spans="1:3" ht="72" x14ac:dyDescent="0.35">
      <c r="A106" s="7" t="s">
        <v>181</v>
      </c>
      <c r="B106" s="8" t="s">
        <v>183</v>
      </c>
      <c r="C106" s="12">
        <v>164900</v>
      </c>
    </row>
    <row r="107" spans="1:3" ht="72" x14ac:dyDescent="0.35">
      <c r="A107" s="7" t="s">
        <v>194</v>
      </c>
      <c r="B107" s="8" t="s">
        <v>195</v>
      </c>
      <c r="C107" s="12">
        <f t="shared" ref="C107" si="36">C108</f>
        <v>109400</v>
      </c>
    </row>
    <row r="108" spans="1:3" ht="90" x14ac:dyDescent="0.35">
      <c r="A108" s="7" t="s">
        <v>192</v>
      </c>
      <c r="B108" s="8" t="s">
        <v>193</v>
      </c>
      <c r="C108" s="12">
        <v>109400</v>
      </c>
    </row>
    <row r="109" spans="1:3" ht="108" x14ac:dyDescent="0.35">
      <c r="A109" s="7" t="s">
        <v>190</v>
      </c>
      <c r="B109" s="8" t="s">
        <v>191</v>
      </c>
      <c r="C109" s="12">
        <f t="shared" ref="C109" si="37">C110</f>
        <v>41300</v>
      </c>
    </row>
    <row r="110" spans="1:3" ht="126" x14ac:dyDescent="0.35">
      <c r="A110" s="7" t="s">
        <v>188</v>
      </c>
      <c r="B110" s="8" t="s">
        <v>189</v>
      </c>
      <c r="C110" s="12">
        <v>41300</v>
      </c>
    </row>
    <row r="111" spans="1:3" x14ac:dyDescent="0.35">
      <c r="A111" s="7" t="s">
        <v>184</v>
      </c>
      <c r="B111" s="8" t="s">
        <v>187</v>
      </c>
      <c r="C111" s="12">
        <f t="shared" ref="C111" si="38">C112</f>
        <v>179200</v>
      </c>
    </row>
    <row r="112" spans="1:3" ht="90" x14ac:dyDescent="0.35">
      <c r="A112" s="7" t="s">
        <v>185</v>
      </c>
      <c r="B112" s="8" t="s">
        <v>186</v>
      </c>
      <c r="C112" s="12">
        <v>179200</v>
      </c>
    </row>
    <row r="113" spans="1:3" s="2" customFormat="1" x14ac:dyDescent="0.35">
      <c r="A113" s="5" t="s">
        <v>312</v>
      </c>
      <c r="B113" s="6" t="s">
        <v>313</v>
      </c>
      <c r="C113" s="11">
        <f>C114</f>
        <v>830019.42</v>
      </c>
    </row>
    <row r="114" spans="1:3" x14ac:dyDescent="0.35">
      <c r="A114" s="7" t="s">
        <v>314</v>
      </c>
      <c r="B114" s="8" t="s">
        <v>315</v>
      </c>
      <c r="C114" s="12">
        <f>C115</f>
        <v>830019.42</v>
      </c>
    </row>
    <row r="115" spans="1:3" x14ac:dyDescent="0.35">
      <c r="A115" s="7" t="s">
        <v>316</v>
      </c>
      <c r="B115" s="8" t="s">
        <v>317</v>
      </c>
      <c r="C115" s="12">
        <v>830019.42</v>
      </c>
    </row>
    <row r="116" spans="1:3" ht="25.5" customHeight="1" x14ac:dyDescent="0.35">
      <c r="A116" s="5" t="s">
        <v>110</v>
      </c>
      <c r="B116" s="6" t="s">
        <v>111</v>
      </c>
      <c r="C116" s="11">
        <f>C117</f>
        <v>480632044.38</v>
      </c>
    </row>
    <row r="117" spans="1:3" ht="34.799999999999997" x14ac:dyDescent="0.35">
      <c r="A117" s="5" t="s">
        <v>112</v>
      </c>
      <c r="B117" s="6" t="s">
        <v>113</v>
      </c>
      <c r="C117" s="11">
        <f>C118+C125+C144+C170</f>
        <v>480632044.38</v>
      </c>
    </row>
    <row r="118" spans="1:3" x14ac:dyDescent="0.35">
      <c r="A118" s="7" t="s">
        <v>114</v>
      </c>
      <c r="B118" s="8" t="s">
        <v>115</v>
      </c>
      <c r="C118" s="12">
        <f>C119+C121+C123</f>
        <v>147012700</v>
      </c>
    </row>
    <row r="119" spans="1:3" ht="27" customHeight="1" x14ac:dyDescent="0.35">
      <c r="A119" s="7" t="s">
        <v>116</v>
      </c>
      <c r="B119" s="8" t="s">
        <v>117</v>
      </c>
      <c r="C119" s="12">
        <f t="shared" ref="C119" si="39">C120</f>
        <v>144665400</v>
      </c>
    </row>
    <row r="120" spans="1:3" ht="36" x14ac:dyDescent="0.35">
      <c r="A120" s="7" t="s">
        <v>239</v>
      </c>
      <c r="B120" s="25" t="s">
        <v>240</v>
      </c>
      <c r="C120" s="12">
        <v>144665400</v>
      </c>
    </row>
    <row r="121" spans="1:3" ht="36" x14ac:dyDescent="0.35">
      <c r="A121" s="7" t="s">
        <v>206</v>
      </c>
      <c r="B121" s="8" t="s">
        <v>207</v>
      </c>
      <c r="C121" s="12">
        <f t="shared" ref="C121" si="40">C122</f>
        <v>2301700</v>
      </c>
    </row>
    <row r="122" spans="1:3" ht="36" x14ac:dyDescent="0.35">
      <c r="A122" s="7" t="s">
        <v>241</v>
      </c>
      <c r="B122" s="25" t="s">
        <v>242</v>
      </c>
      <c r="C122" s="12">
        <v>2301700</v>
      </c>
    </row>
    <row r="123" spans="1:3" x14ac:dyDescent="0.35">
      <c r="A123" s="7" t="s">
        <v>293</v>
      </c>
      <c r="B123" s="26" t="s">
        <v>295</v>
      </c>
      <c r="C123" s="12">
        <f>C124</f>
        <v>45600</v>
      </c>
    </row>
    <row r="124" spans="1:3" x14ac:dyDescent="0.35">
      <c r="A124" s="7" t="s">
        <v>294</v>
      </c>
      <c r="B124" s="26" t="s">
        <v>296</v>
      </c>
      <c r="C124" s="12">
        <v>45600</v>
      </c>
    </row>
    <row r="125" spans="1:3" ht="36" x14ac:dyDescent="0.35">
      <c r="A125" s="7" t="s">
        <v>118</v>
      </c>
      <c r="B125" s="8" t="s">
        <v>119</v>
      </c>
      <c r="C125" s="12">
        <f>C126+C130+C134+C137</f>
        <v>162533556.87</v>
      </c>
    </row>
    <row r="126" spans="1:3" ht="36" x14ac:dyDescent="0.35">
      <c r="A126" s="13" t="s">
        <v>120</v>
      </c>
      <c r="B126" s="14" t="s">
        <v>121</v>
      </c>
      <c r="C126" s="15">
        <f t="shared" ref="C126" si="41">C127</f>
        <v>112442203.40000001</v>
      </c>
    </row>
    <row r="127" spans="1:3" ht="36" x14ac:dyDescent="0.35">
      <c r="A127" s="13" t="s">
        <v>243</v>
      </c>
      <c r="B127" s="25" t="s">
        <v>244</v>
      </c>
      <c r="C127" s="15">
        <f>C128+C129</f>
        <v>112442203.40000001</v>
      </c>
    </row>
    <row r="128" spans="1:3" ht="90" x14ac:dyDescent="0.35">
      <c r="A128" s="13"/>
      <c r="B128" s="14" t="s">
        <v>211</v>
      </c>
      <c r="C128" s="15">
        <v>108183242.40000001</v>
      </c>
    </row>
    <row r="129" spans="1:3" ht="36" x14ac:dyDescent="0.35">
      <c r="A129" s="13"/>
      <c r="B129" s="14" t="s">
        <v>276</v>
      </c>
      <c r="C129" s="15">
        <v>4258961</v>
      </c>
    </row>
    <row r="130" spans="1:3" ht="36" x14ac:dyDescent="0.35">
      <c r="A130" s="13" t="s">
        <v>161</v>
      </c>
      <c r="B130" s="14" t="s">
        <v>162</v>
      </c>
      <c r="C130" s="15">
        <f t="shared" ref="C130" si="42">C131</f>
        <v>4819626.1099999994</v>
      </c>
    </row>
    <row r="131" spans="1:3" ht="36" x14ac:dyDescent="0.35">
      <c r="A131" s="13" t="s">
        <v>245</v>
      </c>
      <c r="B131" s="14" t="s">
        <v>246</v>
      </c>
      <c r="C131" s="15">
        <f>C132+C133</f>
        <v>4819626.1099999994</v>
      </c>
    </row>
    <row r="132" spans="1:3" x14ac:dyDescent="0.35">
      <c r="A132" s="13"/>
      <c r="B132" s="14" t="s">
        <v>297</v>
      </c>
      <c r="C132" s="15">
        <v>3567492.42</v>
      </c>
    </row>
    <row r="133" spans="1:3" ht="41.25" customHeight="1" x14ac:dyDescent="0.35">
      <c r="A133" s="13"/>
      <c r="B133" s="14" t="s">
        <v>298</v>
      </c>
      <c r="C133" s="15">
        <v>1252133.69</v>
      </c>
    </row>
    <row r="134" spans="1:3" x14ac:dyDescent="0.35">
      <c r="A134" s="13" t="s">
        <v>158</v>
      </c>
      <c r="B134" s="14" t="s">
        <v>159</v>
      </c>
      <c r="C134" s="15">
        <f t="shared" ref="C134" si="43">C135</f>
        <v>470844.11</v>
      </c>
    </row>
    <row r="135" spans="1:3" ht="36" x14ac:dyDescent="0.35">
      <c r="A135" s="13" t="s">
        <v>247</v>
      </c>
      <c r="B135" s="25" t="s">
        <v>248</v>
      </c>
      <c r="C135" s="15">
        <f t="shared" ref="C135" si="44">C136</f>
        <v>470844.11</v>
      </c>
    </row>
    <row r="136" spans="1:3" ht="45" customHeight="1" x14ac:dyDescent="0.35">
      <c r="A136" s="13"/>
      <c r="B136" s="14" t="s">
        <v>210</v>
      </c>
      <c r="C136" s="15">
        <v>470844.11</v>
      </c>
    </row>
    <row r="137" spans="1:3" ht="24.75" customHeight="1" x14ac:dyDescent="0.35">
      <c r="A137" s="13" t="s">
        <v>122</v>
      </c>
      <c r="B137" s="14" t="s">
        <v>123</v>
      </c>
      <c r="C137" s="15">
        <f t="shared" ref="C137" si="45">C138</f>
        <v>44800883.25</v>
      </c>
    </row>
    <row r="138" spans="1:3" ht="27" customHeight="1" x14ac:dyDescent="0.35">
      <c r="A138" s="13" t="s">
        <v>249</v>
      </c>
      <c r="B138" s="25" t="s">
        <v>250</v>
      </c>
      <c r="C138" s="15">
        <f>C139+C140+C141+C142+C143</f>
        <v>44800883.25</v>
      </c>
    </row>
    <row r="139" spans="1:3" ht="36" x14ac:dyDescent="0.35">
      <c r="A139" s="13"/>
      <c r="B139" s="18" t="s">
        <v>153</v>
      </c>
      <c r="C139" s="15">
        <v>10000000</v>
      </c>
    </row>
    <row r="140" spans="1:3" s="21" customFormat="1" ht="36" x14ac:dyDescent="0.35">
      <c r="A140" s="13"/>
      <c r="B140" s="22" t="s">
        <v>151</v>
      </c>
      <c r="C140" s="15">
        <v>94000</v>
      </c>
    </row>
    <row r="141" spans="1:3" s="21" customFormat="1" ht="36" x14ac:dyDescent="0.35">
      <c r="A141" s="13"/>
      <c r="B141" s="18" t="s">
        <v>160</v>
      </c>
      <c r="C141" s="15">
        <v>84100</v>
      </c>
    </row>
    <row r="142" spans="1:3" s="21" customFormat="1" ht="54" x14ac:dyDescent="0.35">
      <c r="A142" s="13"/>
      <c r="B142" s="18" t="s">
        <v>152</v>
      </c>
      <c r="C142" s="15">
        <v>27668900</v>
      </c>
    </row>
    <row r="143" spans="1:3" s="21" customFormat="1" ht="54" x14ac:dyDescent="0.35">
      <c r="A143" s="13"/>
      <c r="B143" s="8" t="s">
        <v>150</v>
      </c>
      <c r="C143" s="15">
        <v>6953883.25</v>
      </c>
    </row>
    <row r="144" spans="1:3" x14ac:dyDescent="0.35">
      <c r="A144" s="13" t="s">
        <v>124</v>
      </c>
      <c r="B144" s="14" t="s">
        <v>125</v>
      </c>
      <c r="C144" s="15">
        <f>C145+C159+C161+C163+C165+C167</f>
        <v>145926340.24000001</v>
      </c>
    </row>
    <row r="145" spans="1:3" ht="36" x14ac:dyDescent="0.35">
      <c r="A145" s="13" t="s">
        <v>126</v>
      </c>
      <c r="B145" s="14" t="s">
        <v>127</v>
      </c>
      <c r="C145" s="15">
        <f t="shared" ref="C145" si="46">C146</f>
        <v>138033000</v>
      </c>
    </row>
    <row r="146" spans="1:3" ht="36" x14ac:dyDescent="0.35">
      <c r="A146" s="13" t="s">
        <v>251</v>
      </c>
      <c r="B146" s="25" t="s">
        <v>252</v>
      </c>
      <c r="C146" s="15">
        <f>C147+C148+C149+C150+C151+C152+C153+C154+C155+C156+C157+C158</f>
        <v>138033000</v>
      </c>
    </row>
    <row r="147" spans="1:3" ht="36" x14ac:dyDescent="0.35">
      <c r="A147" s="13"/>
      <c r="B147" s="9" t="s">
        <v>142</v>
      </c>
      <c r="C147" s="16">
        <v>129438300</v>
      </c>
    </row>
    <row r="148" spans="1:3" ht="54" x14ac:dyDescent="0.35">
      <c r="A148" s="13"/>
      <c r="B148" s="19" t="s">
        <v>155</v>
      </c>
      <c r="C148" s="16">
        <v>215300</v>
      </c>
    </row>
    <row r="149" spans="1:3" ht="36" x14ac:dyDescent="0.35">
      <c r="A149" s="13"/>
      <c r="B149" s="20" t="s">
        <v>165</v>
      </c>
      <c r="C149" s="16">
        <v>175100</v>
      </c>
    </row>
    <row r="150" spans="1:3" ht="54" x14ac:dyDescent="0.35">
      <c r="A150" s="13"/>
      <c r="B150" s="20" t="s">
        <v>209</v>
      </c>
      <c r="C150" s="16">
        <v>5900</v>
      </c>
    </row>
    <row r="151" spans="1:3" s="21" customFormat="1" x14ac:dyDescent="0.35">
      <c r="A151" s="13"/>
      <c r="B151" s="9" t="s">
        <v>145</v>
      </c>
      <c r="C151" s="16">
        <v>2337900</v>
      </c>
    </row>
    <row r="152" spans="1:3" s="21" customFormat="1" ht="90" x14ac:dyDescent="0.35">
      <c r="A152" s="13"/>
      <c r="B152" s="20" t="s">
        <v>208</v>
      </c>
      <c r="C152" s="16">
        <v>4907300</v>
      </c>
    </row>
    <row r="153" spans="1:3" s="21" customFormat="1" ht="72" x14ac:dyDescent="0.35">
      <c r="A153" s="13"/>
      <c r="B153" s="20" t="s">
        <v>144</v>
      </c>
      <c r="C153" s="16">
        <v>60000</v>
      </c>
    </row>
    <row r="154" spans="1:3" s="21" customFormat="1" ht="54" x14ac:dyDescent="0.35">
      <c r="A154" s="13"/>
      <c r="B154" s="20" t="s">
        <v>148</v>
      </c>
      <c r="C154" s="16">
        <v>700</v>
      </c>
    </row>
    <row r="155" spans="1:3" s="21" customFormat="1" x14ac:dyDescent="0.35">
      <c r="A155" s="13"/>
      <c r="B155" s="9" t="s">
        <v>143</v>
      </c>
      <c r="C155" s="16">
        <v>10600</v>
      </c>
    </row>
    <row r="156" spans="1:3" s="21" customFormat="1" ht="36" x14ac:dyDescent="0.35">
      <c r="A156" s="13"/>
      <c r="B156" s="9" t="s">
        <v>147</v>
      </c>
      <c r="C156" s="16">
        <v>47800</v>
      </c>
    </row>
    <row r="157" spans="1:3" s="21" customFormat="1" ht="36" x14ac:dyDescent="0.35">
      <c r="A157" s="13"/>
      <c r="B157" s="9" t="s">
        <v>146</v>
      </c>
      <c r="C157" s="16">
        <v>823800</v>
      </c>
    </row>
    <row r="158" spans="1:3" s="21" customFormat="1" ht="54" x14ac:dyDescent="0.35">
      <c r="A158" s="13"/>
      <c r="B158" s="20" t="s">
        <v>149</v>
      </c>
      <c r="C158" s="16">
        <v>10300</v>
      </c>
    </row>
    <row r="159" spans="1:3" ht="54" x14ac:dyDescent="0.35">
      <c r="A159" s="13" t="s">
        <v>128</v>
      </c>
      <c r="B159" s="14" t="s">
        <v>129</v>
      </c>
      <c r="C159" s="15">
        <f t="shared" ref="C159" si="47">C160</f>
        <v>6124272</v>
      </c>
    </row>
    <row r="160" spans="1:3" ht="54" x14ac:dyDescent="0.35">
      <c r="A160" s="13" t="s">
        <v>253</v>
      </c>
      <c r="B160" s="25" t="s">
        <v>254</v>
      </c>
      <c r="C160" s="15">
        <v>6124272</v>
      </c>
    </row>
    <row r="161" spans="1:3" ht="36" x14ac:dyDescent="0.35">
      <c r="A161" s="13" t="s">
        <v>130</v>
      </c>
      <c r="B161" s="14" t="s">
        <v>306</v>
      </c>
      <c r="C161" s="15">
        <f t="shared" ref="C161" si="48">C162</f>
        <v>476000</v>
      </c>
    </row>
    <row r="162" spans="1:3" ht="60.75" customHeight="1" x14ac:dyDescent="0.35">
      <c r="A162" s="13" t="s">
        <v>255</v>
      </c>
      <c r="B162" s="25" t="s">
        <v>307</v>
      </c>
      <c r="C162" s="15">
        <v>476000</v>
      </c>
    </row>
    <row r="163" spans="1:3" ht="54" x14ac:dyDescent="0.35">
      <c r="A163" s="13" t="s">
        <v>131</v>
      </c>
      <c r="B163" s="14" t="s">
        <v>132</v>
      </c>
      <c r="C163" s="15">
        <f t="shared" ref="C163" si="49">C164</f>
        <v>36300</v>
      </c>
    </row>
    <row r="164" spans="1:3" ht="63" customHeight="1" x14ac:dyDescent="0.35">
      <c r="A164" s="13" t="s">
        <v>256</v>
      </c>
      <c r="B164" s="25" t="s">
        <v>257</v>
      </c>
      <c r="C164" s="15">
        <v>36300</v>
      </c>
    </row>
    <row r="165" spans="1:3" ht="36" x14ac:dyDescent="0.35">
      <c r="A165" s="13" t="s">
        <v>133</v>
      </c>
      <c r="B165" s="14" t="s">
        <v>134</v>
      </c>
      <c r="C165" s="15">
        <f t="shared" ref="C165" si="50">C166</f>
        <v>1238600</v>
      </c>
    </row>
    <row r="166" spans="1:3" ht="36" x14ac:dyDescent="0.35">
      <c r="A166" s="13" t="s">
        <v>258</v>
      </c>
      <c r="B166" s="25" t="s">
        <v>259</v>
      </c>
      <c r="C166" s="15">
        <v>1238600</v>
      </c>
    </row>
    <row r="167" spans="1:3" x14ac:dyDescent="0.35">
      <c r="A167" s="13" t="s">
        <v>135</v>
      </c>
      <c r="B167" s="14" t="s">
        <v>136</v>
      </c>
      <c r="C167" s="15">
        <f t="shared" ref="C167" si="51">C168</f>
        <v>18168.240000000002</v>
      </c>
    </row>
    <row r="168" spans="1:3" x14ac:dyDescent="0.35">
      <c r="A168" s="13" t="s">
        <v>260</v>
      </c>
      <c r="B168" s="25" t="s">
        <v>261</v>
      </c>
      <c r="C168" s="15">
        <f>C169</f>
        <v>18168.240000000002</v>
      </c>
    </row>
    <row r="169" spans="1:3" ht="54" x14ac:dyDescent="0.35">
      <c r="A169" s="13"/>
      <c r="B169" s="17" t="s">
        <v>154</v>
      </c>
      <c r="C169" s="15">
        <v>18168.240000000002</v>
      </c>
    </row>
    <row r="170" spans="1:3" x14ac:dyDescent="0.35">
      <c r="A170" s="13" t="s">
        <v>137</v>
      </c>
      <c r="B170" s="14" t="s">
        <v>138</v>
      </c>
      <c r="C170" s="15">
        <f t="shared" ref="C170" si="52">C171+C173</f>
        <v>25159447.27</v>
      </c>
    </row>
    <row r="171" spans="1:3" ht="54" x14ac:dyDescent="0.35">
      <c r="A171" s="13" t="s">
        <v>214</v>
      </c>
      <c r="B171" s="14" t="s">
        <v>215</v>
      </c>
      <c r="C171" s="15">
        <f t="shared" ref="C171" si="53">C172</f>
        <v>8804100</v>
      </c>
    </row>
    <row r="172" spans="1:3" ht="54" x14ac:dyDescent="0.35">
      <c r="A172" s="13" t="s">
        <v>262</v>
      </c>
      <c r="B172" s="25" t="s">
        <v>263</v>
      </c>
      <c r="C172" s="15">
        <v>8804100</v>
      </c>
    </row>
    <row r="173" spans="1:3" x14ac:dyDescent="0.35">
      <c r="A173" s="13" t="s">
        <v>139</v>
      </c>
      <c r="B173" s="14" t="s">
        <v>140</v>
      </c>
      <c r="C173" s="15">
        <f t="shared" ref="C173" si="54">C174</f>
        <v>16355347.27</v>
      </c>
    </row>
    <row r="174" spans="1:3" ht="36" x14ac:dyDescent="0.35">
      <c r="A174" s="13" t="s">
        <v>264</v>
      </c>
      <c r="B174" s="25" t="s">
        <v>265</v>
      </c>
      <c r="C174" s="15">
        <f>C175+C176</f>
        <v>16355347.27</v>
      </c>
    </row>
    <row r="175" spans="1:3" s="21" customFormat="1" ht="54" x14ac:dyDescent="0.35">
      <c r="A175" s="23"/>
      <c r="B175" s="18" t="s">
        <v>212</v>
      </c>
      <c r="C175" s="24">
        <v>7295286</v>
      </c>
    </row>
    <row r="176" spans="1:3" s="21" customFormat="1" ht="36" x14ac:dyDescent="0.35">
      <c r="A176" s="23"/>
      <c r="B176" s="18" t="s">
        <v>213</v>
      </c>
      <c r="C176" s="24">
        <v>9060061.2699999996</v>
      </c>
    </row>
  </sheetData>
  <mergeCells count="4">
    <mergeCell ref="A6:C6"/>
    <mergeCell ref="C8:C10"/>
    <mergeCell ref="A8:A10"/>
    <mergeCell ref="B8:B10"/>
  </mergeCells>
  <pageMargins left="0.78740157480314965" right="0.39370078740157483" top="0.59055118110236227" bottom="0.59055118110236227" header="0.39370078740157483" footer="0.3937007874015748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3"/>
  <sheetViews>
    <sheetView tabSelected="1" workbookViewId="0">
      <selection activeCell="B4" sqref="B4"/>
    </sheetView>
  </sheetViews>
  <sheetFormatPr defaultColWidth="9.109375" defaultRowHeight="18" customHeight="1" x14ac:dyDescent="0.35"/>
  <cols>
    <col min="1" max="1" width="36.44140625" style="4" bestFit="1" customWidth="1"/>
    <col min="2" max="2" width="95.5546875" style="4" bestFit="1" customWidth="1"/>
    <col min="3" max="3" width="20.5546875" style="4" customWidth="1"/>
    <col min="4" max="4" width="20.6640625" style="4" customWidth="1"/>
    <col min="5" max="16384" width="9.109375" style="4"/>
  </cols>
  <sheetData>
    <row r="1" spans="1:4" ht="18" customHeight="1" x14ac:dyDescent="0.35">
      <c r="C1" s="10" t="s">
        <v>299</v>
      </c>
    </row>
    <row r="2" spans="1:4" ht="18" customHeight="1" x14ac:dyDescent="0.35">
      <c r="C2" s="10" t="s">
        <v>167</v>
      </c>
    </row>
    <row r="3" spans="1:4" ht="18" customHeight="1" x14ac:dyDescent="0.35">
      <c r="C3" s="10" t="s">
        <v>168</v>
      </c>
    </row>
    <row r="4" spans="1:4" ht="18" customHeight="1" x14ac:dyDescent="0.35">
      <c r="C4" s="10" t="s">
        <v>318</v>
      </c>
    </row>
    <row r="5" spans="1:4" x14ac:dyDescent="0.35">
      <c r="A5" s="3"/>
      <c r="B5" s="3"/>
      <c r="C5" s="10"/>
      <c r="D5" s="10"/>
    </row>
    <row r="6" spans="1:4" ht="51.75" customHeight="1" x14ac:dyDescent="0.35">
      <c r="A6" s="27" t="s">
        <v>300</v>
      </c>
      <c r="B6" s="27"/>
      <c r="C6" s="27"/>
      <c r="D6" s="27"/>
    </row>
    <row r="8" spans="1:4" ht="15" customHeight="1" x14ac:dyDescent="0.35">
      <c r="A8" s="31" t="s">
        <v>141</v>
      </c>
      <c r="B8" s="31" t="s">
        <v>272</v>
      </c>
      <c r="C8" s="28" t="s">
        <v>275</v>
      </c>
      <c r="D8" s="28" t="s">
        <v>301</v>
      </c>
    </row>
    <row r="9" spans="1:4" ht="15" customHeight="1" x14ac:dyDescent="0.35">
      <c r="A9" s="31"/>
      <c r="B9" s="31"/>
      <c r="C9" s="29"/>
      <c r="D9" s="29"/>
    </row>
    <row r="10" spans="1:4" ht="24.75" customHeight="1" x14ac:dyDescent="0.35">
      <c r="A10" s="31"/>
      <c r="B10" s="31"/>
      <c r="C10" s="30"/>
      <c r="D10" s="30"/>
    </row>
    <row r="11" spans="1:4" ht="18.45" customHeight="1" x14ac:dyDescent="0.35">
      <c r="A11" s="1" t="s">
        <v>0</v>
      </c>
      <c r="B11" s="1" t="s">
        <v>1</v>
      </c>
      <c r="C11" s="1" t="s">
        <v>2</v>
      </c>
      <c r="D11" s="1" t="s">
        <v>216</v>
      </c>
    </row>
    <row r="12" spans="1:4" s="2" customFormat="1" ht="31.5" customHeight="1" x14ac:dyDescent="0.35">
      <c r="A12" s="5"/>
      <c r="B12" s="6" t="s">
        <v>3</v>
      </c>
      <c r="C12" s="11">
        <f>C13+C113</f>
        <v>400129973.57999998</v>
      </c>
      <c r="D12" s="11">
        <f>D13+D113</f>
        <v>409121264.86000001</v>
      </c>
    </row>
    <row r="13" spans="1:4" ht="31.5" customHeight="1" x14ac:dyDescent="0.35">
      <c r="A13" s="5" t="s">
        <v>4</v>
      </c>
      <c r="B13" s="6" t="s">
        <v>5</v>
      </c>
      <c r="C13" s="11">
        <f>C14+C20+C30+C35+C46+C49+C68+C72+C79+C91</f>
        <v>79590300</v>
      </c>
      <c r="D13" s="11">
        <f>D14+D20+D30+D35+D46+D49+D68+D72+D79+D91</f>
        <v>80734500</v>
      </c>
    </row>
    <row r="14" spans="1:4" ht="30.75" customHeight="1" x14ac:dyDescent="0.35">
      <c r="A14" s="5" t="s">
        <v>6</v>
      </c>
      <c r="B14" s="6" t="s">
        <v>7</v>
      </c>
      <c r="C14" s="11">
        <f t="shared" ref="C14:D14" si="0">C15</f>
        <v>21320800</v>
      </c>
      <c r="D14" s="11">
        <f t="shared" si="0"/>
        <v>21896100</v>
      </c>
    </row>
    <row r="15" spans="1:4" ht="27.75" customHeight="1" x14ac:dyDescent="0.35">
      <c r="A15" s="7" t="s">
        <v>8</v>
      </c>
      <c r="B15" s="8" t="s">
        <v>9</v>
      </c>
      <c r="C15" s="12">
        <f>C16+C18+C17+C19</f>
        <v>21320800</v>
      </c>
      <c r="D15" s="12">
        <f>D16+D18+D17+D19</f>
        <v>21896100</v>
      </c>
    </row>
    <row r="16" spans="1:4" ht="72" x14ac:dyDescent="0.35">
      <c r="A16" s="7" t="s">
        <v>10</v>
      </c>
      <c r="B16" s="8" t="s">
        <v>280</v>
      </c>
      <c r="C16" s="12">
        <v>21062800</v>
      </c>
      <c r="D16" s="12">
        <v>21630900</v>
      </c>
    </row>
    <row r="17" spans="1:4" ht="108" x14ac:dyDescent="0.35">
      <c r="A17" s="7" t="s">
        <v>170</v>
      </c>
      <c r="B17" s="8" t="s">
        <v>171</v>
      </c>
      <c r="C17" s="12">
        <v>19800</v>
      </c>
      <c r="D17" s="12">
        <v>20500</v>
      </c>
    </row>
    <row r="18" spans="1:4" ht="48" customHeight="1" x14ac:dyDescent="0.35">
      <c r="A18" s="7" t="s">
        <v>11</v>
      </c>
      <c r="B18" s="8" t="s">
        <v>12</v>
      </c>
      <c r="C18" s="12">
        <v>206000</v>
      </c>
      <c r="D18" s="12">
        <v>211600</v>
      </c>
    </row>
    <row r="19" spans="1:4" ht="72" x14ac:dyDescent="0.35">
      <c r="A19" s="7" t="s">
        <v>278</v>
      </c>
      <c r="B19" s="8" t="s">
        <v>279</v>
      </c>
      <c r="C19" s="12">
        <v>32200</v>
      </c>
      <c r="D19" s="12">
        <v>33100</v>
      </c>
    </row>
    <row r="20" spans="1:4" ht="34.799999999999997" x14ac:dyDescent="0.35">
      <c r="A20" s="5" t="s">
        <v>13</v>
      </c>
      <c r="B20" s="6" t="s">
        <v>14</v>
      </c>
      <c r="C20" s="11">
        <f t="shared" ref="C20:D20" si="1">C21</f>
        <v>9652300</v>
      </c>
      <c r="D20" s="11">
        <f t="shared" si="1"/>
        <v>10032400</v>
      </c>
    </row>
    <row r="21" spans="1:4" ht="36" x14ac:dyDescent="0.35">
      <c r="A21" s="7" t="s">
        <v>15</v>
      </c>
      <c r="B21" s="8" t="s">
        <v>16</v>
      </c>
      <c r="C21" s="12">
        <f t="shared" ref="C21:D21" si="2">C22+C24+C26+C28</f>
        <v>9652300</v>
      </c>
      <c r="D21" s="12">
        <f t="shared" si="2"/>
        <v>10032400</v>
      </c>
    </row>
    <row r="22" spans="1:4" ht="72" x14ac:dyDescent="0.35">
      <c r="A22" s="7" t="s">
        <v>17</v>
      </c>
      <c r="B22" s="8" t="s">
        <v>18</v>
      </c>
      <c r="C22" s="12">
        <f t="shared" ref="C22:D22" si="3">C23</f>
        <v>4369800</v>
      </c>
      <c r="D22" s="12">
        <f t="shared" si="3"/>
        <v>4544800</v>
      </c>
    </row>
    <row r="23" spans="1:4" ht="108" x14ac:dyDescent="0.35">
      <c r="A23" s="7" t="s">
        <v>19</v>
      </c>
      <c r="B23" s="8" t="s">
        <v>20</v>
      </c>
      <c r="C23" s="12">
        <v>4369800</v>
      </c>
      <c r="D23" s="12">
        <v>4544800</v>
      </c>
    </row>
    <row r="24" spans="1:4" ht="72" x14ac:dyDescent="0.35">
      <c r="A24" s="7" t="s">
        <v>21</v>
      </c>
      <c r="B24" s="8" t="s">
        <v>22</v>
      </c>
      <c r="C24" s="12">
        <f t="shared" ref="C24:D24" si="4">C25</f>
        <v>32600</v>
      </c>
      <c r="D24" s="12">
        <f t="shared" si="4"/>
        <v>33900</v>
      </c>
    </row>
    <row r="25" spans="1:4" ht="108" x14ac:dyDescent="0.35">
      <c r="A25" s="7" t="s">
        <v>23</v>
      </c>
      <c r="B25" s="8" t="s">
        <v>24</v>
      </c>
      <c r="C25" s="12">
        <v>32600</v>
      </c>
      <c r="D25" s="12">
        <v>33900</v>
      </c>
    </row>
    <row r="26" spans="1:4" ht="72" x14ac:dyDescent="0.35">
      <c r="A26" s="7" t="s">
        <v>25</v>
      </c>
      <c r="B26" s="8" t="s">
        <v>26</v>
      </c>
      <c r="C26" s="12">
        <f t="shared" ref="C26:D26" si="5">C27</f>
        <v>6065000</v>
      </c>
      <c r="D26" s="12">
        <f t="shared" si="5"/>
        <v>6307400</v>
      </c>
    </row>
    <row r="27" spans="1:4" ht="108" x14ac:dyDescent="0.35">
      <c r="A27" s="7" t="s">
        <v>27</v>
      </c>
      <c r="B27" s="8" t="s">
        <v>28</v>
      </c>
      <c r="C27" s="12">
        <v>6065000</v>
      </c>
      <c r="D27" s="12">
        <v>6307400</v>
      </c>
    </row>
    <row r="28" spans="1:4" ht="72" x14ac:dyDescent="0.35">
      <c r="A28" s="7" t="s">
        <v>29</v>
      </c>
      <c r="B28" s="8" t="s">
        <v>30</v>
      </c>
      <c r="C28" s="12">
        <f t="shared" ref="C28:D28" si="6">C29</f>
        <v>-815100</v>
      </c>
      <c r="D28" s="12">
        <f t="shared" si="6"/>
        <v>-853700</v>
      </c>
    </row>
    <row r="29" spans="1:4" ht="108" x14ac:dyDescent="0.35">
      <c r="A29" s="7" t="s">
        <v>31</v>
      </c>
      <c r="B29" s="8" t="s">
        <v>32</v>
      </c>
      <c r="C29" s="12">
        <v>-815100</v>
      </c>
      <c r="D29" s="12">
        <v>-853700</v>
      </c>
    </row>
    <row r="30" spans="1:4" ht="30.75" customHeight="1" x14ac:dyDescent="0.35">
      <c r="A30" s="5" t="s">
        <v>33</v>
      </c>
      <c r="B30" s="6" t="s">
        <v>34</v>
      </c>
      <c r="C30" s="11">
        <f t="shared" ref="C30:D30" si="7">C31+C33</f>
        <v>520000</v>
      </c>
      <c r="D30" s="11">
        <f t="shared" si="7"/>
        <v>540000</v>
      </c>
    </row>
    <row r="31" spans="1:4" ht="30" customHeight="1" x14ac:dyDescent="0.35">
      <c r="A31" s="7" t="s">
        <v>35</v>
      </c>
      <c r="B31" s="8" t="s">
        <v>36</v>
      </c>
      <c r="C31" s="12">
        <f t="shared" ref="C31:D31" si="8">C32</f>
        <v>90000</v>
      </c>
      <c r="D31" s="12">
        <f t="shared" si="8"/>
        <v>90000</v>
      </c>
    </row>
    <row r="32" spans="1:4" ht="31.5" customHeight="1" x14ac:dyDescent="0.35">
      <c r="A32" s="7" t="s">
        <v>37</v>
      </c>
      <c r="B32" s="8" t="s">
        <v>36</v>
      </c>
      <c r="C32" s="12">
        <v>90000</v>
      </c>
      <c r="D32" s="12">
        <v>90000</v>
      </c>
    </row>
    <row r="33" spans="1:4" x14ac:dyDescent="0.35">
      <c r="A33" s="7" t="s">
        <v>38</v>
      </c>
      <c r="B33" s="8" t="s">
        <v>39</v>
      </c>
      <c r="C33" s="12">
        <f>C34</f>
        <v>430000</v>
      </c>
      <c r="D33" s="12">
        <f>D34</f>
        <v>450000</v>
      </c>
    </row>
    <row r="34" spans="1:4" ht="36" x14ac:dyDescent="0.35">
      <c r="A34" s="7" t="s">
        <v>273</v>
      </c>
      <c r="B34" s="8" t="s">
        <v>274</v>
      </c>
      <c r="C34" s="12">
        <v>430000</v>
      </c>
      <c r="D34" s="12">
        <v>450000</v>
      </c>
    </row>
    <row r="35" spans="1:4" ht="28.5" customHeight="1" x14ac:dyDescent="0.35">
      <c r="A35" s="5" t="s">
        <v>40</v>
      </c>
      <c r="B35" s="6" t="s">
        <v>41</v>
      </c>
      <c r="C35" s="11">
        <f t="shared" ref="C35:D35" si="9">C36+C38+C41</f>
        <v>15400000</v>
      </c>
      <c r="D35" s="11">
        <f t="shared" si="9"/>
        <v>15500000</v>
      </c>
    </row>
    <row r="36" spans="1:4" x14ac:dyDescent="0.35">
      <c r="A36" s="7" t="s">
        <v>42</v>
      </c>
      <c r="B36" s="8" t="s">
        <v>43</v>
      </c>
      <c r="C36" s="12">
        <f t="shared" ref="C36:D36" si="10">C37</f>
        <v>2300000</v>
      </c>
      <c r="D36" s="12">
        <f t="shared" si="10"/>
        <v>2350000</v>
      </c>
    </row>
    <row r="37" spans="1:4" ht="36" x14ac:dyDescent="0.35">
      <c r="A37" s="7" t="s">
        <v>267</v>
      </c>
      <c r="B37" s="8" t="s">
        <v>266</v>
      </c>
      <c r="C37" s="12">
        <v>2300000</v>
      </c>
      <c r="D37" s="12">
        <v>2350000</v>
      </c>
    </row>
    <row r="38" spans="1:4" ht="24" customHeight="1" x14ac:dyDescent="0.35">
      <c r="A38" s="7" t="s">
        <v>44</v>
      </c>
      <c r="B38" s="8" t="s">
        <v>45</v>
      </c>
      <c r="C38" s="12">
        <f t="shared" ref="C38:D38" si="11">C39+C40</f>
        <v>10800000</v>
      </c>
      <c r="D38" s="12">
        <f t="shared" si="11"/>
        <v>10800000</v>
      </c>
    </row>
    <row r="39" spans="1:4" x14ac:dyDescent="0.35">
      <c r="A39" s="7" t="s">
        <v>46</v>
      </c>
      <c r="B39" s="8" t="s">
        <v>47</v>
      </c>
      <c r="C39" s="12">
        <v>1060000</v>
      </c>
      <c r="D39" s="12">
        <v>1060000</v>
      </c>
    </row>
    <row r="40" spans="1:4" x14ac:dyDescent="0.35">
      <c r="A40" s="7" t="s">
        <v>48</v>
      </c>
      <c r="B40" s="8" t="s">
        <v>49</v>
      </c>
      <c r="C40" s="12">
        <v>9740000</v>
      </c>
      <c r="D40" s="12">
        <v>9740000</v>
      </c>
    </row>
    <row r="41" spans="1:4" x14ac:dyDescent="0.35">
      <c r="A41" s="7" t="s">
        <v>50</v>
      </c>
      <c r="B41" s="8" t="s">
        <v>51</v>
      </c>
      <c r="C41" s="12">
        <f t="shared" ref="C41:D41" si="12">C42+C44</f>
        <v>2300000</v>
      </c>
      <c r="D41" s="12">
        <f t="shared" si="12"/>
        <v>2350000</v>
      </c>
    </row>
    <row r="42" spans="1:4" x14ac:dyDescent="0.35">
      <c r="A42" s="7" t="s">
        <v>52</v>
      </c>
      <c r="B42" s="8" t="s">
        <v>53</v>
      </c>
      <c r="C42" s="12">
        <f t="shared" ref="C42:D42" si="13">C43</f>
        <v>816000</v>
      </c>
      <c r="D42" s="12">
        <f t="shared" si="13"/>
        <v>816000</v>
      </c>
    </row>
    <row r="43" spans="1:4" ht="36" x14ac:dyDescent="0.35">
      <c r="A43" s="7" t="s">
        <v>268</v>
      </c>
      <c r="B43" s="8" t="s">
        <v>270</v>
      </c>
      <c r="C43" s="12">
        <v>816000</v>
      </c>
      <c r="D43" s="12">
        <v>816000</v>
      </c>
    </row>
    <row r="44" spans="1:4" x14ac:dyDescent="0.35">
      <c r="A44" s="7" t="s">
        <v>54</v>
      </c>
      <c r="B44" s="8" t="s">
        <v>55</v>
      </c>
      <c r="C44" s="12">
        <f t="shared" ref="C44:D44" si="14">C45</f>
        <v>1484000</v>
      </c>
      <c r="D44" s="12">
        <f t="shared" si="14"/>
        <v>1534000</v>
      </c>
    </row>
    <row r="45" spans="1:4" ht="36" x14ac:dyDescent="0.35">
      <c r="A45" s="7" t="s">
        <v>269</v>
      </c>
      <c r="B45" s="8" t="s">
        <v>271</v>
      </c>
      <c r="C45" s="12">
        <v>1484000</v>
      </c>
      <c r="D45" s="12">
        <v>1534000</v>
      </c>
    </row>
    <row r="46" spans="1:4" ht="27.75" customHeight="1" x14ac:dyDescent="0.35">
      <c r="A46" s="5" t="s">
        <v>56</v>
      </c>
      <c r="B46" s="6" t="s">
        <v>57</v>
      </c>
      <c r="C46" s="11">
        <f t="shared" ref="C46:D47" si="15">C47</f>
        <v>744400</v>
      </c>
      <c r="D46" s="11">
        <f t="shared" si="15"/>
        <v>744400</v>
      </c>
    </row>
    <row r="47" spans="1:4" ht="36" x14ac:dyDescent="0.35">
      <c r="A47" s="7" t="s">
        <v>58</v>
      </c>
      <c r="B47" s="8" t="s">
        <v>59</v>
      </c>
      <c r="C47" s="12">
        <f t="shared" si="15"/>
        <v>744400</v>
      </c>
      <c r="D47" s="12">
        <f t="shared" si="15"/>
        <v>744400</v>
      </c>
    </row>
    <row r="48" spans="1:4" ht="36" x14ac:dyDescent="0.35">
      <c r="A48" s="7" t="s">
        <v>60</v>
      </c>
      <c r="B48" s="8" t="s">
        <v>61</v>
      </c>
      <c r="C48" s="12">
        <v>744400</v>
      </c>
      <c r="D48" s="12">
        <v>744400</v>
      </c>
    </row>
    <row r="49" spans="1:4" ht="34.799999999999997" x14ac:dyDescent="0.35">
      <c r="A49" s="5" t="s">
        <v>62</v>
      </c>
      <c r="B49" s="6" t="s">
        <v>63</v>
      </c>
      <c r="C49" s="11">
        <f>C50+C62+C65+C59</f>
        <v>21627200</v>
      </c>
      <c r="D49" s="11">
        <f>D50+D62+D65+D59</f>
        <v>21603600</v>
      </c>
    </row>
    <row r="50" spans="1:4" ht="72" x14ac:dyDescent="0.35">
      <c r="A50" s="7" t="s">
        <v>64</v>
      </c>
      <c r="B50" s="8" t="s">
        <v>65</v>
      </c>
      <c r="C50" s="12">
        <f>C51+C53+C55+C57</f>
        <v>20034600</v>
      </c>
      <c r="D50" s="12">
        <f>D51+D53+D55+D57</f>
        <v>20023200</v>
      </c>
    </row>
    <row r="51" spans="1:4" ht="54" x14ac:dyDescent="0.35">
      <c r="A51" s="7" t="s">
        <v>66</v>
      </c>
      <c r="B51" s="8" t="s">
        <v>67</v>
      </c>
      <c r="C51" s="12">
        <f t="shared" ref="C51:D51" si="16">C52</f>
        <v>18995100</v>
      </c>
      <c r="D51" s="12">
        <f t="shared" si="16"/>
        <v>18983700</v>
      </c>
    </row>
    <row r="52" spans="1:4" ht="72" x14ac:dyDescent="0.35">
      <c r="A52" s="7" t="s">
        <v>218</v>
      </c>
      <c r="B52" s="8" t="s">
        <v>217</v>
      </c>
      <c r="C52" s="12">
        <v>18995100</v>
      </c>
      <c r="D52" s="12">
        <v>18983700</v>
      </c>
    </row>
    <row r="53" spans="1:4" ht="72" x14ac:dyDescent="0.35">
      <c r="A53" s="7" t="s">
        <v>68</v>
      </c>
      <c r="B53" s="8" t="s">
        <v>69</v>
      </c>
      <c r="C53" s="12">
        <f t="shared" ref="C53:D53" si="17">C54</f>
        <v>99400</v>
      </c>
      <c r="D53" s="12">
        <f t="shared" si="17"/>
        <v>99400</v>
      </c>
    </row>
    <row r="54" spans="1:4" ht="72" x14ac:dyDescent="0.35">
      <c r="A54" s="7" t="s">
        <v>219</v>
      </c>
      <c r="B54" s="8" t="s">
        <v>220</v>
      </c>
      <c r="C54" s="12">
        <v>99400</v>
      </c>
      <c r="D54" s="12">
        <v>99400</v>
      </c>
    </row>
    <row r="55" spans="1:4" ht="72" x14ac:dyDescent="0.35">
      <c r="A55" s="7" t="s">
        <v>70</v>
      </c>
      <c r="B55" s="8" t="s">
        <v>71</v>
      </c>
      <c r="C55" s="12">
        <f t="shared" ref="C55:D55" si="18">C56</f>
        <v>156400</v>
      </c>
      <c r="D55" s="12">
        <f t="shared" si="18"/>
        <v>156400</v>
      </c>
    </row>
    <row r="56" spans="1:4" ht="54" x14ac:dyDescent="0.35">
      <c r="A56" s="7" t="s">
        <v>221</v>
      </c>
      <c r="B56" s="8" t="s">
        <v>222</v>
      </c>
      <c r="C56" s="12">
        <v>156400</v>
      </c>
      <c r="D56" s="12">
        <v>156400</v>
      </c>
    </row>
    <row r="57" spans="1:4" ht="36" x14ac:dyDescent="0.35">
      <c r="A57" s="7" t="s">
        <v>72</v>
      </c>
      <c r="B57" s="8" t="s">
        <v>73</v>
      </c>
      <c r="C57" s="12">
        <f t="shared" ref="C57:D57" si="19">C58</f>
        <v>783700</v>
      </c>
      <c r="D57" s="12">
        <f t="shared" si="19"/>
        <v>783700</v>
      </c>
    </row>
    <row r="58" spans="1:4" ht="36" x14ac:dyDescent="0.35">
      <c r="A58" s="7" t="s">
        <v>223</v>
      </c>
      <c r="B58" s="8" t="s">
        <v>224</v>
      </c>
      <c r="C58" s="12">
        <v>783700</v>
      </c>
      <c r="D58" s="12">
        <v>783700</v>
      </c>
    </row>
    <row r="59" spans="1:4" ht="36" x14ac:dyDescent="0.35">
      <c r="A59" s="7" t="s">
        <v>281</v>
      </c>
      <c r="B59" s="8" t="s">
        <v>282</v>
      </c>
      <c r="C59" s="12">
        <f>C60</f>
        <v>819000</v>
      </c>
      <c r="D59" s="12">
        <f>D60</f>
        <v>806800</v>
      </c>
    </row>
    <row r="60" spans="1:4" ht="36" x14ac:dyDescent="0.35">
      <c r="A60" s="7" t="s">
        <v>304</v>
      </c>
      <c r="B60" s="8" t="s">
        <v>305</v>
      </c>
      <c r="C60" s="12">
        <f>C61</f>
        <v>819000</v>
      </c>
      <c r="D60" s="12">
        <f>D61</f>
        <v>806800</v>
      </c>
    </row>
    <row r="61" spans="1:4" ht="90" x14ac:dyDescent="0.35">
      <c r="A61" s="7" t="s">
        <v>302</v>
      </c>
      <c r="B61" s="8" t="s">
        <v>303</v>
      </c>
      <c r="C61" s="12">
        <v>819000</v>
      </c>
      <c r="D61" s="12">
        <v>806800</v>
      </c>
    </row>
    <row r="62" spans="1:4" x14ac:dyDescent="0.35">
      <c r="A62" s="7" t="s">
        <v>74</v>
      </c>
      <c r="B62" s="8" t="s">
        <v>75</v>
      </c>
      <c r="C62" s="12">
        <f t="shared" ref="C62:D63" si="20">C63</f>
        <v>26300</v>
      </c>
      <c r="D62" s="12">
        <f t="shared" si="20"/>
        <v>26300</v>
      </c>
    </row>
    <row r="63" spans="1:4" ht="54" x14ac:dyDescent="0.35">
      <c r="A63" s="7" t="s">
        <v>76</v>
      </c>
      <c r="B63" s="8" t="s">
        <v>77</v>
      </c>
      <c r="C63" s="12">
        <f t="shared" si="20"/>
        <v>26300</v>
      </c>
      <c r="D63" s="12">
        <f t="shared" si="20"/>
        <v>26300</v>
      </c>
    </row>
    <row r="64" spans="1:4" ht="54" x14ac:dyDescent="0.35">
      <c r="A64" s="7" t="s">
        <v>225</v>
      </c>
      <c r="B64" s="8" t="s">
        <v>226</v>
      </c>
      <c r="C64" s="12">
        <v>26300</v>
      </c>
      <c r="D64" s="12">
        <v>26300</v>
      </c>
    </row>
    <row r="65" spans="1:4" ht="72" x14ac:dyDescent="0.35">
      <c r="A65" s="7" t="s">
        <v>78</v>
      </c>
      <c r="B65" s="8" t="s">
        <v>79</v>
      </c>
      <c r="C65" s="12">
        <f t="shared" ref="C65:D66" si="21">C66</f>
        <v>747300</v>
      </c>
      <c r="D65" s="12">
        <f t="shared" si="21"/>
        <v>747300</v>
      </c>
    </row>
    <row r="66" spans="1:4" ht="72" x14ac:dyDescent="0.35">
      <c r="A66" s="7" t="s">
        <v>164</v>
      </c>
      <c r="B66" s="8" t="s">
        <v>163</v>
      </c>
      <c r="C66" s="12">
        <f t="shared" si="21"/>
        <v>747300</v>
      </c>
      <c r="D66" s="12">
        <f t="shared" si="21"/>
        <v>747300</v>
      </c>
    </row>
    <row r="67" spans="1:4" ht="72" x14ac:dyDescent="0.35">
      <c r="A67" s="7" t="s">
        <v>227</v>
      </c>
      <c r="B67" s="8" t="s">
        <v>228</v>
      </c>
      <c r="C67" s="12">
        <v>747300</v>
      </c>
      <c r="D67" s="12">
        <v>747300</v>
      </c>
    </row>
    <row r="68" spans="1:4" x14ac:dyDescent="0.35">
      <c r="A68" s="5" t="s">
        <v>80</v>
      </c>
      <c r="B68" s="6" t="s">
        <v>81</v>
      </c>
      <c r="C68" s="11">
        <f t="shared" ref="C68:D68" si="22">C69</f>
        <v>125000</v>
      </c>
      <c r="D68" s="11">
        <f t="shared" si="22"/>
        <v>125000</v>
      </c>
    </row>
    <row r="69" spans="1:4" x14ac:dyDescent="0.35">
      <c r="A69" s="7" t="s">
        <v>82</v>
      </c>
      <c r="B69" s="8" t="s">
        <v>83</v>
      </c>
      <c r="C69" s="12">
        <f>C70+C71</f>
        <v>125000</v>
      </c>
      <c r="D69" s="12">
        <f>D70+D71</f>
        <v>125000</v>
      </c>
    </row>
    <row r="70" spans="1:4" ht="36" x14ac:dyDescent="0.35">
      <c r="A70" s="7" t="s">
        <v>84</v>
      </c>
      <c r="B70" s="8" t="s">
        <v>85</v>
      </c>
      <c r="C70" s="12">
        <v>57000</v>
      </c>
      <c r="D70" s="12">
        <v>57000</v>
      </c>
    </row>
    <row r="71" spans="1:4" ht="36" x14ac:dyDescent="0.35">
      <c r="A71" s="7" t="s">
        <v>156</v>
      </c>
      <c r="B71" s="8" t="s">
        <v>157</v>
      </c>
      <c r="C71" s="12">
        <v>68000</v>
      </c>
      <c r="D71" s="12">
        <v>68000</v>
      </c>
    </row>
    <row r="72" spans="1:4" ht="34.799999999999997" x14ac:dyDescent="0.35">
      <c r="A72" s="5" t="s">
        <v>86</v>
      </c>
      <c r="B72" s="6" t="s">
        <v>87</v>
      </c>
      <c r="C72" s="11">
        <f t="shared" ref="C72:D72" si="23">C73+C76</f>
        <v>9222600</v>
      </c>
      <c r="D72" s="11">
        <f t="shared" si="23"/>
        <v>9240000</v>
      </c>
    </row>
    <row r="73" spans="1:4" x14ac:dyDescent="0.35">
      <c r="A73" s="7" t="s">
        <v>88</v>
      </c>
      <c r="B73" s="8" t="s">
        <v>89</v>
      </c>
      <c r="C73" s="12">
        <f t="shared" ref="C73:D74" si="24">C74</f>
        <v>8595100</v>
      </c>
      <c r="D73" s="12">
        <f t="shared" si="24"/>
        <v>8595100</v>
      </c>
    </row>
    <row r="74" spans="1:4" x14ac:dyDescent="0.35">
      <c r="A74" s="7" t="s">
        <v>90</v>
      </c>
      <c r="B74" s="8" t="s">
        <v>91</v>
      </c>
      <c r="C74" s="12">
        <f t="shared" si="24"/>
        <v>8595100</v>
      </c>
      <c r="D74" s="12">
        <f t="shared" si="24"/>
        <v>8595100</v>
      </c>
    </row>
    <row r="75" spans="1:4" ht="36" x14ac:dyDescent="0.35">
      <c r="A75" s="7" t="s">
        <v>229</v>
      </c>
      <c r="B75" s="25" t="s">
        <v>230</v>
      </c>
      <c r="C75" s="12">
        <v>8595100</v>
      </c>
      <c r="D75" s="12">
        <v>8595100</v>
      </c>
    </row>
    <row r="76" spans="1:4" x14ac:dyDescent="0.35">
      <c r="A76" s="7" t="s">
        <v>92</v>
      </c>
      <c r="B76" s="8" t="s">
        <v>93</v>
      </c>
      <c r="C76" s="12">
        <f t="shared" ref="C76:D77" si="25">C77</f>
        <v>627500</v>
      </c>
      <c r="D76" s="12">
        <f t="shared" si="25"/>
        <v>644900</v>
      </c>
    </row>
    <row r="77" spans="1:4" ht="36" x14ac:dyDescent="0.35">
      <c r="A77" s="7" t="s">
        <v>94</v>
      </c>
      <c r="B77" s="8" t="s">
        <v>95</v>
      </c>
      <c r="C77" s="12">
        <f t="shared" si="25"/>
        <v>627500</v>
      </c>
      <c r="D77" s="12">
        <f t="shared" si="25"/>
        <v>644900</v>
      </c>
    </row>
    <row r="78" spans="1:4" ht="36" x14ac:dyDescent="0.35">
      <c r="A78" s="7" t="s">
        <v>231</v>
      </c>
      <c r="B78" s="25" t="s">
        <v>232</v>
      </c>
      <c r="C78" s="12">
        <v>627500</v>
      </c>
      <c r="D78" s="12">
        <v>644900</v>
      </c>
    </row>
    <row r="79" spans="1:4" ht="34.799999999999997" x14ac:dyDescent="0.35">
      <c r="A79" s="5" t="s">
        <v>96</v>
      </c>
      <c r="B79" s="6" t="s">
        <v>97</v>
      </c>
      <c r="C79" s="11">
        <f>C80+C83+C88</f>
        <v>329700</v>
      </c>
      <c r="D79" s="11">
        <f>D80+D83+D88</f>
        <v>404700</v>
      </c>
    </row>
    <row r="80" spans="1:4" ht="72" x14ac:dyDescent="0.35">
      <c r="A80" s="7" t="s">
        <v>98</v>
      </c>
      <c r="B80" s="8" t="s">
        <v>99</v>
      </c>
      <c r="C80" s="12">
        <f t="shared" ref="C80:D81" si="26">C81</f>
        <v>220000</v>
      </c>
      <c r="D80" s="12">
        <f t="shared" si="26"/>
        <v>295000</v>
      </c>
    </row>
    <row r="81" spans="1:4" ht="90" x14ac:dyDescent="0.35">
      <c r="A81" s="7" t="s">
        <v>100</v>
      </c>
      <c r="B81" s="8" t="s">
        <v>101</v>
      </c>
      <c r="C81" s="12">
        <f t="shared" si="26"/>
        <v>220000</v>
      </c>
      <c r="D81" s="12">
        <f t="shared" si="26"/>
        <v>295000</v>
      </c>
    </row>
    <row r="82" spans="1:4" ht="90" x14ac:dyDescent="0.35">
      <c r="A82" s="7" t="s">
        <v>233</v>
      </c>
      <c r="B82" s="25" t="s">
        <v>234</v>
      </c>
      <c r="C82" s="12">
        <v>220000</v>
      </c>
      <c r="D82" s="12">
        <v>295000</v>
      </c>
    </row>
    <row r="83" spans="1:4" ht="36" x14ac:dyDescent="0.35">
      <c r="A83" s="7" t="s">
        <v>102</v>
      </c>
      <c r="B83" s="8" t="s">
        <v>103</v>
      </c>
      <c r="C83" s="12">
        <f t="shared" ref="C83:D83" si="27">C84+C86</f>
        <v>25500</v>
      </c>
      <c r="D83" s="12">
        <f t="shared" si="27"/>
        <v>25500</v>
      </c>
    </row>
    <row r="84" spans="1:4" ht="36" x14ac:dyDescent="0.35">
      <c r="A84" s="7" t="s">
        <v>104</v>
      </c>
      <c r="B84" s="8" t="s">
        <v>105</v>
      </c>
      <c r="C84" s="12">
        <f t="shared" ref="C84:D84" si="28">C85</f>
        <v>12700</v>
      </c>
      <c r="D84" s="12">
        <f t="shared" si="28"/>
        <v>12700</v>
      </c>
    </row>
    <row r="85" spans="1:4" ht="54" x14ac:dyDescent="0.35">
      <c r="A85" s="7" t="s">
        <v>235</v>
      </c>
      <c r="B85" s="25" t="s">
        <v>236</v>
      </c>
      <c r="C85" s="12">
        <v>12700</v>
      </c>
      <c r="D85" s="12">
        <v>12700</v>
      </c>
    </row>
    <row r="86" spans="1:4" ht="54" x14ac:dyDescent="0.35">
      <c r="A86" s="7" t="s">
        <v>106</v>
      </c>
      <c r="B86" s="8" t="s">
        <v>107</v>
      </c>
      <c r="C86" s="12">
        <f t="shared" ref="C86:D86" si="29">C87</f>
        <v>12800</v>
      </c>
      <c r="D86" s="12">
        <f t="shared" si="29"/>
        <v>12800</v>
      </c>
    </row>
    <row r="87" spans="1:4" ht="54" x14ac:dyDescent="0.35">
      <c r="A87" s="7" t="s">
        <v>237</v>
      </c>
      <c r="B87" s="25" t="s">
        <v>238</v>
      </c>
      <c r="C87" s="12">
        <v>12800</v>
      </c>
      <c r="D87" s="12">
        <v>12800</v>
      </c>
    </row>
    <row r="88" spans="1:4" ht="72" x14ac:dyDescent="0.35">
      <c r="A88" s="7" t="s">
        <v>283</v>
      </c>
      <c r="B88" s="26" t="s">
        <v>284</v>
      </c>
      <c r="C88" s="12">
        <f>C89</f>
        <v>84200</v>
      </c>
      <c r="D88" s="12">
        <f>D89</f>
        <v>84200</v>
      </c>
    </row>
    <row r="89" spans="1:4" ht="72" x14ac:dyDescent="0.35">
      <c r="A89" s="7" t="s">
        <v>285</v>
      </c>
      <c r="B89" s="26" t="s">
        <v>286</v>
      </c>
      <c r="C89" s="12">
        <f>C90</f>
        <v>84200</v>
      </c>
      <c r="D89" s="12">
        <f>D90</f>
        <v>84200</v>
      </c>
    </row>
    <row r="90" spans="1:4" ht="72" x14ac:dyDescent="0.35">
      <c r="A90" s="7" t="s">
        <v>287</v>
      </c>
      <c r="B90" s="26" t="s">
        <v>288</v>
      </c>
      <c r="C90" s="12">
        <v>84200</v>
      </c>
      <c r="D90" s="12">
        <v>84200</v>
      </c>
    </row>
    <row r="91" spans="1:4" x14ac:dyDescent="0.35">
      <c r="A91" s="5" t="s">
        <v>108</v>
      </c>
      <c r="B91" s="6" t="s">
        <v>109</v>
      </c>
      <c r="C91" s="11">
        <f>C92+C109+C111</f>
        <v>648300</v>
      </c>
      <c r="D91" s="11">
        <f>D92+D109+D111</f>
        <v>648300</v>
      </c>
    </row>
    <row r="92" spans="1:4" ht="36" x14ac:dyDescent="0.35">
      <c r="A92" s="7" t="s">
        <v>201</v>
      </c>
      <c r="B92" s="8" t="s">
        <v>200</v>
      </c>
      <c r="C92" s="12">
        <f>C93+C95+C97+C99+C103+C105+C107+C101</f>
        <v>427800</v>
      </c>
      <c r="D92" s="12">
        <f>D93+D95+D97+D99+D103+D105+D107+D101</f>
        <v>427800</v>
      </c>
    </row>
    <row r="93" spans="1:4" ht="54" x14ac:dyDescent="0.35">
      <c r="A93" s="7" t="s">
        <v>197</v>
      </c>
      <c r="B93" s="8" t="s">
        <v>199</v>
      </c>
      <c r="C93" s="12">
        <f t="shared" ref="C93:D93" si="30">C94</f>
        <v>13800</v>
      </c>
      <c r="D93" s="12">
        <f t="shared" si="30"/>
        <v>13800</v>
      </c>
    </row>
    <row r="94" spans="1:4" ht="72" x14ac:dyDescent="0.35">
      <c r="A94" s="7" t="s">
        <v>196</v>
      </c>
      <c r="B94" s="8" t="s">
        <v>198</v>
      </c>
      <c r="C94" s="12">
        <v>13800</v>
      </c>
      <c r="D94" s="12">
        <v>13800</v>
      </c>
    </row>
    <row r="95" spans="1:4" ht="72" x14ac:dyDescent="0.35">
      <c r="A95" s="7" t="s">
        <v>174</v>
      </c>
      <c r="B95" s="8" t="s">
        <v>175</v>
      </c>
      <c r="C95" s="12">
        <f t="shared" ref="C95:D95" si="31">C96</f>
        <v>84600</v>
      </c>
      <c r="D95" s="12">
        <f t="shared" si="31"/>
        <v>84600</v>
      </c>
    </row>
    <row r="96" spans="1:4" ht="123" customHeight="1" x14ac:dyDescent="0.35">
      <c r="A96" s="7" t="s">
        <v>172</v>
      </c>
      <c r="B96" s="8" t="s">
        <v>173</v>
      </c>
      <c r="C96" s="12">
        <v>84600</v>
      </c>
      <c r="D96" s="12">
        <v>84600</v>
      </c>
    </row>
    <row r="97" spans="1:4" ht="54" x14ac:dyDescent="0.35">
      <c r="A97" s="7" t="s">
        <v>176</v>
      </c>
      <c r="B97" s="8" t="s">
        <v>178</v>
      </c>
      <c r="C97" s="12">
        <f>C98</f>
        <v>38400</v>
      </c>
      <c r="D97" s="12">
        <f>D98</f>
        <v>38400</v>
      </c>
    </row>
    <row r="98" spans="1:4" ht="72" x14ac:dyDescent="0.35">
      <c r="A98" s="7" t="s">
        <v>177</v>
      </c>
      <c r="B98" s="8" t="s">
        <v>179</v>
      </c>
      <c r="C98" s="12">
        <v>38400</v>
      </c>
      <c r="D98" s="12">
        <v>38400</v>
      </c>
    </row>
    <row r="99" spans="1:4" ht="72" x14ac:dyDescent="0.35">
      <c r="A99" s="7" t="s">
        <v>289</v>
      </c>
      <c r="B99" s="8" t="s">
        <v>290</v>
      </c>
      <c r="C99" s="12">
        <f>C100</f>
        <v>11700</v>
      </c>
      <c r="D99" s="12">
        <f>D100</f>
        <v>11700</v>
      </c>
    </row>
    <row r="100" spans="1:4" ht="90" x14ac:dyDescent="0.35">
      <c r="A100" s="7" t="s">
        <v>291</v>
      </c>
      <c r="B100" s="8" t="s">
        <v>292</v>
      </c>
      <c r="C100" s="12">
        <v>11700</v>
      </c>
      <c r="D100" s="12">
        <v>11700</v>
      </c>
    </row>
    <row r="101" spans="1:4" ht="72" x14ac:dyDescent="0.35">
      <c r="A101" s="7" t="s">
        <v>308</v>
      </c>
      <c r="B101" s="8" t="s">
        <v>311</v>
      </c>
      <c r="C101" s="12">
        <f>C102</f>
        <v>400</v>
      </c>
      <c r="D101" s="12">
        <f>D102</f>
        <v>400</v>
      </c>
    </row>
    <row r="102" spans="1:4" ht="108" x14ac:dyDescent="0.35">
      <c r="A102" s="7" t="s">
        <v>309</v>
      </c>
      <c r="B102" s="8" t="s">
        <v>310</v>
      </c>
      <c r="C102" s="12">
        <v>400</v>
      </c>
      <c r="D102" s="12">
        <v>400</v>
      </c>
    </row>
    <row r="103" spans="1:4" ht="54" x14ac:dyDescent="0.35">
      <c r="A103" s="7" t="s">
        <v>202</v>
      </c>
      <c r="B103" s="8" t="s">
        <v>205</v>
      </c>
      <c r="C103" s="12">
        <f t="shared" ref="C103:D103" si="32">C104</f>
        <v>4600</v>
      </c>
      <c r="D103" s="12">
        <f t="shared" si="32"/>
        <v>4600</v>
      </c>
    </row>
    <row r="104" spans="1:4" ht="72" x14ac:dyDescent="0.35">
      <c r="A104" s="7" t="s">
        <v>203</v>
      </c>
      <c r="B104" s="8" t="s">
        <v>204</v>
      </c>
      <c r="C104" s="12">
        <v>4600</v>
      </c>
      <c r="D104" s="12">
        <v>4600</v>
      </c>
    </row>
    <row r="105" spans="1:4" ht="54" x14ac:dyDescent="0.35">
      <c r="A105" s="7" t="s">
        <v>180</v>
      </c>
      <c r="B105" s="8" t="s">
        <v>182</v>
      </c>
      <c r="C105" s="12">
        <f t="shared" ref="C105:D105" si="33">C106</f>
        <v>164900</v>
      </c>
      <c r="D105" s="12">
        <f t="shared" si="33"/>
        <v>164900</v>
      </c>
    </row>
    <row r="106" spans="1:4" ht="72" x14ac:dyDescent="0.35">
      <c r="A106" s="7" t="s">
        <v>181</v>
      </c>
      <c r="B106" s="8" t="s">
        <v>183</v>
      </c>
      <c r="C106" s="12">
        <v>164900</v>
      </c>
      <c r="D106" s="12">
        <v>164900</v>
      </c>
    </row>
    <row r="107" spans="1:4" ht="72" x14ac:dyDescent="0.35">
      <c r="A107" s="7" t="s">
        <v>194</v>
      </c>
      <c r="B107" s="8" t="s">
        <v>195</v>
      </c>
      <c r="C107" s="12">
        <f t="shared" ref="C107:D107" si="34">C108</f>
        <v>109400</v>
      </c>
      <c r="D107" s="12">
        <f t="shared" si="34"/>
        <v>109400</v>
      </c>
    </row>
    <row r="108" spans="1:4" ht="90" x14ac:dyDescent="0.35">
      <c r="A108" s="7" t="s">
        <v>192</v>
      </c>
      <c r="B108" s="8" t="s">
        <v>193</v>
      </c>
      <c r="C108" s="12">
        <v>109400</v>
      </c>
      <c r="D108" s="12">
        <v>109400</v>
      </c>
    </row>
    <row r="109" spans="1:4" ht="108" x14ac:dyDescent="0.35">
      <c r="A109" s="7" t="s">
        <v>190</v>
      </c>
      <c r="B109" s="8" t="s">
        <v>191</v>
      </c>
      <c r="C109" s="12">
        <f t="shared" ref="C109:D109" si="35">C110</f>
        <v>41300</v>
      </c>
      <c r="D109" s="12">
        <f t="shared" si="35"/>
        <v>41300</v>
      </c>
    </row>
    <row r="110" spans="1:4" ht="126" x14ac:dyDescent="0.35">
      <c r="A110" s="7" t="s">
        <v>188</v>
      </c>
      <c r="B110" s="8" t="s">
        <v>189</v>
      </c>
      <c r="C110" s="12">
        <v>41300</v>
      </c>
      <c r="D110" s="12">
        <v>41300</v>
      </c>
    </row>
    <row r="111" spans="1:4" x14ac:dyDescent="0.35">
      <c r="A111" s="7" t="s">
        <v>184</v>
      </c>
      <c r="B111" s="8" t="s">
        <v>187</v>
      </c>
      <c r="C111" s="12">
        <f t="shared" ref="C111:D111" si="36">C112</f>
        <v>179200</v>
      </c>
      <c r="D111" s="12">
        <f t="shared" si="36"/>
        <v>179200</v>
      </c>
    </row>
    <row r="112" spans="1:4" ht="90" x14ac:dyDescent="0.35">
      <c r="A112" s="7" t="s">
        <v>185</v>
      </c>
      <c r="B112" s="8" t="s">
        <v>186</v>
      </c>
      <c r="C112" s="12">
        <v>179200</v>
      </c>
      <c r="D112" s="12">
        <v>179200</v>
      </c>
    </row>
    <row r="113" spans="1:4" ht="25.5" customHeight="1" x14ac:dyDescent="0.35">
      <c r="A113" s="5" t="s">
        <v>110</v>
      </c>
      <c r="B113" s="6" t="s">
        <v>111</v>
      </c>
      <c r="C113" s="11">
        <f>C114</f>
        <v>320539673.57999998</v>
      </c>
      <c r="D113" s="11">
        <f>D114</f>
        <v>328386764.86000001</v>
      </c>
    </row>
    <row r="114" spans="1:4" ht="34.799999999999997" x14ac:dyDescent="0.35">
      <c r="A114" s="5" t="s">
        <v>112</v>
      </c>
      <c r="B114" s="6" t="s">
        <v>113</v>
      </c>
      <c r="C114" s="11">
        <f>C115+C118+C132+C158</f>
        <v>320539673.57999998</v>
      </c>
      <c r="D114" s="11">
        <f>D115+D118+D132+D158</f>
        <v>328386764.86000001</v>
      </c>
    </row>
    <row r="115" spans="1:4" x14ac:dyDescent="0.35">
      <c r="A115" s="7" t="s">
        <v>114</v>
      </c>
      <c r="B115" s="8" t="s">
        <v>115</v>
      </c>
      <c r="C115" s="12">
        <f>C116</f>
        <v>134891200</v>
      </c>
      <c r="D115" s="12">
        <f>D116</f>
        <v>145212000</v>
      </c>
    </row>
    <row r="116" spans="1:4" ht="27" customHeight="1" x14ac:dyDescent="0.35">
      <c r="A116" s="7" t="s">
        <v>116</v>
      </c>
      <c r="B116" s="8" t="s">
        <v>117</v>
      </c>
      <c r="C116" s="12">
        <f t="shared" ref="C116:D116" si="37">C117</f>
        <v>134891200</v>
      </c>
      <c r="D116" s="12">
        <f t="shared" si="37"/>
        <v>145212000</v>
      </c>
    </row>
    <row r="117" spans="1:4" ht="36" x14ac:dyDescent="0.35">
      <c r="A117" s="7" t="s">
        <v>239</v>
      </c>
      <c r="B117" s="25" t="s">
        <v>240</v>
      </c>
      <c r="C117" s="12">
        <v>134891200</v>
      </c>
      <c r="D117" s="12">
        <v>145212000</v>
      </c>
    </row>
    <row r="118" spans="1:4" ht="36" x14ac:dyDescent="0.35">
      <c r="A118" s="7" t="s">
        <v>118</v>
      </c>
      <c r="B118" s="8" t="s">
        <v>119</v>
      </c>
      <c r="C118" s="12">
        <f>C119+C123+C126</f>
        <v>23460344.939999998</v>
      </c>
      <c r="D118" s="12">
        <f>D119+D123+D126</f>
        <v>24311604.82</v>
      </c>
    </row>
    <row r="119" spans="1:4" ht="36" x14ac:dyDescent="0.35">
      <c r="A119" s="13" t="s">
        <v>161</v>
      </c>
      <c r="B119" s="14" t="s">
        <v>162</v>
      </c>
      <c r="C119" s="15">
        <f t="shared" ref="C119:D119" si="38">C120</f>
        <v>4963001.43</v>
      </c>
      <c r="D119" s="15">
        <f t="shared" si="38"/>
        <v>5339570.24</v>
      </c>
    </row>
    <row r="120" spans="1:4" ht="36" x14ac:dyDescent="0.35">
      <c r="A120" s="13" t="s">
        <v>245</v>
      </c>
      <c r="B120" s="14" t="s">
        <v>246</v>
      </c>
      <c r="C120" s="15">
        <f>C121+C122</f>
        <v>4963001.43</v>
      </c>
      <c r="D120" s="15">
        <f>D121+D122</f>
        <v>5339570.24</v>
      </c>
    </row>
    <row r="121" spans="1:4" x14ac:dyDescent="0.35">
      <c r="A121" s="13"/>
      <c r="B121" s="14" t="s">
        <v>297</v>
      </c>
      <c r="C121" s="15">
        <v>3567492.42</v>
      </c>
      <c r="D121" s="15">
        <v>3963880.64</v>
      </c>
    </row>
    <row r="122" spans="1:4" ht="41.25" customHeight="1" x14ac:dyDescent="0.35">
      <c r="A122" s="13"/>
      <c r="B122" s="14" t="s">
        <v>298</v>
      </c>
      <c r="C122" s="15">
        <v>1395509.01</v>
      </c>
      <c r="D122" s="15">
        <v>1375689.6</v>
      </c>
    </row>
    <row r="123" spans="1:4" x14ac:dyDescent="0.35">
      <c r="A123" s="13" t="s">
        <v>158</v>
      </c>
      <c r="B123" s="14" t="s">
        <v>159</v>
      </c>
      <c r="C123" s="15">
        <f t="shared" ref="C123:D124" si="39">C124</f>
        <v>480143.51</v>
      </c>
      <c r="D123" s="15">
        <f t="shared" si="39"/>
        <v>519034.58</v>
      </c>
    </row>
    <row r="124" spans="1:4" ht="36" x14ac:dyDescent="0.35">
      <c r="A124" s="13" t="s">
        <v>247</v>
      </c>
      <c r="B124" s="25" t="s">
        <v>248</v>
      </c>
      <c r="C124" s="15">
        <f t="shared" si="39"/>
        <v>480143.51</v>
      </c>
      <c r="D124" s="15">
        <f t="shared" si="39"/>
        <v>519034.58</v>
      </c>
    </row>
    <row r="125" spans="1:4" ht="45" customHeight="1" x14ac:dyDescent="0.35">
      <c r="A125" s="13"/>
      <c r="B125" s="14" t="s">
        <v>210</v>
      </c>
      <c r="C125" s="15">
        <v>480143.51</v>
      </c>
      <c r="D125" s="15">
        <v>519034.58</v>
      </c>
    </row>
    <row r="126" spans="1:4" ht="24.75" customHeight="1" x14ac:dyDescent="0.35">
      <c r="A126" s="13" t="s">
        <v>122</v>
      </c>
      <c r="B126" s="14" t="s">
        <v>123</v>
      </c>
      <c r="C126" s="15">
        <f t="shared" ref="C126:D126" si="40">C127</f>
        <v>18017200</v>
      </c>
      <c r="D126" s="15">
        <f t="shared" si="40"/>
        <v>18453000</v>
      </c>
    </row>
    <row r="127" spans="1:4" ht="27" customHeight="1" x14ac:dyDescent="0.35">
      <c r="A127" s="13" t="s">
        <v>249</v>
      </c>
      <c r="B127" s="25" t="s">
        <v>250</v>
      </c>
      <c r="C127" s="15">
        <f>C128+C129+C130+C131</f>
        <v>18017200</v>
      </c>
      <c r="D127" s="15">
        <f>D128+D129+D130+D131</f>
        <v>18453000</v>
      </c>
    </row>
    <row r="128" spans="1:4" s="21" customFormat="1" ht="36" x14ac:dyDescent="0.35">
      <c r="A128" s="13"/>
      <c r="B128" s="22" t="s">
        <v>151</v>
      </c>
      <c r="C128" s="15">
        <v>94000</v>
      </c>
      <c r="D128" s="15">
        <v>0</v>
      </c>
    </row>
    <row r="129" spans="1:4" s="21" customFormat="1" ht="36" x14ac:dyDescent="0.35">
      <c r="A129" s="13"/>
      <c r="B129" s="18" t="s">
        <v>160</v>
      </c>
      <c r="C129" s="15">
        <v>84100</v>
      </c>
      <c r="D129" s="15">
        <v>84100</v>
      </c>
    </row>
    <row r="130" spans="1:4" s="21" customFormat="1" ht="54" x14ac:dyDescent="0.35">
      <c r="A130" s="13"/>
      <c r="B130" s="18" t="s">
        <v>152</v>
      </c>
      <c r="C130" s="15">
        <v>9999000</v>
      </c>
      <c r="D130" s="15">
        <v>10966200</v>
      </c>
    </row>
    <row r="131" spans="1:4" s="21" customFormat="1" ht="54" x14ac:dyDescent="0.35">
      <c r="A131" s="13"/>
      <c r="B131" s="8" t="s">
        <v>150</v>
      </c>
      <c r="C131" s="15">
        <v>7840100</v>
      </c>
      <c r="D131" s="15">
        <v>7402700</v>
      </c>
    </row>
    <row r="132" spans="1:4" x14ac:dyDescent="0.35">
      <c r="A132" s="13" t="s">
        <v>124</v>
      </c>
      <c r="B132" s="14" t="s">
        <v>125</v>
      </c>
      <c r="C132" s="15">
        <f>C133+C147+C149+C151+C153+C155</f>
        <v>146531038.63999999</v>
      </c>
      <c r="D132" s="15">
        <f>D133+D147+D149+D151+D153+D155</f>
        <v>143267737.03999999</v>
      </c>
    </row>
    <row r="133" spans="1:4" ht="36" x14ac:dyDescent="0.35">
      <c r="A133" s="13" t="s">
        <v>126</v>
      </c>
      <c r="B133" s="14" t="s">
        <v>127</v>
      </c>
      <c r="C133" s="15">
        <f t="shared" ref="C133:D133" si="41">C134</f>
        <v>138640700</v>
      </c>
      <c r="D133" s="15">
        <f t="shared" si="41"/>
        <v>135345100</v>
      </c>
    </row>
    <row r="134" spans="1:4" ht="36" x14ac:dyDescent="0.35">
      <c r="A134" s="13" t="s">
        <v>251</v>
      </c>
      <c r="B134" s="25" t="s">
        <v>252</v>
      </c>
      <c r="C134" s="15">
        <f>C135+C136+C137+C138+C139+C140+C141+C142+C143+C144+C145+C146</f>
        <v>138640700</v>
      </c>
      <c r="D134" s="15">
        <f>D135+D136+D137+D138+D139+D140+D141+D142+D143+D144+D145+D146</f>
        <v>135345100</v>
      </c>
    </row>
    <row r="135" spans="1:4" ht="36" x14ac:dyDescent="0.35">
      <c r="A135" s="13"/>
      <c r="B135" s="9" t="s">
        <v>142</v>
      </c>
      <c r="C135" s="16">
        <v>130015100</v>
      </c>
      <c r="D135" s="16">
        <v>126719500</v>
      </c>
    </row>
    <row r="136" spans="1:4" ht="54" x14ac:dyDescent="0.35">
      <c r="A136" s="13"/>
      <c r="B136" s="19" t="s">
        <v>155</v>
      </c>
      <c r="C136" s="16">
        <v>220900</v>
      </c>
      <c r="D136" s="16">
        <v>220900</v>
      </c>
    </row>
    <row r="137" spans="1:4" ht="36" x14ac:dyDescent="0.35">
      <c r="A137" s="13"/>
      <c r="B137" s="20" t="s">
        <v>165</v>
      </c>
      <c r="C137" s="16">
        <v>175100</v>
      </c>
      <c r="D137" s="16">
        <v>175100</v>
      </c>
    </row>
    <row r="138" spans="1:4" ht="54" x14ac:dyDescent="0.35">
      <c r="A138" s="13"/>
      <c r="B138" s="20" t="s">
        <v>209</v>
      </c>
      <c r="C138" s="16">
        <v>6000</v>
      </c>
      <c r="D138" s="16">
        <v>6000</v>
      </c>
    </row>
    <row r="139" spans="1:4" s="21" customFormat="1" x14ac:dyDescent="0.35">
      <c r="A139" s="13"/>
      <c r="B139" s="9" t="s">
        <v>145</v>
      </c>
      <c r="C139" s="16">
        <v>2337900</v>
      </c>
      <c r="D139" s="16">
        <v>2337900</v>
      </c>
    </row>
    <row r="140" spans="1:4" s="21" customFormat="1" ht="90" x14ac:dyDescent="0.35">
      <c r="A140" s="13"/>
      <c r="B140" s="20" t="s">
        <v>208</v>
      </c>
      <c r="C140" s="16">
        <v>4907300</v>
      </c>
      <c r="D140" s="16">
        <v>4907300</v>
      </c>
    </row>
    <row r="141" spans="1:4" s="21" customFormat="1" ht="72" x14ac:dyDescent="0.35">
      <c r="A141" s="13"/>
      <c r="B141" s="20" t="s">
        <v>144</v>
      </c>
      <c r="C141" s="16">
        <v>61600</v>
      </c>
      <c r="D141" s="16">
        <v>61600</v>
      </c>
    </row>
    <row r="142" spans="1:4" s="21" customFormat="1" ht="54" x14ac:dyDescent="0.35">
      <c r="A142" s="13"/>
      <c r="B142" s="20" t="s">
        <v>148</v>
      </c>
      <c r="C142" s="16">
        <v>700</v>
      </c>
      <c r="D142" s="16">
        <v>700</v>
      </c>
    </row>
    <row r="143" spans="1:4" s="21" customFormat="1" x14ac:dyDescent="0.35">
      <c r="A143" s="13"/>
      <c r="B143" s="9" t="s">
        <v>143</v>
      </c>
      <c r="C143" s="16">
        <v>10600</v>
      </c>
      <c r="D143" s="16">
        <v>10600</v>
      </c>
    </row>
    <row r="144" spans="1:4" s="21" customFormat="1" ht="36" x14ac:dyDescent="0.35">
      <c r="A144" s="13"/>
      <c r="B144" s="9" t="s">
        <v>147</v>
      </c>
      <c r="C144" s="16">
        <v>49100</v>
      </c>
      <c r="D144" s="16">
        <v>49100</v>
      </c>
    </row>
    <row r="145" spans="1:4" s="21" customFormat="1" ht="36" x14ac:dyDescent="0.35">
      <c r="A145" s="13"/>
      <c r="B145" s="9" t="s">
        <v>146</v>
      </c>
      <c r="C145" s="16">
        <v>845800</v>
      </c>
      <c r="D145" s="16">
        <v>845800</v>
      </c>
    </row>
    <row r="146" spans="1:4" s="21" customFormat="1" ht="54" x14ac:dyDescent="0.35">
      <c r="A146" s="13"/>
      <c r="B146" s="20" t="s">
        <v>149</v>
      </c>
      <c r="C146" s="16">
        <v>10600</v>
      </c>
      <c r="D146" s="16">
        <v>10600</v>
      </c>
    </row>
    <row r="147" spans="1:4" ht="66" customHeight="1" x14ac:dyDescent="0.35">
      <c r="A147" s="13" t="s">
        <v>128</v>
      </c>
      <c r="B147" s="14" t="s">
        <v>129</v>
      </c>
      <c r="C147" s="15">
        <f t="shared" ref="C147:D147" si="42">C148</f>
        <v>6124272</v>
      </c>
      <c r="D147" s="15">
        <f t="shared" si="42"/>
        <v>6124272</v>
      </c>
    </row>
    <row r="148" spans="1:4" ht="68.25" customHeight="1" x14ac:dyDescent="0.35">
      <c r="A148" s="13" t="s">
        <v>253</v>
      </c>
      <c r="B148" s="25" t="s">
        <v>254</v>
      </c>
      <c r="C148" s="15">
        <v>6124272</v>
      </c>
      <c r="D148" s="15">
        <v>6124272</v>
      </c>
    </row>
    <row r="149" spans="1:4" ht="42.75" customHeight="1" x14ac:dyDescent="0.35">
      <c r="A149" s="13" t="s">
        <v>130</v>
      </c>
      <c r="B149" s="14" t="s">
        <v>306</v>
      </c>
      <c r="C149" s="15">
        <f t="shared" ref="C149:D149" si="43">C150</f>
        <v>490700</v>
      </c>
      <c r="D149" s="15">
        <f t="shared" si="43"/>
        <v>507100</v>
      </c>
    </row>
    <row r="150" spans="1:4" ht="57.75" customHeight="1" x14ac:dyDescent="0.35">
      <c r="A150" s="13" t="s">
        <v>255</v>
      </c>
      <c r="B150" s="25" t="s">
        <v>307</v>
      </c>
      <c r="C150" s="15">
        <v>490700</v>
      </c>
      <c r="D150" s="15">
        <v>507100</v>
      </c>
    </row>
    <row r="151" spans="1:4" ht="54" x14ac:dyDescent="0.35">
      <c r="A151" s="13" t="s">
        <v>131</v>
      </c>
      <c r="B151" s="14" t="s">
        <v>132</v>
      </c>
      <c r="C151" s="15">
        <f t="shared" ref="C151:D151" si="44">C152</f>
        <v>2600</v>
      </c>
      <c r="D151" s="15">
        <f t="shared" si="44"/>
        <v>2500</v>
      </c>
    </row>
    <row r="152" spans="1:4" ht="63" customHeight="1" x14ac:dyDescent="0.35">
      <c r="A152" s="13" t="s">
        <v>256</v>
      </c>
      <c r="B152" s="25" t="s">
        <v>257</v>
      </c>
      <c r="C152" s="15">
        <v>2600</v>
      </c>
      <c r="D152" s="15">
        <v>2500</v>
      </c>
    </row>
    <row r="153" spans="1:4" ht="36" x14ac:dyDescent="0.35">
      <c r="A153" s="13" t="s">
        <v>133</v>
      </c>
      <c r="B153" s="14" t="s">
        <v>134</v>
      </c>
      <c r="C153" s="15">
        <f t="shared" ref="C153:D153" si="45">C154</f>
        <v>1238600</v>
      </c>
      <c r="D153" s="15">
        <f t="shared" si="45"/>
        <v>1238600</v>
      </c>
    </row>
    <row r="154" spans="1:4" ht="36" x14ac:dyDescent="0.35">
      <c r="A154" s="13" t="s">
        <v>258</v>
      </c>
      <c r="B154" s="25" t="s">
        <v>259</v>
      </c>
      <c r="C154" s="15">
        <v>1238600</v>
      </c>
      <c r="D154" s="15">
        <v>1238600</v>
      </c>
    </row>
    <row r="155" spans="1:4" x14ac:dyDescent="0.35">
      <c r="A155" s="13" t="s">
        <v>135</v>
      </c>
      <c r="B155" s="14" t="s">
        <v>136</v>
      </c>
      <c r="C155" s="15">
        <f t="shared" ref="C155:D155" si="46">C156</f>
        <v>34166.639999999999</v>
      </c>
      <c r="D155" s="15">
        <f t="shared" si="46"/>
        <v>50165.04</v>
      </c>
    </row>
    <row r="156" spans="1:4" x14ac:dyDescent="0.35">
      <c r="A156" s="13" t="s">
        <v>260</v>
      </c>
      <c r="B156" s="25" t="s">
        <v>261</v>
      </c>
      <c r="C156" s="15">
        <f>C157</f>
        <v>34166.639999999999</v>
      </c>
      <c r="D156" s="15">
        <f>D157</f>
        <v>50165.04</v>
      </c>
    </row>
    <row r="157" spans="1:4" ht="54" x14ac:dyDescent="0.35">
      <c r="A157" s="13"/>
      <c r="B157" s="17" t="s">
        <v>154</v>
      </c>
      <c r="C157" s="15">
        <v>34166.639999999999</v>
      </c>
      <c r="D157" s="15">
        <v>50165.04</v>
      </c>
    </row>
    <row r="158" spans="1:4" x14ac:dyDescent="0.35">
      <c r="A158" s="13" t="s">
        <v>137</v>
      </c>
      <c r="B158" s="14" t="s">
        <v>138</v>
      </c>
      <c r="C158" s="15">
        <f t="shared" ref="C158:D158" si="47">C159+C161</f>
        <v>15657090</v>
      </c>
      <c r="D158" s="15">
        <f t="shared" si="47"/>
        <v>15595423</v>
      </c>
    </row>
    <row r="159" spans="1:4" ht="54" x14ac:dyDescent="0.35">
      <c r="A159" s="13" t="s">
        <v>214</v>
      </c>
      <c r="B159" s="14" t="s">
        <v>215</v>
      </c>
      <c r="C159" s="15">
        <f t="shared" ref="C159:D159" si="48">C160</f>
        <v>8804100</v>
      </c>
      <c r="D159" s="15">
        <f t="shared" si="48"/>
        <v>8804100</v>
      </c>
    </row>
    <row r="160" spans="1:4" ht="54" x14ac:dyDescent="0.35">
      <c r="A160" s="13" t="s">
        <v>262</v>
      </c>
      <c r="B160" s="25" t="s">
        <v>263</v>
      </c>
      <c r="C160" s="15">
        <v>8804100</v>
      </c>
      <c r="D160" s="15">
        <v>8804100</v>
      </c>
    </row>
    <row r="161" spans="1:4" x14ac:dyDescent="0.35">
      <c r="A161" s="13" t="s">
        <v>139</v>
      </c>
      <c r="B161" s="14" t="s">
        <v>140</v>
      </c>
      <c r="C161" s="15">
        <f t="shared" ref="C161:D161" si="49">C162</f>
        <v>6852990</v>
      </c>
      <c r="D161" s="15">
        <f t="shared" si="49"/>
        <v>6791323</v>
      </c>
    </row>
    <row r="162" spans="1:4" ht="36" x14ac:dyDescent="0.35">
      <c r="A162" s="13" t="s">
        <v>264</v>
      </c>
      <c r="B162" s="25" t="s">
        <v>265</v>
      </c>
      <c r="C162" s="15">
        <f>C163</f>
        <v>6852990</v>
      </c>
      <c r="D162" s="15">
        <f>D163</f>
        <v>6791323</v>
      </c>
    </row>
    <row r="163" spans="1:4" s="21" customFormat="1" ht="54" x14ac:dyDescent="0.35">
      <c r="A163" s="23"/>
      <c r="B163" s="18" t="s">
        <v>212</v>
      </c>
      <c r="C163" s="24">
        <v>6852990</v>
      </c>
      <c r="D163" s="24">
        <v>6791323</v>
      </c>
    </row>
  </sheetData>
  <mergeCells count="5">
    <mergeCell ref="A6:D6"/>
    <mergeCell ref="A8:A10"/>
    <mergeCell ref="B8:B10"/>
    <mergeCell ref="C8:C10"/>
    <mergeCell ref="D8:D10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2022 год</vt:lpstr>
      <vt:lpstr>2023-2024</vt:lpstr>
      <vt:lpstr>'2022 год'!Заголовки_для_печати</vt:lpstr>
      <vt:lpstr>'2023-2024'!Заголовки_для_печати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rep:2.48.0.292</dc:description>
  <cp:lastModifiedBy>Уразбаева Марина Витальевна</cp:lastModifiedBy>
  <cp:lastPrinted>2021-11-24T12:04:16Z</cp:lastPrinted>
  <dcterms:created xsi:type="dcterms:W3CDTF">2019-10-23T04:40:53Z</dcterms:created>
  <dcterms:modified xsi:type="dcterms:W3CDTF">2021-12-09T11:55:25Z</dcterms:modified>
</cp:coreProperties>
</file>