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2-2023" sheetId="2" r:id="rId1"/>
  </sheets>
  <calcPr calcId="145621"/>
</workbook>
</file>

<file path=xl/calcChain.xml><?xml version="1.0" encoding="utf-8"?>
<calcChain xmlns="http://schemas.openxmlformats.org/spreadsheetml/2006/main">
  <c r="J16" i="2" l="1"/>
  <c r="J17" i="2"/>
  <c r="J18" i="2"/>
  <c r="J22" i="2"/>
  <c r="J24" i="2"/>
  <c r="J26" i="2"/>
  <c r="J28" i="2"/>
  <c r="J31" i="2"/>
  <c r="J33" i="2"/>
  <c r="J34" i="2"/>
  <c r="J37" i="2"/>
  <c r="J39" i="2"/>
  <c r="J40" i="2"/>
  <c r="J43" i="2"/>
  <c r="J45" i="2"/>
  <c r="J48" i="2"/>
  <c r="J52" i="2"/>
  <c r="J54" i="2"/>
  <c r="J56" i="2"/>
  <c r="J58" i="2"/>
  <c r="J61" i="2"/>
  <c r="J64" i="2"/>
  <c r="J67" i="2"/>
  <c r="J69" i="2"/>
  <c r="J70" i="2"/>
  <c r="J74" i="2"/>
  <c r="J77" i="2"/>
  <c r="J81" i="2"/>
  <c r="J84" i="2"/>
  <c r="J86" i="2"/>
  <c r="J90" i="2"/>
  <c r="J92" i="2"/>
  <c r="J94" i="2"/>
  <c r="J96" i="2"/>
  <c r="J98" i="2"/>
  <c r="J100" i="2"/>
  <c r="J102" i="2"/>
  <c r="J104" i="2"/>
  <c r="J107" i="2"/>
  <c r="J109" i="2"/>
  <c r="J112" i="2"/>
  <c r="J114" i="2"/>
  <c r="J119" i="2"/>
  <c r="J123" i="2"/>
  <c r="J125" i="2"/>
  <c r="J127" i="2"/>
  <c r="J130" i="2"/>
  <c r="J133" i="2"/>
  <c r="J134" i="2"/>
  <c r="J135" i="2"/>
  <c r="J136" i="2"/>
  <c r="J137" i="2"/>
  <c r="J138" i="2"/>
  <c r="J139" i="2"/>
  <c r="J140" i="2"/>
  <c r="J141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9" i="2"/>
  <c r="J161" i="2"/>
  <c r="J163" i="2"/>
  <c r="J165" i="2"/>
  <c r="J168" i="2"/>
  <c r="J171" i="2"/>
  <c r="J174" i="2"/>
  <c r="J175" i="2"/>
  <c r="J176" i="2"/>
  <c r="O173" i="2"/>
  <c r="O172" i="2" s="1"/>
  <c r="O169" i="2" s="1"/>
  <c r="O170" i="2"/>
  <c r="O167" i="2"/>
  <c r="O166" i="2" s="1"/>
  <c r="O164" i="2"/>
  <c r="O162" i="2"/>
  <c r="O160" i="2"/>
  <c r="O158" i="2"/>
  <c r="O144" i="2"/>
  <c r="O143" i="2" s="1"/>
  <c r="O132" i="2"/>
  <c r="O131" i="2" s="1"/>
  <c r="O129" i="2"/>
  <c r="O128" i="2"/>
  <c r="O126" i="2"/>
  <c r="O124" i="2"/>
  <c r="O118" i="2"/>
  <c r="O117" i="2" s="1"/>
  <c r="O113" i="2"/>
  <c r="O111" i="2"/>
  <c r="O110" i="2" s="1"/>
  <c r="O108" i="2"/>
  <c r="O106" i="2"/>
  <c r="O103" i="2"/>
  <c r="O101" i="2"/>
  <c r="O99" i="2"/>
  <c r="O97" i="2"/>
  <c r="O95" i="2"/>
  <c r="O93" i="2"/>
  <c r="O91" i="2"/>
  <c r="O89" i="2"/>
  <c r="O85" i="2"/>
  <c r="O83" i="2"/>
  <c r="O80" i="2"/>
  <c r="O79" i="2" s="1"/>
  <c r="O76" i="2"/>
  <c r="O75" i="2" s="1"/>
  <c r="O73" i="2"/>
  <c r="O72" i="2" s="1"/>
  <c r="O68" i="2"/>
  <c r="O66" i="2" s="1"/>
  <c r="O65" i="2" s="1"/>
  <c r="O63" i="2"/>
  <c r="O62" i="2" s="1"/>
  <c r="O60" i="2"/>
  <c r="O59" i="2" s="1"/>
  <c r="O57" i="2"/>
  <c r="O55" i="2"/>
  <c r="O53" i="2"/>
  <c r="O51" i="2"/>
  <c r="O47" i="2"/>
  <c r="O46" i="2" s="1"/>
  <c r="O44" i="2"/>
  <c r="O42" i="2"/>
  <c r="O41" i="2" s="1"/>
  <c r="O38" i="2"/>
  <c r="O36" i="2"/>
  <c r="O30" i="2"/>
  <c r="O29" i="2" s="1"/>
  <c r="O27" i="2"/>
  <c r="O25" i="2"/>
  <c r="O23" i="2"/>
  <c r="O21" i="2"/>
  <c r="O15" i="2"/>
  <c r="O14" i="2" s="1"/>
  <c r="I173" i="2"/>
  <c r="I172" i="2" s="1"/>
  <c r="I170" i="2"/>
  <c r="I167" i="2"/>
  <c r="I166" i="2" s="1"/>
  <c r="I164" i="2"/>
  <c r="I162" i="2"/>
  <c r="I160" i="2"/>
  <c r="I158" i="2"/>
  <c r="I144" i="2"/>
  <c r="I143" i="2" s="1"/>
  <c r="I132" i="2"/>
  <c r="I131" i="2" s="1"/>
  <c r="I129" i="2"/>
  <c r="I128" i="2" s="1"/>
  <c r="I126" i="2"/>
  <c r="I124" i="2"/>
  <c r="I122" i="2"/>
  <c r="I121" i="2" s="1"/>
  <c r="I118" i="2"/>
  <c r="I117" i="2" s="1"/>
  <c r="I113" i="2"/>
  <c r="I111" i="2"/>
  <c r="I110" i="2" s="1"/>
  <c r="I108" i="2"/>
  <c r="I105" i="2" s="1"/>
  <c r="I106" i="2"/>
  <c r="I103" i="2"/>
  <c r="I101" i="2"/>
  <c r="I99" i="2"/>
  <c r="I97" i="2"/>
  <c r="I95" i="2"/>
  <c r="I93" i="2"/>
  <c r="I91" i="2"/>
  <c r="I89" i="2"/>
  <c r="I88" i="2"/>
  <c r="I85" i="2"/>
  <c r="I83" i="2"/>
  <c r="I82" i="2" s="1"/>
  <c r="I80" i="2"/>
  <c r="I79" i="2" s="1"/>
  <c r="I76" i="2"/>
  <c r="I75" i="2" s="1"/>
  <c r="I73" i="2"/>
  <c r="I72" i="2" s="1"/>
  <c r="I68" i="2"/>
  <c r="I66" i="2" s="1"/>
  <c r="I65" i="2" s="1"/>
  <c r="I63" i="2"/>
  <c r="I62" i="2" s="1"/>
  <c r="I60" i="2"/>
  <c r="I59" i="2" s="1"/>
  <c r="I57" i="2"/>
  <c r="I55" i="2"/>
  <c r="I53" i="2"/>
  <c r="I51" i="2"/>
  <c r="I50" i="2" s="1"/>
  <c r="I47" i="2"/>
  <c r="I46" i="2" s="1"/>
  <c r="I44" i="2"/>
  <c r="I42" i="2"/>
  <c r="I38" i="2"/>
  <c r="I36" i="2"/>
  <c r="I32" i="2"/>
  <c r="I30" i="2"/>
  <c r="I27" i="2"/>
  <c r="I25" i="2"/>
  <c r="I23" i="2"/>
  <c r="I21" i="2"/>
  <c r="I15" i="2"/>
  <c r="I14" i="2" s="1"/>
  <c r="H173" i="2"/>
  <c r="H172" i="2" s="1"/>
  <c r="H170" i="2"/>
  <c r="H167" i="2"/>
  <c r="H166" i="2" s="1"/>
  <c r="H164" i="2"/>
  <c r="H162" i="2"/>
  <c r="H160" i="2"/>
  <c r="H158" i="2"/>
  <c r="H144" i="2"/>
  <c r="H143" i="2" s="1"/>
  <c r="H132" i="2"/>
  <c r="H131" i="2" s="1"/>
  <c r="H129" i="2"/>
  <c r="H128" i="2" s="1"/>
  <c r="H126" i="2"/>
  <c r="H124" i="2"/>
  <c r="H122" i="2"/>
  <c r="H121" i="2" s="1"/>
  <c r="H118" i="2"/>
  <c r="H117" i="2" s="1"/>
  <c r="H113" i="2"/>
  <c r="H111" i="2"/>
  <c r="H110" i="2" s="1"/>
  <c r="H108" i="2"/>
  <c r="H106" i="2"/>
  <c r="H103" i="2"/>
  <c r="H101" i="2"/>
  <c r="H99" i="2"/>
  <c r="H97" i="2"/>
  <c r="H95" i="2"/>
  <c r="H93" i="2"/>
  <c r="H91" i="2"/>
  <c r="H89" i="2"/>
  <c r="H85" i="2"/>
  <c r="H83" i="2"/>
  <c r="H80" i="2"/>
  <c r="H79" i="2" s="1"/>
  <c r="H76" i="2"/>
  <c r="H75" i="2" s="1"/>
  <c r="H73" i="2"/>
  <c r="H72" i="2" s="1"/>
  <c r="H68" i="2"/>
  <c r="H66" i="2" s="1"/>
  <c r="H65" i="2" s="1"/>
  <c r="H63" i="2"/>
  <c r="H62" i="2" s="1"/>
  <c r="H60" i="2"/>
  <c r="H59" i="2" s="1"/>
  <c r="H57" i="2"/>
  <c r="H55" i="2"/>
  <c r="H53" i="2"/>
  <c r="H51" i="2"/>
  <c r="H47" i="2"/>
  <c r="H46" i="2" s="1"/>
  <c r="H44" i="2"/>
  <c r="H42" i="2"/>
  <c r="H38" i="2"/>
  <c r="H36" i="2"/>
  <c r="H32" i="2"/>
  <c r="H30" i="2"/>
  <c r="H27" i="2"/>
  <c r="H25" i="2"/>
  <c r="H23" i="2"/>
  <c r="H21" i="2"/>
  <c r="H15" i="2"/>
  <c r="H14" i="2" s="1"/>
  <c r="P176" i="2"/>
  <c r="P175" i="2"/>
  <c r="P174" i="2"/>
  <c r="N173" i="2"/>
  <c r="N172" i="2" s="1"/>
  <c r="M173" i="2"/>
  <c r="M172" i="2" s="1"/>
  <c r="L173" i="2"/>
  <c r="L172" i="2" s="1"/>
  <c r="K173" i="2"/>
  <c r="K172" i="2" s="1"/>
  <c r="G173" i="2"/>
  <c r="G172" i="2" s="1"/>
  <c r="F173" i="2"/>
  <c r="F172" i="2" s="1"/>
  <c r="E173" i="2"/>
  <c r="E172" i="2" s="1"/>
  <c r="D173" i="2"/>
  <c r="D172" i="2" s="1"/>
  <c r="C173" i="2"/>
  <c r="C172" i="2" s="1"/>
  <c r="P171" i="2"/>
  <c r="N170" i="2"/>
  <c r="M170" i="2"/>
  <c r="L170" i="2"/>
  <c r="K170" i="2"/>
  <c r="G170" i="2"/>
  <c r="F170" i="2"/>
  <c r="E170" i="2"/>
  <c r="D170" i="2"/>
  <c r="C170" i="2"/>
  <c r="P168" i="2"/>
  <c r="N167" i="2"/>
  <c r="N166" i="2" s="1"/>
  <c r="M167" i="2"/>
  <c r="L167" i="2"/>
  <c r="L166" i="2" s="1"/>
  <c r="K167" i="2"/>
  <c r="K166" i="2" s="1"/>
  <c r="G167" i="2"/>
  <c r="G166" i="2" s="1"/>
  <c r="F167" i="2"/>
  <c r="F166" i="2" s="1"/>
  <c r="E167" i="2"/>
  <c r="E166" i="2" s="1"/>
  <c r="D167" i="2"/>
  <c r="D166" i="2" s="1"/>
  <c r="C167" i="2"/>
  <c r="C166" i="2" s="1"/>
  <c r="M166" i="2"/>
  <c r="P165" i="2"/>
  <c r="N164" i="2"/>
  <c r="M164" i="2"/>
  <c r="L164" i="2"/>
  <c r="K164" i="2"/>
  <c r="G164" i="2"/>
  <c r="F164" i="2"/>
  <c r="E164" i="2"/>
  <c r="D164" i="2"/>
  <c r="C164" i="2"/>
  <c r="J164" i="2" s="1"/>
  <c r="P163" i="2"/>
  <c r="N162" i="2"/>
  <c r="M162" i="2"/>
  <c r="L162" i="2"/>
  <c r="K162" i="2"/>
  <c r="G162" i="2"/>
  <c r="F162" i="2"/>
  <c r="E162" i="2"/>
  <c r="D162" i="2"/>
  <c r="C162" i="2"/>
  <c r="J162" i="2" s="1"/>
  <c r="P161" i="2"/>
  <c r="N160" i="2"/>
  <c r="M160" i="2"/>
  <c r="L160" i="2"/>
  <c r="K160" i="2"/>
  <c r="G160" i="2"/>
  <c r="F160" i="2"/>
  <c r="E160" i="2"/>
  <c r="D160" i="2"/>
  <c r="C160" i="2"/>
  <c r="J160" i="2" s="1"/>
  <c r="P159" i="2"/>
  <c r="N158" i="2"/>
  <c r="M158" i="2"/>
  <c r="L158" i="2"/>
  <c r="K158" i="2"/>
  <c r="G158" i="2"/>
  <c r="F158" i="2"/>
  <c r="E158" i="2"/>
  <c r="D158" i="2"/>
  <c r="C158" i="2"/>
  <c r="J158" i="2" s="1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N144" i="2"/>
  <c r="N143" i="2" s="1"/>
  <c r="M144" i="2"/>
  <c r="L144" i="2"/>
  <c r="L143" i="2" s="1"/>
  <c r="K144" i="2"/>
  <c r="K143" i="2" s="1"/>
  <c r="G144" i="2"/>
  <c r="G143" i="2" s="1"/>
  <c r="F144" i="2"/>
  <c r="F143" i="2" s="1"/>
  <c r="E144" i="2"/>
  <c r="D144" i="2"/>
  <c r="D143" i="2" s="1"/>
  <c r="C144" i="2"/>
  <c r="C143" i="2" s="1"/>
  <c r="M143" i="2"/>
  <c r="E143" i="2"/>
  <c r="P141" i="2"/>
  <c r="P140" i="2"/>
  <c r="P139" i="2"/>
  <c r="P138" i="2"/>
  <c r="P137" i="2"/>
  <c r="P136" i="2"/>
  <c r="P135" i="2"/>
  <c r="P134" i="2"/>
  <c r="P133" i="2"/>
  <c r="N132" i="2"/>
  <c r="N131" i="2" s="1"/>
  <c r="M132" i="2"/>
  <c r="M131" i="2" s="1"/>
  <c r="L132" i="2"/>
  <c r="L131" i="2" s="1"/>
  <c r="K132" i="2"/>
  <c r="G132" i="2"/>
  <c r="G131" i="2" s="1"/>
  <c r="F132" i="2"/>
  <c r="F131" i="2" s="1"/>
  <c r="E132" i="2"/>
  <c r="E131" i="2" s="1"/>
  <c r="D132" i="2"/>
  <c r="D131" i="2" s="1"/>
  <c r="C132" i="2"/>
  <c r="J132" i="2" s="1"/>
  <c r="P130" i="2"/>
  <c r="N129" i="2"/>
  <c r="N128" i="2" s="1"/>
  <c r="M129" i="2"/>
  <c r="M128" i="2" s="1"/>
  <c r="L129" i="2"/>
  <c r="L128" i="2" s="1"/>
  <c r="K129" i="2"/>
  <c r="G129" i="2"/>
  <c r="G128" i="2" s="1"/>
  <c r="F129" i="2"/>
  <c r="F128" i="2" s="1"/>
  <c r="E129" i="2"/>
  <c r="E128" i="2" s="1"/>
  <c r="D129" i="2"/>
  <c r="D128" i="2" s="1"/>
  <c r="C129" i="2"/>
  <c r="P127" i="2"/>
  <c r="N126" i="2"/>
  <c r="M126" i="2"/>
  <c r="L126" i="2"/>
  <c r="K126" i="2"/>
  <c r="G126" i="2"/>
  <c r="F126" i="2"/>
  <c r="E126" i="2"/>
  <c r="D126" i="2"/>
  <c r="C126" i="2"/>
  <c r="J126" i="2" s="1"/>
  <c r="P125" i="2"/>
  <c r="N124" i="2"/>
  <c r="M124" i="2"/>
  <c r="G124" i="2"/>
  <c r="F124" i="2"/>
  <c r="E124" i="2"/>
  <c r="P123" i="2"/>
  <c r="P122" i="2"/>
  <c r="G122" i="2"/>
  <c r="J122" i="2" s="1"/>
  <c r="P121" i="2"/>
  <c r="P119" i="2"/>
  <c r="N118" i="2"/>
  <c r="N117" i="2" s="1"/>
  <c r="M118" i="2"/>
  <c r="L118" i="2"/>
  <c r="L117" i="2" s="1"/>
  <c r="K118" i="2"/>
  <c r="K117" i="2" s="1"/>
  <c r="G118" i="2"/>
  <c r="G117" i="2" s="1"/>
  <c r="F118" i="2"/>
  <c r="F117" i="2" s="1"/>
  <c r="E118" i="2"/>
  <c r="E117" i="2" s="1"/>
  <c r="D118" i="2"/>
  <c r="D117" i="2" s="1"/>
  <c r="C118" i="2"/>
  <c r="C117" i="2" s="1"/>
  <c r="M117" i="2"/>
  <c r="P114" i="2"/>
  <c r="N113" i="2"/>
  <c r="M113" i="2"/>
  <c r="L113" i="2"/>
  <c r="K113" i="2"/>
  <c r="G113" i="2"/>
  <c r="F113" i="2"/>
  <c r="E113" i="2"/>
  <c r="D113" i="2"/>
  <c r="C113" i="2"/>
  <c r="P112" i="2"/>
  <c r="N111" i="2"/>
  <c r="N110" i="2" s="1"/>
  <c r="M111" i="2"/>
  <c r="M110" i="2" s="1"/>
  <c r="L111" i="2"/>
  <c r="L110" i="2" s="1"/>
  <c r="K111" i="2"/>
  <c r="G111" i="2"/>
  <c r="G110" i="2" s="1"/>
  <c r="F111" i="2"/>
  <c r="E111" i="2"/>
  <c r="E110" i="2" s="1"/>
  <c r="D111" i="2"/>
  <c r="D110" i="2" s="1"/>
  <c r="C111" i="2"/>
  <c r="F110" i="2"/>
  <c r="P109" i="2"/>
  <c r="N108" i="2"/>
  <c r="M108" i="2"/>
  <c r="L108" i="2"/>
  <c r="K108" i="2"/>
  <c r="G108" i="2"/>
  <c r="F108" i="2"/>
  <c r="E108" i="2"/>
  <c r="D108" i="2"/>
  <c r="C108" i="2"/>
  <c r="P107" i="2"/>
  <c r="N106" i="2"/>
  <c r="M106" i="2"/>
  <c r="L106" i="2"/>
  <c r="K106" i="2"/>
  <c r="G106" i="2"/>
  <c r="F106" i="2"/>
  <c r="F105" i="2" s="1"/>
  <c r="E106" i="2"/>
  <c r="D106" i="2"/>
  <c r="C106" i="2"/>
  <c r="M105" i="2"/>
  <c r="P104" i="2"/>
  <c r="N103" i="2"/>
  <c r="M103" i="2"/>
  <c r="L103" i="2"/>
  <c r="K103" i="2"/>
  <c r="G103" i="2"/>
  <c r="F103" i="2"/>
  <c r="E103" i="2"/>
  <c r="D103" i="2"/>
  <c r="C103" i="2"/>
  <c r="P102" i="2"/>
  <c r="N101" i="2"/>
  <c r="M101" i="2"/>
  <c r="L101" i="2"/>
  <c r="K101" i="2"/>
  <c r="G101" i="2"/>
  <c r="F101" i="2"/>
  <c r="E101" i="2"/>
  <c r="D101" i="2"/>
  <c r="C101" i="2"/>
  <c r="P100" i="2"/>
  <c r="N99" i="2"/>
  <c r="M99" i="2"/>
  <c r="L99" i="2"/>
  <c r="K99" i="2"/>
  <c r="G99" i="2"/>
  <c r="F99" i="2"/>
  <c r="E99" i="2"/>
  <c r="D99" i="2"/>
  <c r="C99" i="2"/>
  <c r="P98" i="2"/>
  <c r="N97" i="2"/>
  <c r="M97" i="2"/>
  <c r="L97" i="2"/>
  <c r="K97" i="2"/>
  <c r="G97" i="2"/>
  <c r="F97" i="2"/>
  <c r="E97" i="2"/>
  <c r="D97" i="2"/>
  <c r="C97" i="2"/>
  <c r="P96" i="2"/>
  <c r="N95" i="2"/>
  <c r="M95" i="2"/>
  <c r="L95" i="2"/>
  <c r="K95" i="2"/>
  <c r="G95" i="2"/>
  <c r="F95" i="2"/>
  <c r="E95" i="2"/>
  <c r="D95" i="2"/>
  <c r="C95" i="2"/>
  <c r="P94" i="2"/>
  <c r="N93" i="2"/>
  <c r="M93" i="2"/>
  <c r="L93" i="2"/>
  <c r="K93" i="2"/>
  <c r="G93" i="2"/>
  <c r="F93" i="2"/>
  <c r="E93" i="2"/>
  <c r="D93" i="2"/>
  <c r="C93" i="2"/>
  <c r="P92" i="2"/>
  <c r="N91" i="2"/>
  <c r="M91" i="2"/>
  <c r="L91" i="2"/>
  <c r="K91" i="2"/>
  <c r="G91" i="2"/>
  <c r="F91" i="2"/>
  <c r="E91" i="2"/>
  <c r="D91" i="2"/>
  <c r="C91" i="2"/>
  <c r="P90" i="2"/>
  <c r="N89" i="2"/>
  <c r="M89" i="2"/>
  <c r="L89" i="2"/>
  <c r="K89" i="2"/>
  <c r="G89" i="2"/>
  <c r="G88" i="2" s="1"/>
  <c r="F89" i="2"/>
  <c r="E89" i="2"/>
  <c r="D89" i="2"/>
  <c r="C89" i="2"/>
  <c r="P86" i="2"/>
  <c r="N85" i="2"/>
  <c r="M85" i="2"/>
  <c r="L85" i="2"/>
  <c r="K85" i="2"/>
  <c r="G85" i="2"/>
  <c r="F85" i="2"/>
  <c r="E85" i="2"/>
  <c r="D85" i="2"/>
  <c r="C85" i="2"/>
  <c r="P84" i="2"/>
  <c r="N83" i="2"/>
  <c r="N82" i="2" s="1"/>
  <c r="M83" i="2"/>
  <c r="L83" i="2"/>
  <c r="K83" i="2"/>
  <c r="G83" i="2"/>
  <c r="G82" i="2" s="1"/>
  <c r="F83" i="2"/>
  <c r="E83" i="2"/>
  <c r="D83" i="2"/>
  <c r="D82" i="2" s="1"/>
  <c r="C83" i="2"/>
  <c r="P81" i="2"/>
  <c r="N80" i="2"/>
  <c r="N79" i="2" s="1"/>
  <c r="M80" i="2"/>
  <c r="M79" i="2" s="1"/>
  <c r="L80" i="2"/>
  <c r="L79" i="2" s="1"/>
  <c r="K80" i="2"/>
  <c r="G80" i="2"/>
  <c r="G79" i="2" s="1"/>
  <c r="F80" i="2"/>
  <c r="F79" i="2" s="1"/>
  <c r="E80" i="2"/>
  <c r="E79" i="2" s="1"/>
  <c r="D80" i="2"/>
  <c r="D79" i="2" s="1"/>
  <c r="C80" i="2"/>
  <c r="P77" i="2"/>
  <c r="N76" i="2"/>
  <c r="N75" i="2" s="1"/>
  <c r="M76" i="2"/>
  <c r="L76" i="2"/>
  <c r="L75" i="2" s="1"/>
  <c r="K76" i="2"/>
  <c r="K75" i="2" s="1"/>
  <c r="G76" i="2"/>
  <c r="G75" i="2" s="1"/>
  <c r="F76" i="2"/>
  <c r="F75" i="2" s="1"/>
  <c r="E76" i="2"/>
  <c r="E75" i="2" s="1"/>
  <c r="D76" i="2"/>
  <c r="J76" i="2" s="1"/>
  <c r="C76" i="2"/>
  <c r="C75" i="2" s="1"/>
  <c r="M75" i="2"/>
  <c r="P74" i="2"/>
  <c r="N73" i="2"/>
  <c r="N72" i="2" s="1"/>
  <c r="N71" i="2" s="1"/>
  <c r="M73" i="2"/>
  <c r="L73" i="2"/>
  <c r="L72" i="2" s="1"/>
  <c r="L71" i="2" s="1"/>
  <c r="K73" i="2"/>
  <c r="K72" i="2" s="1"/>
  <c r="G73" i="2"/>
  <c r="G72" i="2" s="1"/>
  <c r="F73" i="2"/>
  <c r="F72" i="2" s="1"/>
  <c r="E73" i="2"/>
  <c r="E72" i="2" s="1"/>
  <c r="D73" i="2"/>
  <c r="C73" i="2"/>
  <c r="C72" i="2" s="1"/>
  <c r="M72" i="2"/>
  <c r="P70" i="2"/>
  <c r="P69" i="2"/>
  <c r="N68" i="2"/>
  <c r="N66" i="2" s="1"/>
  <c r="N65" i="2" s="1"/>
  <c r="M68" i="2"/>
  <c r="M66" i="2" s="1"/>
  <c r="M65" i="2" s="1"/>
  <c r="L68" i="2"/>
  <c r="K68" i="2"/>
  <c r="K66" i="2" s="1"/>
  <c r="G68" i="2"/>
  <c r="G66" i="2" s="1"/>
  <c r="G65" i="2" s="1"/>
  <c r="F68" i="2"/>
  <c r="E68" i="2"/>
  <c r="E66" i="2" s="1"/>
  <c r="E65" i="2" s="1"/>
  <c r="D68" i="2"/>
  <c r="D66" i="2" s="1"/>
  <c r="D65" i="2" s="1"/>
  <c r="C68" i="2"/>
  <c r="J68" i="2" s="1"/>
  <c r="P67" i="2"/>
  <c r="L66" i="2"/>
  <c r="L65" i="2" s="1"/>
  <c r="F66" i="2"/>
  <c r="F65" i="2" s="1"/>
  <c r="P64" i="2"/>
  <c r="N63" i="2"/>
  <c r="N62" i="2" s="1"/>
  <c r="M63" i="2"/>
  <c r="M62" i="2" s="1"/>
  <c r="L63" i="2"/>
  <c r="L62" i="2" s="1"/>
  <c r="K63" i="2"/>
  <c r="G63" i="2"/>
  <c r="G62" i="2" s="1"/>
  <c r="F63" i="2"/>
  <c r="F62" i="2" s="1"/>
  <c r="E63" i="2"/>
  <c r="D63" i="2"/>
  <c r="D62" i="2" s="1"/>
  <c r="C63" i="2"/>
  <c r="C62" i="2" s="1"/>
  <c r="E62" i="2"/>
  <c r="P61" i="2"/>
  <c r="N60" i="2"/>
  <c r="N59" i="2" s="1"/>
  <c r="M60" i="2"/>
  <c r="L60" i="2"/>
  <c r="L59" i="2" s="1"/>
  <c r="K60" i="2"/>
  <c r="G60" i="2"/>
  <c r="G59" i="2" s="1"/>
  <c r="F60" i="2"/>
  <c r="F59" i="2" s="1"/>
  <c r="E60" i="2"/>
  <c r="E59" i="2" s="1"/>
  <c r="D60" i="2"/>
  <c r="D59" i="2" s="1"/>
  <c r="C60" i="2"/>
  <c r="C59" i="2" s="1"/>
  <c r="J59" i="2" s="1"/>
  <c r="M59" i="2"/>
  <c r="P58" i="2"/>
  <c r="N57" i="2"/>
  <c r="M57" i="2"/>
  <c r="L57" i="2"/>
  <c r="K57" i="2"/>
  <c r="G57" i="2"/>
  <c r="F57" i="2"/>
  <c r="E57" i="2"/>
  <c r="D57" i="2"/>
  <c r="C57" i="2"/>
  <c r="P56" i="2"/>
  <c r="N55" i="2"/>
  <c r="M55" i="2"/>
  <c r="L55" i="2"/>
  <c r="K55" i="2"/>
  <c r="G55" i="2"/>
  <c r="F55" i="2"/>
  <c r="E55" i="2"/>
  <c r="D55" i="2"/>
  <c r="C55" i="2"/>
  <c r="P54" i="2"/>
  <c r="N53" i="2"/>
  <c r="M53" i="2"/>
  <c r="L53" i="2"/>
  <c r="K53" i="2"/>
  <c r="G53" i="2"/>
  <c r="F53" i="2"/>
  <c r="E53" i="2"/>
  <c r="D53" i="2"/>
  <c r="C53" i="2"/>
  <c r="P52" i="2"/>
  <c r="N51" i="2"/>
  <c r="M51" i="2"/>
  <c r="L51" i="2"/>
  <c r="K51" i="2"/>
  <c r="G51" i="2"/>
  <c r="F51" i="2"/>
  <c r="E51" i="2"/>
  <c r="D51" i="2"/>
  <c r="C51" i="2"/>
  <c r="P48" i="2"/>
  <c r="N47" i="2"/>
  <c r="N46" i="2" s="1"/>
  <c r="M47" i="2"/>
  <c r="L47" i="2"/>
  <c r="L46" i="2" s="1"/>
  <c r="K47" i="2"/>
  <c r="K46" i="2" s="1"/>
  <c r="G47" i="2"/>
  <c r="G46" i="2" s="1"/>
  <c r="F47" i="2"/>
  <c r="F46" i="2" s="1"/>
  <c r="E47" i="2"/>
  <c r="E46" i="2" s="1"/>
  <c r="D47" i="2"/>
  <c r="C47" i="2"/>
  <c r="M46" i="2"/>
  <c r="P45" i="2"/>
  <c r="N44" i="2"/>
  <c r="M44" i="2"/>
  <c r="L44" i="2"/>
  <c r="K44" i="2"/>
  <c r="G44" i="2"/>
  <c r="F44" i="2"/>
  <c r="E44" i="2"/>
  <c r="D44" i="2"/>
  <c r="J44" i="2" s="1"/>
  <c r="C44" i="2"/>
  <c r="P43" i="2"/>
  <c r="N42" i="2"/>
  <c r="N41" i="2" s="1"/>
  <c r="M42" i="2"/>
  <c r="L42" i="2"/>
  <c r="K42" i="2"/>
  <c r="G42" i="2"/>
  <c r="G41" i="2" s="1"/>
  <c r="F42" i="2"/>
  <c r="E42" i="2"/>
  <c r="D42" i="2"/>
  <c r="C42" i="2"/>
  <c r="P40" i="2"/>
  <c r="P39" i="2"/>
  <c r="N38" i="2"/>
  <c r="M38" i="2"/>
  <c r="L38" i="2"/>
  <c r="K38" i="2"/>
  <c r="G38" i="2"/>
  <c r="F38" i="2"/>
  <c r="E38" i="2"/>
  <c r="D38" i="2"/>
  <c r="C38" i="2"/>
  <c r="J38" i="2" s="1"/>
  <c r="P37" i="2"/>
  <c r="N36" i="2"/>
  <c r="M36" i="2"/>
  <c r="L36" i="2"/>
  <c r="K36" i="2"/>
  <c r="G36" i="2"/>
  <c r="F36" i="2"/>
  <c r="E36" i="2"/>
  <c r="D36" i="2"/>
  <c r="C36" i="2"/>
  <c r="J36" i="2" s="1"/>
  <c r="P34" i="2"/>
  <c r="P33" i="2"/>
  <c r="K32" i="2"/>
  <c r="P32" i="2" s="1"/>
  <c r="G32" i="2"/>
  <c r="F32" i="2"/>
  <c r="E32" i="2"/>
  <c r="D32" i="2"/>
  <c r="C32" i="2"/>
  <c r="P31" i="2"/>
  <c r="N30" i="2"/>
  <c r="N29" i="2" s="1"/>
  <c r="M30" i="2"/>
  <c r="L30" i="2"/>
  <c r="L29" i="2" s="1"/>
  <c r="K30" i="2"/>
  <c r="G30" i="2"/>
  <c r="F30" i="2"/>
  <c r="F29" i="2" s="1"/>
  <c r="E30" i="2"/>
  <c r="D30" i="2"/>
  <c r="C30" i="2"/>
  <c r="J30" i="2" s="1"/>
  <c r="M29" i="2"/>
  <c r="P28" i="2"/>
  <c r="N27" i="2"/>
  <c r="M27" i="2"/>
  <c r="L27" i="2"/>
  <c r="K27" i="2"/>
  <c r="G27" i="2"/>
  <c r="F27" i="2"/>
  <c r="E27" i="2"/>
  <c r="D27" i="2"/>
  <c r="C27" i="2"/>
  <c r="P26" i="2"/>
  <c r="N25" i="2"/>
  <c r="M25" i="2"/>
  <c r="L25" i="2"/>
  <c r="K25" i="2"/>
  <c r="G25" i="2"/>
  <c r="F25" i="2"/>
  <c r="E25" i="2"/>
  <c r="D25" i="2"/>
  <c r="C25" i="2"/>
  <c r="P24" i="2"/>
  <c r="N23" i="2"/>
  <c r="M23" i="2"/>
  <c r="L23" i="2"/>
  <c r="K23" i="2"/>
  <c r="G23" i="2"/>
  <c r="F23" i="2"/>
  <c r="E23" i="2"/>
  <c r="D23" i="2"/>
  <c r="C23" i="2"/>
  <c r="P22" i="2"/>
  <c r="N21" i="2"/>
  <c r="M21" i="2"/>
  <c r="L21" i="2"/>
  <c r="K21" i="2"/>
  <c r="G21" i="2"/>
  <c r="F21" i="2"/>
  <c r="E21" i="2"/>
  <c r="D21" i="2"/>
  <c r="C21" i="2"/>
  <c r="P18" i="2"/>
  <c r="P17" i="2"/>
  <c r="P16" i="2"/>
  <c r="N15" i="2"/>
  <c r="N14" i="2" s="1"/>
  <c r="M15" i="2"/>
  <c r="L15" i="2"/>
  <c r="L14" i="2" s="1"/>
  <c r="K15" i="2"/>
  <c r="G15" i="2"/>
  <c r="G14" i="2" s="1"/>
  <c r="F15" i="2"/>
  <c r="F14" i="2" s="1"/>
  <c r="E15" i="2"/>
  <c r="E14" i="2" s="1"/>
  <c r="D15" i="2"/>
  <c r="D14" i="2" s="1"/>
  <c r="J14" i="2" s="1"/>
  <c r="C15" i="2"/>
  <c r="C14" i="2" s="1"/>
  <c r="M14" i="2"/>
  <c r="J21" i="2" l="1"/>
  <c r="J23" i="2"/>
  <c r="J25" i="2"/>
  <c r="J27" i="2"/>
  <c r="J47" i="2"/>
  <c r="J51" i="2"/>
  <c r="J53" i="2"/>
  <c r="J55" i="2"/>
  <c r="J57" i="2"/>
  <c r="J80" i="2"/>
  <c r="J83" i="2"/>
  <c r="J85" i="2"/>
  <c r="J89" i="2"/>
  <c r="J91" i="2"/>
  <c r="J93" i="2"/>
  <c r="J95" i="2"/>
  <c r="J97" i="2"/>
  <c r="J99" i="2"/>
  <c r="J101" i="2"/>
  <c r="J103" i="2"/>
  <c r="J106" i="2"/>
  <c r="J108" i="2"/>
  <c r="K105" i="2"/>
  <c r="J111" i="2"/>
  <c r="J113" i="2"/>
  <c r="J166" i="2"/>
  <c r="J170" i="2"/>
  <c r="E169" i="2"/>
  <c r="L169" i="2"/>
  <c r="H82" i="2"/>
  <c r="I29" i="2"/>
  <c r="I41" i="2"/>
  <c r="O50" i="2"/>
  <c r="O82" i="2"/>
  <c r="O88" i="2"/>
  <c r="O105" i="2"/>
  <c r="J32" i="2"/>
  <c r="J62" i="2"/>
  <c r="J117" i="2"/>
  <c r="J124" i="2"/>
  <c r="J172" i="2"/>
  <c r="J143" i="2"/>
  <c r="I142" i="2"/>
  <c r="J144" i="2"/>
  <c r="O120" i="2"/>
  <c r="O116" i="2" s="1"/>
  <c r="O115" i="2" s="1"/>
  <c r="J173" i="2"/>
  <c r="J129" i="2"/>
  <c r="D169" i="2"/>
  <c r="K169" i="2"/>
  <c r="I169" i="2"/>
  <c r="O142" i="2"/>
  <c r="J167" i="2"/>
  <c r="J118" i="2"/>
  <c r="I78" i="2"/>
  <c r="O49" i="2"/>
  <c r="J60" i="2"/>
  <c r="K29" i="2"/>
  <c r="E105" i="2"/>
  <c r="L105" i="2"/>
  <c r="G105" i="2"/>
  <c r="G87" i="2" s="1"/>
  <c r="I20" i="2"/>
  <c r="I19" i="2" s="1"/>
  <c r="I71" i="2"/>
  <c r="O35" i="2"/>
  <c r="J73" i="2"/>
  <c r="D41" i="2"/>
  <c r="N50" i="2"/>
  <c r="L82" i="2"/>
  <c r="L78" i="2" s="1"/>
  <c r="I35" i="2"/>
  <c r="J42" i="2"/>
  <c r="C46" i="2"/>
  <c r="H29" i="2"/>
  <c r="O20" i="2"/>
  <c r="O19" i="2" s="1"/>
  <c r="O71" i="2"/>
  <c r="J63" i="2"/>
  <c r="J15" i="2"/>
  <c r="O78" i="2"/>
  <c r="O87" i="2"/>
  <c r="O13" i="2" s="1"/>
  <c r="I49" i="2"/>
  <c r="I87" i="2"/>
  <c r="I120" i="2"/>
  <c r="G20" i="2"/>
  <c r="G19" i="2" s="1"/>
  <c r="E50" i="2"/>
  <c r="E49" i="2" s="1"/>
  <c r="P158" i="2"/>
  <c r="H41" i="2"/>
  <c r="H35" i="2" s="1"/>
  <c r="H50" i="2"/>
  <c r="H49" i="2" s="1"/>
  <c r="G71" i="2"/>
  <c r="F20" i="2"/>
  <c r="F19" i="2" s="1"/>
  <c r="P23" i="2"/>
  <c r="D29" i="2"/>
  <c r="L41" i="2"/>
  <c r="L35" i="2" s="1"/>
  <c r="D50" i="2"/>
  <c r="D49" i="2" s="1"/>
  <c r="E82" i="2"/>
  <c r="E78" i="2" s="1"/>
  <c r="C105" i="2"/>
  <c r="F169" i="2"/>
  <c r="E142" i="2"/>
  <c r="G142" i="2"/>
  <c r="N142" i="2"/>
  <c r="M169" i="2"/>
  <c r="F120" i="2"/>
  <c r="P124" i="2"/>
  <c r="D120" i="2"/>
  <c r="P15" i="2"/>
  <c r="E29" i="2"/>
  <c r="G29" i="2"/>
  <c r="E41" i="2"/>
  <c r="E35" i="2" s="1"/>
  <c r="P57" i="2"/>
  <c r="F82" i="2"/>
  <c r="M82" i="2"/>
  <c r="M78" i="2" s="1"/>
  <c r="P85" i="2"/>
  <c r="P91" i="2"/>
  <c r="P99" i="2"/>
  <c r="H88" i="2"/>
  <c r="C29" i="2"/>
  <c r="F41" i="2"/>
  <c r="F35" i="2" s="1"/>
  <c r="M71" i="2"/>
  <c r="F71" i="2"/>
  <c r="P111" i="2"/>
  <c r="H105" i="2"/>
  <c r="K71" i="2"/>
  <c r="P71" i="2" s="1"/>
  <c r="D78" i="2"/>
  <c r="F88" i="2"/>
  <c r="F87" i="2" s="1"/>
  <c r="L20" i="2"/>
  <c r="L19" i="2" s="1"/>
  <c r="N49" i="2"/>
  <c r="P60" i="2"/>
  <c r="P63" i="2"/>
  <c r="N88" i="2"/>
  <c r="D105" i="2"/>
  <c r="H20" i="2"/>
  <c r="H19" i="2" s="1"/>
  <c r="H120" i="2"/>
  <c r="H78" i="2"/>
  <c r="H169" i="2"/>
  <c r="H71" i="2"/>
  <c r="H142" i="2"/>
  <c r="E71" i="2"/>
  <c r="F78" i="2"/>
  <c r="C169" i="2"/>
  <c r="G169" i="2"/>
  <c r="M20" i="2"/>
  <c r="M19" i="2" s="1"/>
  <c r="P25" i="2"/>
  <c r="P36" i="2"/>
  <c r="P42" i="2"/>
  <c r="P51" i="2"/>
  <c r="P93" i="2"/>
  <c r="L120" i="2"/>
  <c r="F142" i="2"/>
  <c r="P27" i="2"/>
  <c r="P44" i="2"/>
  <c r="P47" i="2"/>
  <c r="P53" i="2"/>
  <c r="F50" i="2"/>
  <c r="F49" i="2" s="1"/>
  <c r="P80" i="2"/>
  <c r="D88" i="2"/>
  <c r="E88" i="2"/>
  <c r="P95" i="2"/>
  <c r="P103" i="2"/>
  <c r="P106" i="2"/>
  <c r="P129" i="2"/>
  <c r="P143" i="2"/>
  <c r="L142" i="2"/>
  <c r="P162" i="2"/>
  <c r="P166" i="2"/>
  <c r="P172" i="2"/>
  <c r="N78" i="2"/>
  <c r="N120" i="2"/>
  <c r="N169" i="2"/>
  <c r="P73" i="2"/>
  <c r="P76" i="2"/>
  <c r="M88" i="2"/>
  <c r="M87" i="2" s="1"/>
  <c r="L88" i="2"/>
  <c r="P101" i="2"/>
  <c r="P113" i="2"/>
  <c r="P118" i="2"/>
  <c r="P126" i="2"/>
  <c r="M142" i="2"/>
  <c r="P160" i="2"/>
  <c r="E20" i="2"/>
  <c r="E19" i="2" s="1"/>
  <c r="D20" i="2"/>
  <c r="D19" i="2" s="1"/>
  <c r="P30" i="2"/>
  <c r="N35" i="2"/>
  <c r="P38" i="2"/>
  <c r="G35" i="2"/>
  <c r="G50" i="2"/>
  <c r="G49" i="2" s="1"/>
  <c r="K14" i="2"/>
  <c r="P14" i="2" s="1"/>
  <c r="K20" i="2"/>
  <c r="K19" i="2" s="1"/>
  <c r="N20" i="2"/>
  <c r="N19" i="2" s="1"/>
  <c r="M41" i="2"/>
  <c r="M35" i="2" s="1"/>
  <c r="M50" i="2"/>
  <c r="M49" i="2" s="1"/>
  <c r="P55" i="2"/>
  <c r="L50" i="2"/>
  <c r="L49" i="2" s="1"/>
  <c r="K59" i="2"/>
  <c r="P59" i="2" s="1"/>
  <c r="K62" i="2"/>
  <c r="P62" i="2" s="1"/>
  <c r="G78" i="2"/>
  <c r="P83" i="2"/>
  <c r="P89" i="2"/>
  <c r="P97" i="2"/>
  <c r="N105" i="2"/>
  <c r="P108" i="2"/>
  <c r="P132" i="2"/>
  <c r="D142" i="2"/>
  <c r="P144" i="2"/>
  <c r="P164" i="2"/>
  <c r="P167" i="2"/>
  <c r="P170" i="2"/>
  <c r="P173" i="2"/>
  <c r="P75" i="2"/>
  <c r="P117" i="2"/>
  <c r="M120" i="2"/>
  <c r="P66" i="2"/>
  <c r="K65" i="2"/>
  <c r="P65" i="2" s="1"/>
  <c r="P29" i="2"/>
  <c r="P46" i="2"/>
  <c r="P105" i="2"/>
  <c r="E120" i="2"/>
  <c r="P21" i="2"/>
  <c r="P72" i="2"/>
  <c r="C20" i="2"/>
  <c r="D35" i="2"/>
  <c r="K41" i="2"/>
  <c r="D46" i="2"/>
  <c r="K50" i="2"/>
  <c r="C66" i="2"/>
  <c r="J66" i="2" s="1"/>
  <c r="C71" i="2"/>
  <c r="D72" i="2"/>
  <c r="J72" i="2" s="1"/>
  <c r="D75" i="2"/>
  <c r="J75" i="2" s="1"/>
  <c r="K79" i="2"/>
  <c r="K82" i="2"/>
  <c r="K88" i="2"/>
  <c r="K110" i="2"/>
  <c r="P110" i="2" s="1"/>
  <c r="G121" i="2"/>
  <c r="J121" i="2" s="1"/>
  <c r="K128" i="2"/>
  <c r="K131" i="2"/>
  <c r="P131" i="2" s="1"/>
  <c r="K142" i="2"/>
  <c r="P68" i="2"/>
  <c r="C41" i="2"/>
  <c r="C50" i="2"/>
  <c r="C79" i="2"/>
  <c r="J79" i="2" s="1"/>
  <c r="C82" i="2"/>
  <c r="C88" i="2"/>
  <c r="C110" i="2"/>
  <c r="J110" i="2" s="1"/>
  <c r="C128" i="2"/>
  <c r="J128" i="2" s="1"/>
  <c r="C131" i="2"/>
  <c r="J131" i="2" s="1"/>
  <c r="C142" i="2"/>
  <c r="J142" i="2" l="1"/>
  <c r="J88" i="2"/>
  <c r="J41" i="2"/>
  <c r="J20" i="2"/>
  <c r="J46" i="2"/>
  <c r="I13" i="2"/>
  <c r="H87" i="2"/>
  <c r="H13" i="2" s="1"/>
  <c r="H12" i="2" s="1"/>
  <c r="J169" i="2"/>
  <c r="P169" i="2"/>
  <c r="I116" i="2"/>
  <c r="I115" i="2" s="1"/>
  <c r="I12" i="2" s="1"/>
  <c r="D87" i="2"/>
  <c r="J29" i="2"/>
  <c r="J105" i="2"/>
  <c r="J50" i="2"/>
  <c r="L87" i="2"/>
  <c r="L13" i="2" s="1"/>
  <c r="E87" i="2"/>
  <c r="E13" i="2" s="1"/>
  <c r="J82" i="2"/>
  <c r="O12" i="2"/>
  <c r="P142" i="2"/>
  <c r="N87" i="2"/>
  <c r="P20" i="2"/>
  <c r="N116" i="2"/>
  <c r="N115" i="2" s="1"/>
  <c r="L116" i="2"/>
  <c r="L115" i="2" s="1"/>
  <c r="G13" i="2"/>
  <c r="F116" i="2"/>
  <c r="F115" i="2" s="1"/>
  <c r="E116" i="2"/>
  <c r="E115" i="2" s="1"/>
  <c r="M116" i="2"/>
  <c r="M115" i="2" s="1"/>
  <c r="H116" i="2"/>
  <c r="H115" i="2" s="1"/>
  <c r="D116" i="2"/>
  <c r="D115" i="2" s="1"/>
  <c r="F13" i="2"/>
  <c r="N13" i="2"/>
  <c r="P82" i="2"/>
  <c r="P19" i="2"/>
  <c r="G120" i="2"/>
  <c r="G116" i="2" s="1"/>
  <c r="G115" i="2" s="1"/>
  <c r="M13" i="2"/>
  <c r="C87" i="2"/>
  <c r="C35" i="2"/>
  <c r="J35" i="2" s="1"/>
  <c r="P50" i="2"/>
  <c r="K49" i="2"/>
  <c r="P49" i="2" s="1"/>
  <c r="C19" i="2"/>
  <c r="J19" i="2" s="1"/>
  <c r="C49" i="2"/>
  <c r="J49" i="2" s="1"/>
  <c r="P79" i="2"/>
  <c r="K78" i="2"/>
  <c r="P78" i="2" s="1"/>
  <c r="C65" i="2"/>
  <c r="J65" i="2" s="1"/>
  <c r="C78" i="2"/>
  <c r="J78" i="2" s="1"/>
  <c r="P41" i="2"/>
  <c r="K35" i="2"/>
  <c r="C120" i="2"/>
  <c r="J120" i="2" s="1"/>
  <c r="K120" i="2"/>
  <c r="P128" i="2"/>
  <c r="P88" i="2"/>
  <c r="K87" i="2"/>
  <c r="P87" i="2" s="1"/>
  <c r="D71" i="2"/>
  <c r="J71" i="2" s="1"/>
  <c r="L12" i="2" l="1"/>
  <c r="N12" i="2"/>
  <c r="E12" i="2"/>
  <c r="J87" i="2"/>
  <c r="G12" i="2"/>
  <c r="F12" i="2"/>
  <c r="M12" i="2"/>
  <c r="D13" i="2"/>
  <c r="D12" i="2" s="1"/>
  <c r="C13" i="2"/>
  <c r="P35" i="2"/>
  <c r="K13" i="2"/>
  <c r="C116" i="2"/>
  <c r="J116" i="2" s="1"/>
  <c r="P120" i="2"/>
  <c r="K116" i="2"/>
  <c r="J13" i="2" l="1"/>
  <c r="C115" i="2"/>
  <c r="J115" i="2" s="1"/>
  <c r="P116" i="2"/>
  <c r="K115" i="2"/>
  <c r="P115" i="2" s="1"/>
  <c r="P13" i="2"/>
  <c r="K12" i="2" l="1"/>
  <c r="P12" i="2" s="1"/>
  <c r="C12" i="2"/>
  <c r="J12" i="2" s="1"/>
</calcChain>
</file>

<file path=xl/sharedStrings.xml><?xml version="1.0" encoding="utf-8"?>
<sst xmlns="http://schemas.openxmlformats.org/spreadsheetml/2006/main" count="328" uniqueCount="319">
  <si>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</si>
  <si>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</si>
  <si>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</si>
  <si>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</si>
  <si>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</si>
  <si>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</si>
  <si>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</si>
  <si>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</si>
  <si>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</si>
  <si>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</si>
  <si>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</si>
  <si>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</si>
  <si>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</si>
  <si>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</si>
  <si>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</si>
  <si>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</si>
  <si>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</si>
  <si>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</si>
  <si>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</si>
  <si>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</si>
  <si>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</si>
  <si>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</si>
  <si>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</si>
  <si>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</si>
  <si>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</si>
  <si>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</si>
  <si>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</si>
  <si>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</si>
  <si>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</si>
  <si>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</si>
  <si>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</si>
  <si>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</si>
  <si>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</si>
  <si>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</si>
  <si>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</si>
  <si>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</si>
  <si>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</si>
  <si>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</si>
  <si>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</si>
  <si>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</si>
  <si>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</si>
  <si>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</si>
  <si>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</si>
  <si>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</si>
  <si>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</si>
  <si>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</si>
  <si>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</si>
  <si>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</si>
  <si>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</si>
  <si>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</si>
  <si>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</si>
  <si>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</si>
  <si>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</si>
  <si>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</si>
  <si>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</si>
  <si>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</si>
  <si>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</si>
  <si>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</si>
  <si>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</si>
  <si>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</si>
  <si>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</si>
  <si>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</si>
  <si>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</si>
  <si>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</si>
  <si>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</si>
  <si>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</si>
  <si>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</si>
  <si>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</si>
  <si>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</si>
  <si>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</si>
  <si>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</si>
  <si>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</si>
  <si>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</si>
  <si>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</si>
  <si>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</si>
  <si>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</si>
  <si>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</si>
  <si>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</si>
  <si>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</si>
  <si>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</si>
  <si>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</si>
  <si>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</si>
  <si>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</si>
  <si>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</si>
  <si>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</si>
  <si>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</si>
  <si>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</si>
  <si>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</si>
  <si>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</si>
  <si>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</si>
  <si>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</si>
  <si>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</si>
  <si>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</si>
  <si>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</si>
  <si>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</si>
  <si>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</si>
  <si>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</si>
  <si>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</si>
  <si>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</si>
  <si>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</si>
  <si>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</si>
  <si>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</si>
  <si>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</si>
  <si>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</si>
  <si>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</si>
  <si>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</si>
  <si>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</si>
  <si>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</si>
  <si>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</si>
  <si>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</si>
  <si>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</si>
  <si>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</si>
  <si>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</si>
  <si>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</si>
  <si>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</si>
  <si>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</si>
  <si>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</si>
  <si>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</si>
  <si>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</si>
  <si>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</si>
  <si>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</si>
  <si>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</si>
  <si>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</si>
  <si>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</si>
  <si>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</si>
  <si>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</si>
  <si>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</si>
  <si>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</si>
  <si>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</si>
  <si>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</si>
  <si>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</si>
  <si>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</si>
  <si>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</si>
  <si>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</si>
  <si>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</si>
  <si>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</si>
  <si>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</si>
  <si>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</si>
  <si>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</si>
  <si>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</si>
  <si>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</si>
  <si>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</si>
  <si>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</si>
  <si>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</si>
  <si>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</si>
  <si>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</si>
  <si>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</si>
  <si>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</si>
  <si>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</si>
  <si>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</si>
  <si>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</si>
  <si>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</si>
  <si>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</si>
  <si>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</si>
  <si>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</si>
  <si>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</si>
  <si>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</si>
  <si>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</si>
  <si>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</si>
  <si>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</si>
  <si>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</si>
  <si>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</si>
  <si>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</si>
  <si>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</si>
  <si>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</si>
  <si>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</si>
  <si>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</si>
  <si>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</si>
  <si>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</si>
  <si>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</si>
  <si>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</si>
  <si>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</si>
  <si>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</si>
  <si>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</si>
  <si>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</si>
  <si>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к решению Думы Уинского </t>
  </si>
  <si>
    <t xml:space="preserve">муниципального округа Пермского края 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</si>
  <si>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</si>
  <si>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</si>
  <si>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</si>
  <si>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</si>
  <si>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</si>
  <si>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</si>
  <si>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</si>
  <si>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</si>
  <si>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</si>
  <si>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</si>
  <si>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</si>
  <si>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</si>
  <si>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</si>
  <si>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</si>
  <si>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</si>
  <si>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</si>
  <si>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</si>
  <si>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</si>
  <si>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</si>
  <si>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</si>
  <si>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</si>
  <si>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</si>
  <si>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</si>
  <si>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</si>
  <si>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</si>
  <si>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</si>
  <si>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</si>
  <si>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</si>
  <si>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</si>
  <si>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</si>
  <si>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</si>
  <si>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</si>
  <si>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</si>
  <si>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</si>
  <si>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</si>
  <si>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</si>
  <si>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</si>
  <si>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</si>
  <si>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</si>
  <si>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</si>
  <si>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</si>
  <si>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</si>
  <si>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</si>
  <si>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</si>
  <si>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</si>
  <si>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</si>
  <si>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</si>
  <si>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</si>
  <si>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</si>
  <si>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</si>
  <si>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</si>
  <si>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</si>
  <si>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</si>
  <si>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</si>
  <si>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</si>
  <si>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</si>
  <si>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</si>
  <si>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</si>
  <si>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</si>
  <si>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</si>
  <si>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</si>
  <si>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</si>
  <si>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</si>
  <si>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</si>
  <si>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</si>
  <si>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</si>
  <si>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</si>
  <si>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</si>
  <si>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</si>
  <si>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</si>
  <si>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</si>
  <si>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</si>
  <si>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</si>
  <si>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</si>
  <si>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</si>
  <si>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</si>
  <si>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</si>
  <si>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</si>
  <si>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</si>
  <si>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</si>
  <si>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</si>
  <si>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</si>
  <si>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</si>
  <si>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000 1 16 07010 14 0000 140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</si>
  <si>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</si>
  <si>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000 1 16 07090 14 0000 140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</si>
  <si>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</si>
  <si>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</si>
  <si>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</si>
  <si>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</si>
  <si>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</si>
  <si>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</si>
  <si>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</si>
  <si>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</si>
  <si>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</si>
  <si>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</si>
  <si>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</si>
  <si>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</si>
  <si>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</si>
  <si>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</si>
  <si>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</si>
  <si>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</si>
  <si>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</si>
  <si>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</si>
  <si>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</si>
  <si>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</si>
  <si>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</si>
  <si>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</si>
  <si>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</si>
  <si>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</si>
  <si>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</si>
  <si>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</si>
  <si>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</si>
  <si>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</si>
  <si>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</si>
  <si>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</si>
  <si>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</si>
  <si>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</si>
  <si>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</si>
  <si>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</si>
  <si>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Изменения 25.02.2021</t>
  </si>
  <si>
    <t>Субсидии на реализацию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</si>
  <si>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обеспечение жильем молодых семей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</si>
  <si>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</si>
  <si>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</si>
  <si>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Изменения 22.04.2021</t>
  </si>
  <si>
    <t>Изменения 27.05.2021</t>
  </si>
  <si>
    <t>Изменения 30.06.2021</t>
  </si>
  <si>
    <t>Изменения 23.09.2021</t>
  </si>
  <si>
    <t>Приложение 2</t>
  </si>
  <si>
    <t>Изменения по отдельным строкам доходов бюджета Уинского муниципального округа на 2022 - 2023 годы, рублей</t>
  </si>
  <si>
    <t>2022 год</t>
  </si>
  <si>
    <t>2023 год</t>
  </si>
  <si>
    <t xml:space="preserve">000 2 02 25 228 00 0000 150 </t>
  </si>
  <si>
    <t>Субсидии бюджетам на оснащение объектов спортивной инфраструктуры спортивно-технологическим оборудованием</t>
  </si>
  <si>
    <t xml:space="preserve">000 2 02 25 228 14 0000 150 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</si>
  <si>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</si>
  <si>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</si>
  <si>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Субсидии на снос расселенных жилых домов и нежилых зданий (сооружений), расположенных на территории муниципальных образований Пермского края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</si>
  <si>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</si>
  <si>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>Изменения 23.12.2021</t>
  </si>
  <si>
    <t>от 23 декабря 2021 г. №  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</si>
</sst>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Border="1" applyAlignment="1" applyProtection="1">
      <alignment horizontal="left" vertical="center" wrapText="1"/>
    </xf>
    <xf numFmtId="0" fontId="6" fillId="0" borderId="1" xfId="0" applyFont="1" applyBorder="1"/>
    <xf numFmtId="0" fontId="3" fillId="0" borderId="1" xfId="0" applyFont="1" applyBorder="1"/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/>
    <xf numFmtId="49" fontId="8" fillId="2" borderId="3" xfId="0" applyNumberFormat="1" applyFont="1" applyFill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2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" fontId="5" fillId="2" borderId="2" xfId="0" applyNumberFormat="1" applyFont="1" applyFill="1" applyBorder="1" applyAlignment="1">
      <alignment horizontal="right" vertical="center"/>
    </xf>
    <xf numFmtId="0" fontId="6" fillId="0" borderId="2" xfId="0" applyFont="1" applyBorder="1"/>
    <xf numFmtId="4" fontId="5" fillId="0" borderId="2" xfId="0" applyNumberFormat="1" applyFont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tabSelected="1" workbookViewId="0">
      <selection activeCell="B2" sqref="B2"/>
    </sheetView>
  </sheetViews>
  <sheetFormatPr defaultColWidth="9.109375" defaultRowHeight="18" customHeight="1" x14ac:dyDescent="0.35"/>
  <cols>
    <col min="1" max="1" width="35.44140625" style="11" customWidth="1"/>
    <col min="2" max="2" width="92.5546875" style="11" bestFit="1" customWidth="1"/>
    <col min="3" max="3" width="20.33203125" style="11" hidden="1" customWidth="1"/>
    <col min="4" max="4" width="16.44140625" style="11" hidden="1" customWidth="1"/>
    <col min="5" max="5" width="18" style="11" hidden="1" customWidth="1"/>
    <col min="6" max="6" width="15.109375" style="11" hidden="1" customWidth="1"/>
    <col min="7" max="7" width="19.44140625" style="11" hidden="1" customWidth="1"/>
    <col min="8" max="8" width="15.109375" style="11" hidden="1" customWidth="1"/>
    <col min="9" max="9" width="16.44140625" style="11" hidden="1" customWidth="1"/>
    <col min="10" max="10" width="20.33203125" style="11" customWidth="1"/>
    <col min="11" max="11" width="20.44140625" style="11" hidden="1" customWidth="1"/>
    <col min="12" max="13" width="16.44140625" style="11" hidden="1" customWidth="1"/>
    <col min="14" max="15" width="15.109375" style="11" hidden="1" customWidth="1"/>
    <col min="16" max="16" width="20.33203125" style="11" customWidth="1"/>
    <col min="17" max="16384" width="9.109375" style="11"/>
  </cols>
  <sheetData>
    <row r="1" spans="1:16" ht="18" customHeight="1" x14ac:dyDescent="0.35">
      <c r="D1" s="7"/>
      <c r="E1" s="7"/>
      <c r="F1" s="7"/>
      <c r="G1" s="7"/>
      <c r="H1" s="7"/>
      <c r="I1" s="7"/>
      <c r="J1" s="7" t="s">
        <v>306</v>
      </c>
      <c r="K1" s="7"/>
      <c r="L1" s="7"/>
      <c r="M1" s="7"/>
      <c r="N1" s="7"/>
      <c r="O1" s="7"/>
      <c r="P1" s="7"/>
    </row>
    <row r="2" spans="1:16" ht="18" customHeight="1" x14ac:dyDescent="0.35">
      <c r="D2" s="7"/>
      <c r="E2" s="7"/>
      <c r="F2" s="7"/>
      <c r="G2" s="7"/>
      <c r="H2" s="7"/>
      <c r="I2" s="7"/>
      <c r="J2" s="7" t="s">
        <v>175</v>
      </c>
      <c r="K2" s="7"/>
      <c r="L2" s="7"/>
      <c r="M2" s="7"/>
      <c r="N2" s="7"/>
      <c r="O2" s="7"/>
      <c r="P2" s="7"/>
    </row>
    <row r="3" spans="1:16" ht="18" customHeight="1" x14ac:dyDescent="0.35">
      <c r="D3" s="7"/>
      <c r="E3" s="7"/>
      <c r="F3" s="7"/>
      <c r="G3" s="7"/>
      <c r="H3" s="7"/>
      <c r="I3" s="7"/>
      <c r="J3" s="7" t="s">
        <v>176</v>
      </c>
      <c r="K3" s="7"/>
      <c r="L3" s="7"/>
      <c r="M3" s="7"/>
      <c r="N3" s="7"/>
      <c r="O3" s="7"/>
      <c r="P3" s="7"/>
    </row>
    <row r="4" spans="1:16" ht="18" customHeight="1" x14ac:dyDescent="0.35">
      <c r="D4" s="7"/>
      <c r="E4" s="7"/>
      <c r="F4" s="7"/>
      <c r="G4" s="7"/>
      <c r="H4" s="7"/>
      <c r="I4" s="7"/>
      <c r="J4" s="7" t="s">
        <v>318</v>
      </c>
      <c r="K4" s="7"/>
      <c r="L4" s="7"/>
      <c r="M4" s="7"/>
      <c r="N4" s="7"/>
      <c r="O4" s="7"/>
      <c r="P4" s="7"/>
    </row>
    <row r="5" spans="1:16" x14ac:dyDescent="0.35">
      <c r="A5" s="2"/>
      <c r="B5" s="2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48.75" customHeight="1" x14ac:dyDescent="0.35">
      <c r="A6" s="28" t="s">
        <v>307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ht="15" customHeight="1" x14ac:dyDescent="0.35">
      <c r="A8" s="29" t="s">
        <v>145</v>
      </c>
      <c r="B8" s="29" t="s">
        <v>296</v>
      </c>
      <c r="C8" s="25" t="s">
        <v>308</v>
      </c>
      <c r="D8" s="25" t="s">
        <v>297</v>
      </c>
      <c r="E8" s="25" t="s">
        <v>302</v>
      </c>
      <c r="F8" s="25" t="s">
        <v>303</v>
      </c>
      <c r="G8" s="25" t="s">
        <v>304</v>
      </c>
      <c r="H8" s="25" t="s">
        <v>305</v>
      </c>
      <c r="I8" s="25" t="s">
        <v>317</v>
      </c>
      <c r="J8" s="25" t="s">
        <v>308</v>
      </c>
      <c r="K8" s="25" t="s">
        <v>309</v>
      </c>
      <c r="L8" s="25" t="s">
        <v>297</v>
      </c>
      <c r="M8" s="25" t="s">
        <v>302</v>
      </c>
      <c r="N8" s="25" t="s">
        <v>303</v>
      </c>
      <c r="O8" s="25" t="s">
        <v>317</v>
      </c>
      <c r="P8" s="25" t="s">
        <v>309</v>
      </c>
    </row>
    <row r="9" spans="1:16" ht="15" customHeight="1" x14ac:dyDescent="0.35">
      <c r="A9" s="29"/>
      <c r="B9" s="2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24.75" customHeight="1" x14ac:dyDescent="0.35">
      <c r="A10" s="29"/>
      <c r="B10" s="29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18.45" customHeight="1" x14ac:dyDescent="0.35">
      <c r="A11" s="1" t="s">
        <v>0</v>
      </c>
      <c r="B11" s="1" t="s">
        <v>1</v>
      </c>
      <c r="C11" s="1" t="s">
        <v>2</v>
      </c>
      <c r="D11" s="1"/>
      <c r="E11" s="1"/>
      <c r="F11" s="1"/>
      <c r="G11" s="1"/>
      <c r="H11" s="1"/>
      <c r="I11" s="1"/>
      <c r="J11" s="1" t="s">
        <v>2</v>
      </c>
      <c r="K11" s="1" t="s">
        <v>237</v>
      </c>
      <c r="L11" s="1"/>
      <c r="M11" s="1"/>
      <c r="N11" s="1"/>
      <c r="O11" s="1"/>
      <c r="P11" s="1" t="s">
        <v>237</v>
      </c>
    </row>
    <row r="12" spans="1:16" s="12" customFormat="1" ht="31.5" customHeight="1" x14ac:dyDescent="0.35">
      <c r="A12" s="3"/>
      <c r="B12" s="4" t="s">
        <v>3</v>
      </c>
      <c r="C12" s="8">
        <f t="shared" ref="C12:H12" si="0">C13+C115</f>
        <v>400473588.73000002</v>
      </c>
      <c r="D12" s="8">
        <f t="shared" si="0"/>
        <v>9603993.5099999998</v>
      </c>
      <c r="E12" s="8">
        <f t="shared" si="0"/>
        <v>13840306.27</v>
      </c>
      <c r="F12" s="8">
        <f t="shared" si="0"/>
        <v>-803616.75</v>
      </c>
      <c r="G12" s="8">
        <f t="shared" si="0"/>
        <v>103536752.08</v>
      </c>
      <c r="H12" s="8">
        <f t="shared" si="0"/>
        <v>309106.76</v>
      </c>
      <c r="I12" s="8">
        <f t="shared" ref="I12" si="1">I13+I115</f>
        <v>4646490.32</v>
      </c>
      <c r="J12" s="8">
        <f>C12+D12+E12+F12+G12+H12+I12</f>
        <v>531606620.91999996</v>
      </c>
      <c r="K12" s="8">
        <f>K13+K115</f>
        <v>386851714.55000001</v>
      </c>
      <c r="L12" s="8">
        <f>L13+L115</f>
        <v>5760712</v>
      </c>
      <c r="M12" s="8">
        <f>M13+M115</f>
        <v>3969660</v>
      </c>
      <c r="N12" s="8">
        <f>N13+N115</f>
        <v>179700</v>
      </c>
      <c r="O12" s="8">
        <f>O13+O115</f>
        <v>0</v>
      </c>
      <c r="P12" s="8">
        <f>K12+L12+M12+N12</f>
        <v>396761786.55000001</v>
      </c>
    </row>
    <row r="13" spans="1:16" ht="31.5" hidden="1" customHeight="1" x14ac:dyDescent="0.35">
      <c r="A13" s="3" t="s">
        <v>4</v>
      </c>
      <c r="B13" s="4" t="s">
        <v>5</v>
      </c>
      <c r="C13" s="8">
        <f t="shared" ref="C13:H13" si="2">C14+C19+C29+C35+C46+C49+C65+C71+C78+C87</f>
        <v>75745400</v>
      </c>
      <c r="D13" s="8">
        <f t="shared" si="2"/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ref="I13" si="3">I14+I19+I29+I35+I46+I49+I65+I71+I78+I87</f>
        <v>0</v>
      </c>
      <c r="J13" s="8">
        <f t="shared" ref="J13:J76" si="4">C13+D13+E13+F13+G13+H13+I13</f>
        <v>75745400</v>
      </c>
      <c r="K13" s="8">
        <f>K14+K19+K29+K35+K46+K49+K65+K71+K78+K87</f>
        <v>77284000</v>
      </c>
      <c r="L13" s="8">
        <f>L14+L19+L29+L35+L46+L49+L65+L71+L78+L87</f>
        <v>0</v>
      </c>
      <c r="M13" s="8">
        <f>M14+M19+M29+M35+M46+M49+M65+M71+M78+M87</f>
        <v>0</v>
      </c>
      <c r="N13" s="8">
        <f>N14+N19+N29+N35+N46+N49+N65+N71+N78+N87</f>
        <v>0</v>
      </c>
      <c r="O13" s="8">
        <f>O14+O19+O29+O35+O46+O49+O65+O71+O78+O87</f>
        <v>0</v>
      </c>
      <c r="P13" s="8">
        <f t="shared" ref="P13:P76" si="5">K13+L13+M13+N13</f>
        <v>77284000</v>
      </c>
    </row>
    <row r="14" spans="1:16" ht="30.75" hidden="1" customHeight="1" x14ac:dyDescent="0.35">
      <c r="A14" s="3" t="s">
        <v>6</v>
      </c>
      <c r="B14" s="4" t="s">
        <v>7</v>
      </c>
      <c r="C14" s="8">
        <f t="shared" ref="C14:O14" si="6">C15</f>
        <v>21586000</v>
      </c>
      <c r="D14" s="8">
        <f t="shared" si="6"/>
        <v>0</v>
      </c>
      <c r="E14" s="8">
        <f t="shared" si="6"/>
        <v>0</v>
      </c>
      <c r="F14" s="8">
        <f t="shared" si="6"/>
        <v>0</v>
      </c>
      <c r="G14" s="8">
        <f t="shared" si="6"/>
        <v>0</v>
      </c>
      <c r="H14" s="8">
        <f t="shared" si="6"/>
        <v>0</v>
      </c>
      <c r="I14" s="8">
        <f t="shared" si="6"/>
        <v>0</v>
      </c>
      <c r="J14" s="8">
        <f t="shared" si="4"/>
        <v>21586000</v>
      </c>
      <c r="K14" s="8">
        <f t="shared" si="6"/>
        <v>22790000</v>
      </c>
      <c r="L14" s="8">
        <f t="shared" si="6"/>
        <v>0</v>
      </c>
      <c r="M14" s="8">
        <f t="shared" si="6"/>
        <v>0</v>
      </c>
      <c r="N14" s="8">
        <f t="shared" si="6"/>
        <v>0</v>
      </c>
      <c r="O14" s="8">
        <f t="shared" si="6"/>
        <v>0</v>
      </c>
      <c r="P14" s="8">
        <f t="shared" si="5"/>
        <v>22790000</v>
      </c>
    </row>
    <row r="15" spans="1:16" ht="27.75" hidden="1" customHeight="1" x14ac:dyDescent="0.35">
      <c r="A15" s="5" t="s">
        <v>8</v>
      </c>
      <c r="B15" s="6" t="s">
        <v>9</v>
      </c>
      <c r="C15" s="9">
        <f t="shared" ref="C15:H15" si="7">C16+C18+C17</f>
        <v>21586000</v>
      </c>
      <c r="D15" s="9">
        <f t="shared" si="7"/>
        <v>0</v>
      </c>
      <c r="E15" s="9">
        <f t="shared" si="7"/>
        <v>0</v>
      </c>
      <c r="F15" s="9">
        <f t="shared" si="7"/>
        <v>0</v>
      </c>
      <c r="G15" s="9">
        <f t="shared" si="7"/>
        <v>0</v>
      </c>
      <c r="H15" s="9">
        <f t="shared" si="7"/>
        <v>0</v>
      </c>
      <c r="I15" s="9">
        <f t="shared" ref="I15" si="8">I16+I18+I17</f>
        <v>0</v>
      </c>
      <c r="J15" s="9">
        <f t="shared" si="4"/>
        <v>21586000</v>
      </c>
      <c r="K15" s="9">
        <f>K16+K18+K17</f>
        <v>22790000</v>
      </c>
      <c r="L15" s="9">
        <f>L16+L18+L17</f>
        <v>0</v>
      </c>
      <c r="M15" s="9">
        <f>M16+M18+M17</f>
        <v>0</v>
      </c>
      <c r="N15" s="9">
        <f>N16+N18+N17</f>
        <v>0</v>
      </c>
      <c r="O15" s="9">
        <f>O16+O18+O17</f>
        <v>0</v>
      </c>
      <c r="P15" s="9">
        <f t="shared" si="5"/>
        <v>22790000</v>
      </c>
    </row>
    <row r="16" spans="1:16" ht="72" hidden="1" x14ac:dyDescent="0.35">
      <c r="A16" s="5" t="s">
        <v>10</v>
      </c>
      <c r="B16" s="6" t="s">
        <v>11</v>
      </c>
      <c r="C16" s="9">
        <v>21435000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f t="shared" si="4"/>
        <v>21435000</v>
      </c>
      <c r="K16" s="9">
        <v>22630000</v>
      </c>
      <c r="L16" s="9">
        <v>0</v>
      </c>
      <c r="M16" s="9">
        <v>0</v>
      </c>
      <c r="N16" s="9">
        <v>0</v>
      </c>
      <c r="O16" s="9">
        <v>0</v>
      </c>
      <c r="P16" s="9">
        <f t="shared" si="5"/>
        <v>22630000</v>
      </c>
    </row>
    <row r="17" spans="1:16" ht="108" hidden="1" x14ac:dyDescent="0.35">
      <c r="A17" s="5" t="s">
        <v>177</v>
      </c>
      <c r="B17" s="6" t="s">
        <v>178</v>
      </c>
      <c r="C17" s="9">
        <v>22000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f t="shared" si="4"/>
        <v>22000</v>
      </c>
      <c r="K17" s="9">
        <v>23000</v>
      </c>
      <c r="L17" s="9">
        <v>0</v>
      </c>
      <c r="M17" s="9">
        <v>0</v>
      </c>
      <c r="N17" s="9">
        <v>0</v>
      </c>
      <c r="O17" s="9">
        <v>0</v>
      </c>
      <c r="P17" s="9">
        <f t="shared" si="5"/>
        <v>23000</v>
      </c>
    </row>
    <row r="18" spans="1:16" ht="36" hidden="1" x14ac:dyDescent="0.35">
      <c r="A18" s="5" t="s">
        <v>12</v>
      </c>
      <c r="B18" s="6" t="s">
        <v>13</v>
      </c>
      <c r="C18" s="9">
        <v>129000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f t="shared" si="4"/>
        <v>129000</v>
      </c>
      <c r="K18" s="9">
        <v>137000</v>
      </c>
      <c r="L18" s="9">
        <v>0</v>
      </c>
      <c r="M18" s="9">
        <v>0</v>
      </c>
      <c r="N18" s="9">
        <v>0</v>
      </c>
      <c r="O18" s="9">
        <v>0</v>
      </c>
      <c r="P18" s="9">
        <f t="shared" si="5"/>
        <v>137000</v>
      </c>
    </row>
    <row r="19" spans="1:16" ht="34.799999999999997" hidden="1" x14ac:dyDescent="0.35">
      <c r="A19" s="3" t="s">
        <v>14</v>
      </c>
      <c r="B19" s="4" t="s">
        <v>15</v>
      </c>
      <c r="C19" s="8">
        <f t="shared" ref="C19:O19" si="9">C20</f>
        <v>8385000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9"/>
        <v>0</v>
      </c>
      <c r="H19" s="8">
        <f t="shared" si="9"/>
        <v>0</v>
      </c>
      <c r="I19" s="8">
        <f t="shared" si="9"/>
        <v>0</v>
      </c>
      <c r="J19" s="8">
        <f t="shared" si="4"/>
        <v>8385000</v>
      </c>
      <c r="K19" s="8">
        <f t="shared" si="9"/>
        <v>8787000</v>
      </c>
      <c r="L19" s="8">
        <f t="shared" si="9"/>
        <v>0</v>
      </c>
      <c r="M19" s="8">
        <f t="shared" si="9"/>
        <v>0</v>
      </c>
      <c r="N19" s="8">
        <f t="shared" si="9"/>
        <v>0</v>
      </c>
      <c r="O19" s="8">
        <f t="shared" si="9"/>
        <v>0</v>
      </c>
      <c r="P19" s="8">
        <f t="shared" si="5"/>
        <v>8787000</v>
      </c>
    </row>
    <row r="20" spans="1:16" ht="36" hidden="1" x14ac:dyDescent="0.35">
      <c r="A20" s="5" t="s">
        <v>16</v>
      </c>
      <c r="B20" s="6" t="s">
        <v>17</v>
      </c>
      <c r="C20" s="9">
        <f t="shared" ref="C20:N20" si="10">C21+C23+C25+C27</f>
        <v>8385000</v>
      </c>
      <c r="D20" s="9">
        <f t="shared" si="10"/>
        <v>0</v>
      </c>
      <c r="E20" s="9">
        <f t="shared" si="10"/>
        <v>0</v>
      </c>
      <c r="F20" s="9">
        <f t="shared" si="10"/>
        <v>0</v>
      </c>
      <c r="G20" s="9">
        <f t="shared" si="10"/>
        <v>0</v>
      </c>
      <c r="H20" s="9">
        <f t="shared" ref="H20:I20" si="11">H21+H23+H25+H27</f>
        <v>0</v>
      </c>
      <c r="I20" s="9">
        <f t="shared" si="11"/>
        <v>0</v>
      </c>
      <c r="J20" s="9">
        <f t="shared" si="4"/>
        <v>8385000</v>
      </c>
      <c r="K20" s="9">
        <f t="shared" si="10"/>
        <v>8787000</v>
      </c>
      <c r="L20" s="9">
        <f t="shared" si="10"/>
        <v>0</v>
      </c>
      <c r="M20" s="9">
        <f t="shared" si="10"/>
        <v>0</v>
      </c>
      <c r="N20" s="9">
        <f t="shared" si="10"/>
        <v>0</v>
      </c>
      <c r="O20" s="9">
        <f t="shared" ref="O20" si="12">O21+O23+O25+O27</f>
        <v>0</v>
      </c>
      <c r="P20" s="9">
        <f t="shared" si="5"/>
        <v>8787000</v>
      </c>
    </row>
    <row r="21" spans="1:16" ht="72" hidden="1" x14ac:dyDescent="0.35">
      <c r="A21" s="5" t="s">
        <v>18</v>
      </c>
      <c r="B21" s="6" t="s">
        <v>19</v>
      </c>
      <c r="C21" s="9">
        <f t="shared" ref="C21:O21" si="13">C22</f>
        <v>3933000</v>
      </c>
      <c r="D21" s="9">
        <f t="shared" si="13"/>
        <v>0</v>
      </c>
      <c r="E21" s="9">
        <f t="shared" si="13"/>
        <v>0</v>
      </c>
      <c r="F21" s="9">
        <f t="shared" si="13"/>
        <v>0</v>
      </c>
      <c r="G21" s="9">
        <f t="shared" si="13"/>
        <v>0</v>
      </c>
      <c r="H21" s="9">
        <f t="shared" si="13"/>
        <v>0</v>
      </c>
      <c r="I21" s="9">
        <f t="shared" si="13"/>
        <v>0</v>
      </c>
      <c r="J21" s="9">
        <f t="shared" si="4"/>
        <v>3933000</v>
      </c>
      <c r="K21" s="9">
        <f t="shared" si="13"/>
        <v>4121000</v>
      </c>
      <c r="L21" s="9">
        <f t="shared" si="13"/>
        <v>0</v>
      </c>
      <c r="M21" s="9">
        <f t="shared" si="13"/>
        <v>0</v>
      </c>
      <c r="N21" s="9">
        <f t="shared" si="13"/>
        <v>0</v>
      </c>
      <c r="O21" s="9">
        <f t="shared" si="13"/>
        <v>0</v>
      </c>
      <c r="P21" s="9">
        <f t="shared" si="5"/>
        <v>4121000</v>
      </c>
    </row>
    <row r="22" spans="1:16" ht="108" hidden="1" x14ac:dyDescent="0.35">
      <c r="A22" s="5" t="s">
        <v>20</v>
      </c>
      <c r="B22" s="6" t="s">
        <v>21</v>
      </c>
      <c r="C22" s="9">
        <v>3933000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f t="shared" si="4"/>
        <v>3933000</v>
      </c>
      <c r="K22" s="9">
        <v>4121000</v>
      </c>
      <c r="L22" s="9">
        <v>0</v>
      </c>
      <c r="M22" s="9">
        <v>0</v>
      </c>
      <c r="N22" s="9">
        <v>0</v>
      </c>
      <c r="O22" s="9">
        <v>0</v>
      </c>
      <c r="P22" s="9">
        <f t="shared" si="5"/>
        <v>4121000</v>
      </c>
    </row>
    <row r="23" spans="1:16" ht="90" hidden="1" x14ac:dyDescent="0.35">
      <c r="A23" s="5" t="s">
        <v>22</v>
      </c>
      <c r="B23" s="6" t="s">
        <v>23</v>
      </c>
      <c r="C23" s="9">
        <f t="shared" ref="C23:O23" si="14">C24</f>
        <v>27000</v>
      </c>
      <c r="D23" s="9">
        <f t="shared" si="14"/>
        <v>0</v>
      </c>
      <c r="E23" s="9">
        <f t="shared" si="14"/>
        <v>0</v>
      </c>
      <c r="F23" s="9">
        <f t="shared" si="14"/>
        <v>0</v>
      </c>
      <c r="G23" s="9">
        <f t="shared" si="14"/>
        <v>0</v>
      </c>
      <c r="H23" s="9">
        <f t="shared" si="14"/>
        <v>0</v>
      </c>
      <c r="I23" s="9">
        <f t="shared" si="14"/>
        <v>0</v>
      </c>
      <c r="J23" s="9">
        <f t="shared" si="4"/>
        <v>27000</v>
      </c>
      <c r="K23" s="9">
        <f t="shared" si="14"/>
        <v>28000</v>
      </c>
      <c r="L23" s="9">
        <f t="shared" si="14"/>
        <v>0</v>
      </c>
      <c r="M23" s="9">
        <f t="shared" si="14"/>
        <v>0</v>
      </c>
      <c r="N23" s="9">
        <f t="shared" si="14"/>
        <v>0</v>
      </c>
      <c r="O23" s="9">
        <f t="shared" si="14"/>
        <v>0</v>
      </c>
      <c r="P23" s="9">
        <f t="shared" si="5"/>
        <v>28000</v>
      </c>
    </row>
    <row r="24" spans="1:16" ht="126" hidden="1" x14ac:dyDescent="0.35">
      <c r="A24" s="5" t="s">
        <v>24</v>
      </c>
      <c r="B24" s="6" t="s">
        <v>25</v>
      </c>
      <c r="C24" s="9">
        <v>27000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f t="shared" si="4"/>
        <v>27000</v>
      </c>
      <c r="K24" s="9">
        <v>28000</v>
      </c>
      <c r="L24" s="9">
        <v>0</v>
      </c>
      <c r="M24" s="9">
        <v>0</v>
      </c>
      <c r="N24" s="9">
        <v>0</v>
      </c>
      <c r="O24" s="9">
        <v>0</v>
      </c>
      <c r="P24" s="9">
        <f t="shared" si="5"/>
        <v>28000</v>
      </c>
    </row>
    <row r="25" spans="1:16" ht="72" hidden="1" x14ac:dyDescent="0.35">
      <c r="A25" s="5" t="s">
        <v>26</v>
      </c>
      <c r="B25" s="6" t="s">
        <v>27</v>
      </c>
      <c r="C25" s="9">
        <f t="shared" ref="C25:O25" si="15">C26</f>
        <v>5205000</v>
      </c>
      <c r="D25" s="9">
        <f t="shared" si="15"/>
        <v>0</v>
      </c>
      <c r="E25" s="9">
        <f t="shared" si="15"/>
        <v>0</v>
      </c>
      <c r="F25" s="9">
        <f t="shared" si="15"/>
        <v>0</v>
      </c>
      <c r="G25" s="9">
        <f t="shared" si="15"/>
        <v>0</v>
      </c>
      <c r="H25" s="9">
        <f t="shared" si="15"/>
        <v>0</v>
      </c>
      <c r="I25" s="9">
        <f t="shared" si="15"/>
        <v>0</v>
      </c>
      <c r="J25" s="9">
        <f t="shared" si="4"/>
        <v>5205000</v>
      </c>
      <c r="K25" s="9">
        <f t="shared" si="15"/>
        <v>5455000</v>
      </c>
      <c r="L25" s="9">
        <f t="shared" si="15"/>
        <v>0</v>
      </c>
      <c r="M25" s="9">
        <f t="shared" si="15"/>
        <v>0</v>
      </c>
      <c r="N25" s="9">
        <f t="shared" si="15"/>
        <v>0</v>
      </c>
      <c r="O25" s="9">
        <f t="shared" si="15"/>
        <v>0</v>
      </c>
      <c r="P25" s="9">
        <f t="shared" si="5"/>
        <v>5455000</v>
      </c>
    </row>
    <row r="26" spans="1:16" ht="108" hidden="1" x14ac:dyDescent="0.35">
      <c r="A26" s="5" t="s">
        <v>28</v>
      </c>
      <c r="B26" s="6" t="s">
        <v>29</v>
      </c>
      <c r="C26" s="9">
        <v>5205000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f t="shared" si="4"/>
        <v>5205000</v>
      </c>
      <c r="K26" s="9">
        <v>5455000</v>
      </c>
      <c r="L26" s="9">
        <v>0</v>
      </c>
      <c r="M26" s="9">
        <v>0</v>
      </c>
      <c r="N26" s="9">
        <v>0</v>
      </c>
      <c r="O26" s="9">
        <v>0</v>
      </c>
      <c r="P26" s="9">
        <f t="shared" si="5"/>
        <v>5455000</v>
      </c>
    </row>
    <row r="27" spans="1:16" ht="72" hidden="1" x14ac:dyDescent="0.35">
      <c r="A27" s="5" t="s">
        <v>30</v>
      </c>
      <c r="B27" s="6" t="s">
        <v>31</v>
      </c>
      <c r="C27" s="9">
        <f t="shared" ref="C27:O27" si="16">C28</f>
        <v>-780000</v>
      </c>
      <c r="D27" s="9">
        <f t="shared" si="16"/>
        <v>0</v>
      </c>
      <c r="E27" s="9">
        <f t="shared" si="16"/>
        <v>0</v>
      </c>
      <c r="F27" s="9">
        <f t="shared" si="16"/>
        <v>0</v>
      </c>
      <c r="G27" s="9">
        <f t="shared" si="16"/>
        <v>0</v>
      </c>
      <c r="H27" s="9">
        <f t="shared" si="16"/>
        <v>0</v>
      </c>
      <c r="I27" s="9">
        <f t="shared" si="16"/>
        <v>0</v>
      </c>
      <c r="J27" s="9">
        <f t="shared" si="4"/>
        <v>-780000</v>
      </c>
      <c r="K27" s="9">
        <f t="shared" si="16"/>
        <v>-817000</v>
      </c>
      <c r="L27" s="9">
        <f t="shared" si="16"/>
        <v>0</v>
      </c>
      <c r="M27" s="9">
        <f t="shared" si="16"/>
        <v>0</v>
      </c>
      <c r="N27" s="9">
        <f t="shared" si="16"/>
        <v>0</v>
      </c>
      <c r="O27" s="9">
        <f t="shared" si="16"/>
        <v>0</v>
      </c>
      <c r="P27" s="9">
        <f t="shared" si="5"/>
        <v>-817000</v>
      </c>
    </row>
    <row r="28" spans="1:16" ht="108" hidden="1" x14ac:dyDescent="0.35">
      <c r="A28" s="5" t="s">
        <v>32</v>
      </c>
      <c r="B28" s="6" t="s">
        <v>33</v>
      </c>
      <c r="C28" s="9">
        <v>-780000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4"/>
        <v>-780000</v>
      </c>
      <c r="K28" s="9">
        <v>-817000</v>
      </c>
      <c r="L28" s="9">
        <v>0</v>
      </c>
      <c r="M28" s="9">
        <v>0</v>
      </c>
      <c r="N28" s="9">
        <v>0</v>
      </c>
      <c r="O28" s="9">
        <v>0</v>
      </c>
      <c r="P28" s="9">
        <f t="shared" si="5"/>
        <v>-817000</v>
      </c>
    </row>
    <row r="29" spans="1:16" ht="30.75" hidden="1" customHeight="1" x14ac:dyDescent="0.35">
      <c r="A29" s="3" t="s">
        <v>34</v>
      </c>
      <c r="B29" s="4" t="s">
        <v>35</v>
      </c>
      <c r="C29" s="8">
        <f t="shared" ref="C29:N29" si="17">C30+C32</f>
        <v>393000</v>
      </c>
      <c r="D29" s="8">
        <f t="shared" si="17"/>
        <v>0</v>
      </c>
      <c r="E29" s="8">
        <f t="shared" si="17"/>
        <v>0</v>
      </c>
      <c r="F29" s="8">
        <f t="shared" si="17"/>
        <v>0</v>
      </c>
      <c r="G29" s="8">
        <f t="shared" si="17"/>
        <v>0</v>
      </c>
      <c r="H29" s="8">
        <f t="shared" ref="H29:I29" si="18">H30+H32</f>
        <v>0</v>
      </c>
      <c r="I29" s="8">
        <f t="shared" si="18"/>
        <v>0</v>
      </c>
      <c r="J29" s="8">
        <f t="shared" si="4"/>
        <v>393000</v>
      </c>
      <c r="K29" s="9">
        <f t="shared" si="17"/>
        <v>393000</v>
      </c>
      <c r="L29" s="8">
        <f t="shared" si="17"/>
        <v>0</v>
      </c>
      <c r="M29" s="8">
        <f t="shared" si="17"/>
        <v>0</v>
      </c>
      <c r="N29" s="8">
        <f t="shared" si="17"/>
        <v>0</v>
      </c>
      <c r="O29" s="8">
        <f t="shared" ref="O29" si="19">O30+O32</f>
        <v>0</v>
      </c>
      <c r="P29" s="8">
        <f t="shared" si="5"/>
        <v>393000</v>
      </c>
    </row>
    <row r="30" spans="1:16" ht="30" hidden="1" customHeight="1" x14ac:dyDescent="0.35">
      <c r="A30" s="5" t="s">
        <v>36</v>
      </c>
      <c r="B30" s="6" t="s">
        <v>37</v>
      </c>
      <c r="C30" s="9">
        <f t="shared" ref="C30:O30" si="20">C31</f>
        <v>71000</v>
      </c>
      <c r="D30" s="9">
        <f t="shared" si="20"/>
        <v>0</v>
      </c>
      <c r="E30" s="9">
        <f t="shared" si="20"/>
        <v>0</v>
      </c>
      <c r="F30" s="9">
        <f t="shared" si="20"/>
        <v>0</v>
      </c>
      <c r="G30" s="9">
        <f t="shared" si="20"/>
        <v>0</v>
      </c>
      <c r="H30" s="9">
        <f t="shared" si="20"/>
        <v>0</v>
      </c>
      <c r="I30" s="9">
        <f t="shared" si="20"/>
        <v>0</v>
      </c>
      <c r="J30" s="9">
        <f t="shared" si="4"/>
        <v>71000</v>
      </c>
      <c r="K30" s="9">
        <f t="shared" si="20"/>
        <v>71000</v>
      </c>
      <c r="L30" s="9">
        <f t="shared" si="20"/>
        <v>0</v>
      </c>
      <c r="M30" s="9">
        <f t="shared" si="20"/>
        <v>0</v>
      </c>
      <c r="N30" s="9">
        <f t="shared" si="20"/>
        <v>0</v>
      </c>
      <c r="O30" s="9">
        <f t="shared" si="20"/>
        <v>0</v>
      </c>
      <c r="P30" s="9">
        <f t="shared" si="5"/>
        <v>71000</v>
      </c>
    </row>
    <row r="31" spans="1:16" ht="31.5" hidden="1" customHeight="1" x14ac:dyDescent="0.35">
      <c r="A31" s="5" t="s">
        <v>38</v>
      </c>
      <c r="B31" s="6" t="s">
        <v>37</v>
      </c>
      <c r="C31" s="9">
        <v>71000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f t="shared" si="4"/>
        <v>71000</v>
      </c>
      <c r="K31" s="9">
        <v>71000</v>
      </c>
      <c r="L31" s="9">
        <v>0</v>
      </c>
      <c r="M31" s="9">
        <v>0</v>
      </c>
      <c r="N31" s="9">
        <v>0</v>
      </c>
      <c r="O31" s="9">
        <v>0</v>
      </c>
      <c r="P31" s="9">
        <f t="shared" si="5"/>
        <v>71000</v>
      </c>
    </row>
    <row r="32" spans="1:16" hidden="1" x14ac:dyDescent="0.35">
      <c r="A32" s="5" t="s">
        <v>39</v>
      </c>
      <c r="B32" s="6" t="s">
        <v>40</v>
      </c>
      <c r="C32" s="9">
        <f t="shared" ref="C32:K32" si="21">C33</f>
        <v>322000</v>
      </c>
      <c r="D32" s="9">
        <f t="shared" ref="D32:I32" si="22">D33+D34</f>
        <v>0</v>
      </c>
      <c r="E32" s="9">
        <f t="shared" si="22"/>
        <v>0</v>
      </c>
      <c r="F32" s="9">
        <f t="shared" si="22"/>
        <v>0</v>
      </c>
      <c r="G32" s="9">
        <f t="shared" si="22"/>
        <v>0</v>
      </c>
      <c r="H32" s="9">
        <f t="shared" si="22"/>
        <v>0</v>
      </c>
      <c r="I32" s="9">
        <f t="shared" si="22"/>
        <v>0</v>
      </c>
      <c r="J32" s="9">
        <f t="shared" si="4"/>
        <v>322000</v>
      </c>
      <c r="K32" s="9">
        <f t="shared" si="21"/>
        <v>322000</v>
      </c>
      <c r="L32" s="9">
        <v>0</v>
      </c>
      <c r="M32" s="9">
        <v>0</v>
      </c>
      <c r="N32" s="9">
        <v>0</v>
      </c>
      <c r="O32" s="9">
        <v>0</v>
      </c>
      <c r="P32" s="9">
        <f t="shared" si="5"/>
        <v>322000</v>
      </c>
    </row>
    <row r="33" spans="1:16" ht="36" hidden="1" x14ac:dyDescent="0.35">
      <c r="A33" s="5" t="s">
        <v>41</v>
      </c>
      <c r="B33" s="6" t="s">
        <v>42</v>
      </c>
      <c r="C33" s="9">
        <v>322000</v>
      </c>
      <c r="D33" s="9">
        <v>-322000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f t="shared" si="4"/>
        <v>0</v>
      </c>
      <c r="K33" s="9">
        <v>322000</v>
      </c>
      <c r="L33" s="9">
        <v>-322000</v>
      </c>
      <c r="M33" s="9">
        <v>0</v>
      </c>
      <c r="N33" s="9">
        <v>0</v>
      </c>
      <c r="O33" s="9">
        <v>0</v>
      </c>
      <c r="P33" s="9">
        <f t="shared" si="5"/>
        <v>0</v>
      </c>
    </row>
    <row r="34" spans="1:16" ht="36" hidden="1" x14ac:dyDescent="0.35">
      <c r="A34" s="5" t="s">
        <v>300</v>
      </c>
      <c r="B34" s="6" t="s">
        <v>301</v>
      </c>
      <c r="C34" s="9">
        <v>0</v>
      </c>
      <c r="D34" s="9">
        <v>322000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f t="shared" si="4"/>
        <v>322000</v>
      </c>
      <c r="K34" s="9">
        <v>0</v>
      </c>
      <c r="L34" s="9">
        <v>322000</v>
      </c>
      <c r="M34" s="9">
        <v>0</v>
      </c>
      <c r="N34" s="9">
        <v>0</v>
      </c>
      <c r="O34" s="9">
        <v>0</v>
      </c>
      <c r="P34" s="9">
        <f t="shared" si="5"/>
        <v>322000</v>
      </c>
    </row>
    <row r="35" spans="1:16" ht="28.5" hidden="1" customHeight="1" x14ac:dyDescent="0.35">
      <c r="A35" s="3" t="s">
        <v>43</v>
      </c>
      <c r="B35" s="4" t="s">
        <v>44</v>
      </c>
      <c r="C35" s="8">
        <f t="shared" ref="C35:N35" si="23">C36+C38+C41</f>
        <v>14246000</v>
      </c>
      <c r="D35" s="8">
        <f t="shared" si="23"/>
        <v>0</v>
      </c>
      <c r="E35" s="8">
        <f t="shared" si="23"/>
        <v>0</v>
      </c>
      <c r="F35" s="8">
        <f t="shared" si="23"/>
        <v>0</v>
      </c>
      <c r="G35" s="8">
        <f t="shared" si="23"/>
        <v>0</v>
      </c>
      <c r="H35" s="8">
        <f t="shared" ref="H35:I35" si="24">H36+H38+H41</f>
        <v>0</v>
      </c>
      <c r="I35" s="8">
        <f t="shared" si="24"/>
        <v>0</v>
      </c>
      <c r="J35" s="8">
        <f t="shared" si="4"/>
        <v>14246000</v>
      </c>
      <c r="K35" s="8">
        <f t="shared" si="23"/>
        <v>14246000</v>
      </c>
      <c r="L35" s="8">
        <f t="shared" si="23"/>
        <v>0</v>
      </c>
      <c r="M35" s="8">
        <f t="shared" si="23"/>
        <v>0</v>
      </c>
      <c r="N35" s="8">
        <f t="shared" si="23"/>
        <v>0</v>
      </c>
      <c r="O35" s="8">
        <f t="shared" ref="O35" si="25">O36+O38+O41</f>
        <v>0</v>
      </c>
      <c r="P35" s="8">
        <f t="shared" si="5"/>
        <v>14246000</v>
      </c>
    </row>
    <row r="36" spans="1:16" hidden="1" x14ac:dyDescent="0.35">
      <c r="A36" s="5" t="s">
        <v>45</v>
      </c>
      <c r="B36" s="6" t="s">
        <v>46</v>
      </c>
      <c r="C36" s="9">
        <f t="shared" ref="C36:O36" si="26">C37</f>
        <v>1579000</v>
      </c>
      <c r="D36" s="9">
        <f t="shared" si="26"/>
        <v>0</v>
      </c>
      <c r="E36" s="9">
        <f t="shared" si="26"/>
        <v>0</v>
      </c>
      <c r="F36" s="9">
        <f t="shared" si="26"/>
        <v>0</v>
      </c>
      <c r="G36" s="9">
        <f t="shared" si="26"/>
        <v>0</v>
      </c>
      <c r="H36" s="9">
        <f t="shared" si="26"/>
        <v>0</v>
      </c>
      <c r="I36" s="9">
        <f t="shared" si="26"/>
        <v>0</v>
      </c>
      <c r="J36" s="9">
        <f t="shared" si="4"/>
        <v>1579000</v>
      </c>
      <c r="K36" s="9">
        <f t="shared" si="26"/>
        <v>1579000</v>
      </c>
      <c r="L36" s="9">
        <f t="shared" si="26"/>
        <v>0</v>
      </c>
      <c r="M36" s="9">
        <f t="shared" si="26"/>
        <v>0</v>
      </c>
      <c r="N36" s="9">
        <f t="shared" si="26"/>
        <v>0</v>
      </c>
      <c r="O36" s="9">
        <f t="shared" si="26"/>
        <v>0</v>
      </c>
      <c r="P36" s="9">
        <f t="shared" si="5"/>
        <v>1579000</v>
      </c>
    </row>
    <row r="37" spans="1:16" ht="36" hidden="1" x14ac:dyDescent="0.35">
      <c r="A37" s="5" t="s">
        <v>291</v>
      </c>
      <c r="B37" s="6" t="s">
        <v>290</v>
      </c>
      <c r="C37" s="9">
        <v>1579000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f t="shared" si="4"/>
        <v>1579000</v>
      </c>
      <c r="K37" s="9">
        <v>1579000</v>
      </c>
      <c r="L37" s="9">
        <v>0</v>
      </c>
      <c r="M37" s="9">
        <v>0</v>
      </c>
      <c r="N37" s="9">
        <v>0</v>
      </c>
      <c r="O37" s="9">
        <v>0</v>
      </c>
      <c r="P37" s="9">
        <f t="shared" si="5"/>
        <v>1579000</v>
      </c>
    </row>
    <row r="38" spans="1:16" ht="24" hidden="1" customHeight="1" x14ac:dyDescent="0.35">
      <c r="A38" s="5" t="s">
        <v>47</v>
      </c>
      <c r="B38" s="6" t="s">
        <v>48</v>
      </c>
      <c r="C38" s="9">
        <f t="shared" ref="C38:N38" si="27">C39+C40</f>
        <v>10661000</v>
      </c>
      <c r="D38" s="9">
        <f t="shared" si="27"/>
        <v>0</v>
      </c>
      <c r="E38" s="9">
        <f t="shared" si="27"/>
        <v>0</v>
      </c>
      <c r="F38" s="9">
        <f t="shared" si="27"/>
        <v>0</v>
      </c>
      <c r="G38" s="9">
        <f t="shared" si="27"/>
        <v>0</v>
      </c>
      <c r="H38" s="9">
        <f t="shared" ref="H38:I38" si="28">H39+H40</f>
        <v>0</v>
      </c>
      <c r="I38" s="9">
        <f t="shared" si="28"/>
        <v>0</v>
      </c>
      <c r="J38" s="9">
        <f t="shared" si="4"/>
        <v>10661000</v>
      </c>
      <c r="K38" s="9">
        <f t="shared" si="27"/>
        <v>10661000</v>
      </c>
      <c r="L38" s="9">
        <f t="shared" si="27"/>
        <v>0</v>
      </c>
      <c r="M38" s="9">
        <f t="shared" si="27"/>
        <v>0</v>
      </c>
      <c r="N38" s="9">
        <f t="shared" si="27"/>
        <v>0</v>
      </c>
      <c r="O38" s="9">
        <f t="shared" ref="O38" si="29">O39+O40</f>
        <v>0</v>
      </c>
      <c r="P38" s="9">
        <f t="shared" si="5"/>
        <v>10661000</v>
      </c>
    </row>
    <row r="39" spans="1:16" hidden="1" x14ac:dyDescent="0.35">
      <c r="A39" s="5" t="s">
        <v>49</v>
      </c>
      <c r="B39" s="6" t="s">
        <v>50</v>
      </c>
      <c r="C39" s="9">
        <v>935000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f t="shared" si="4"/>
        <v>935000</v>
      </c>
      <c r="K39" s="9">
        <v>935000</v>
      </c>
      <c r="L39" s="9">
        <v>0</v>
      </c>
      <c r="M39" s="9">
        <v>0</v>
      </c>
      <c r="N39" s="9">
        <v>0</v>
      </c>
      <c r="O39" s="9">
        <v>0</v>
      </c>
      <c r="P39" s="9">
        <f t="shared" si="5"/>
        <v>935000</v>
      </c>
    </row>
    <row r="40" spans="1:16" hidden="1" x14ac:dyDescent="0.35">
      <c r="A40" s="5" t="s">
        <v>51</v>
      </c>
      <c r="B40" s="6" t="s">
        <v>52</v>
      </c>
      <c r="C40" s="9">
        <v>9726000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f t="shared" si="4"/>
        <v>9726000</v>
      </c>
      <c r="K40" s="9">
        <v>9726000</v>
      </c>
      <c r="L40" s="9">
        <v>0</v>
      </c>
      <c r="M40" s="9">
        <v>0</v>
      </c>
      <c r="N40" s="9">
        <v>0</v>
      </c>
      <c r="O40" s="9">
        <v>0</v>
      </c>
      <c r="P40" s="9">
        <f t="shared" si="5"/>
        <v>9726000</v>
      </c>
    </row>
    <row r="41" spans="1:16" hidden="1" x14ac:dyDescent="0.35">
      <c r="A41" s="5" t="s">
        <v>53</v>
      </c>
      <c r="B41" s="6" t="s">
        <v>54</v>
      </c>
      <c r="C41" s="9">
        <f t="shared" ref="C41:N41" si="30">C42+C44</f>
        <v>2006000</v>
      </c>
      <c r="D41" s="9">
        <f t="shared" si="30"/>
        <v>0</v>
      </c>
      <c r="E41" s="9">
        <f t="shared" si="30"/>
        <v>0</v>
      </c>
      <c r="F41" s="9">
        <f t="shared" si="30"/>
        <v>0</v>
      </c>
      <c r="G41" s="9">
        <f t="shared" si="30"/>
        <v>0</v>
      </c>
      <c r="H41" s="9">
        <f t="shared" ref="H41:I41" si="31">H42+H44</f>
        <v>0</v>
      </c>
      <c r="I41" s="9">
        <f t="shared" si="31"/>
        <v>0</v>
      </c>
      <c r="J41" s="9">
        <f t="shared" si="4"/>
        <v>2006000</v>
      </c>
      <c r="K41" s="9">
        <f t="shared" si="30"/>
        <v>2006000</v>
      </c>
      <c r="L41" s="9">
        <f t="shared" si="30"/>
        <v>0</v>
      </c>
      <c r="M41" s="9">
        <f t="shared" si="30"/>
        <v>0</v>
      </c>
      <c r="N41" s="9">
        <f t="shared" si="30"/>
        <v>0</v>
      </c>
      <c r="O41" s="9">
        <f t="shared" ref="O41" si="32">O42+O44</f>
        <v>0</v>
      </c>
      <c r="P41" s="9">
        <f t="shared" si="5"/>
        <v>2006000</v>
      </c>
    </row>
    <row r="42" spans="1:16" hidden="1" x14ac:dyDescent="0.35">
      <c r="A42" s="5" t="s">
        <v>55</v>
      </c>
      <c r="B42" s="6" t="s">
        <v>56</v>
      </c>
      <c r="C42" s="9">
        <f t="shared" ref="C42:O42" si="33">C43</f>
        <v>808000</v>
      </c>
      <c r="D42" s="9">
        <f t="shared" si="33"/>
        <v>0</v>
      </c>
      <c r="E42" s="9">
        <f t="shared" si="33"/>
        <v>0</v>
      </c>
      <c r="F42" s="9">
        <f t="shared" si="33"/>
        <v>0</v>
      </c>
      <c r="G42" s="9">
        <f t="shared" si="33"/>
        <v>0</v>
      </c>
      <c r="H42" s="9">
        <f t="shared" si="33"/>
        <v>0</v>
      </c>
      <c r="I42" s="9">
        <f t="shared" si="33"/>
        <v>0</v>
      </c>
      <c r="J42" s="9">
        <f t="shared" si="4"/>
        <v>808000</v>
      </c>
      <c r="K42" s="9">
        <f t="shared" si="33"/>
        <v>808000</v>
      </c>
      <c r="L42" s="9">
        <f t="shared" si="33"/>
        <v>0</v>
      </c>
      <c r="M42" s="9">
        <f t="shared" si="33"/>
        <v>0</v>
      </c>
      <c r="N42" s="9">
        <f t="shared" si="33"/>
        <v>0</v>
      </c>
      <c r="O42" s="9">
        <f t="shared" si="33"/>
        <v>0</v>
      </c>
      <c r="P42" s="9">
        <f t="shared" si="5"/>
        <v>808000</v>
      </c>
    </row>
    <row r="43" spans="1:16" ht="36" hidden="1" x14ac:dyDescent="0.35">
      <c r="A43" s="5" t="s">
        <v>292</v>
      </c>
      <c r="B43" s="6" t="s">
        <v>294</v>
      </c>
      <c r="C43" s="9">
        <v>808000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f t="shared" si="4"/>
        <v>808000</v>
      </c>
      <c r="K43" s="9">
        <v>808000</v>
      </c>
      <c r="L43" s="9">
        <v>0</v>
      </c>
      <c r="M43" s="9">
        <v>0</v>
      </c>
      <c r="N43" s="9">
        <v>0</v>
      </c>
      <c r="O43" s="9">
        <v>0</v>
      </c>
      <c r="P43" s="9">
        <f t="shared" si="5"/>
        <v>808000</v>
      </c>
    </row>
    <row r="44" spans="1:16" hidden="1" x14ac:dyDescent="0.35">
      <c r="A44" s="5" t="s">
        <v>57</v>
      </c>
      <c r="B44" s="6" t="s">
        <v>58</v>
      </c>
      <c r="C44" s="9">
        <f t="shared" ref="C44:O44" si="34">C45</f>
        <v>1198000</v>
      </c>
      <c r="D44" s="9">
        <f t="shared" si="34"/>
        <v>0</v>
      </c>
      <c r="E44" s="9">
        <f t="shared" si="34"/>
        <v>0</v>
      </c>
      <c r="F44" s="9">
        <f t="shared" si="34"/>
        <v>0</v>
      </c>
      <c r="G44" s="9">
        <f t="shared" si="34"/>
        <v>0</v>
      </c>
      <c r="H44" s="9">
        <f t="shared" si="34"/>
        <v>0</v>
      </c>
      <c r="I44" s="9">
        <f t="shared" si="34"/>
        <v>0</v>
      </c>
      <c r="J44" s="9">
        <f t="shared" si="4"/>
        <v>1198000</v>
      </c>
      <c r="K44" s="9">
        <f t="shared" si="34"/>
        <v>1198000</v>
      </c>
      <c r="L44" s="9">
        <f t="shared" si="34"/>
        <v>0</v>
      </c>
      <c r="M44" s="9">
        <f t="shared" si="34"/>
        <v>0</v>
      </c>
      <c r="N44" s="9">
        <f t="shared" si="34"/>
        <v>0</v>
      </c>
      <c r="O44" s="9">
        <f t="shared" si="34"/>
        <v>0</v>
      </c>
      <c r="P44" s="9">
        <f t="shared" si="5"/>
        <v>1198000</v>
      </c>
    </row>
    <row r="45" spans="1:16" ht="36" hidden="1" x14ac:dyDescent="0.35">
      <c r="A45" s="5" t="s">
        <v>293</v>
      </c>
      <c r="B45" s="6" t="s">
        <v>295</v>
      </c>
      <c r="C45" s="9">
        <v>1198000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f t="shared" si="4"/>
        <v>1198000</v>
      </c>
      <c r="K45" s="9">
        <v>1198000</v>
      </c>
      <c r="L45" s="9">
        <v>0</v>
      </c>
      <c r="M45" s="9">
        <v>0</v>
      </c>
      <c r="N45" s="9">
        <v>0</v>
      </c>
      <c r="O45" s="9">
        <v>0</v>
      </c>
      <c r="P45" s="9">
        <f t="shared" si="5"/>
        <v>1198000</v>
      </c>
    </row>
    <row r="46" spans="1:16" ht="27.75" hidden="1" customHeight="1" x14ac:dyDescent="0.35">
      <c r="A46" s="3" t="s">
        <v>59</v>
      </c>
      <c r="B46" s="4" t="s">
        <v>60</v>
      </c>
      <c r="C46" s="8">
        <f t="shared" ref="C46:O47" si="35">C47</f>
        <v>713000</v>
      </c>
      <c r="D46" s="8">
        <f t="shared" si="35"/>
        <v>0</v>
      </c>
      <c r="E46" s="8">
        <f t="shared" si="35"/>
        <v>0</v>
      </c>
      <c r="F46" s="8">
        <f t="shared" si="35"/>
        <v>0</v>
      </c>
      <c r="G46" s="8">
        <f t="shared" si="35"/>
        <v>0</v>
      </c>
      <c r="H46" s="8">
        <f t="shared" si="35"/>
        <v>0</v>
      </c>
      <c r="I46" s="8">
        <f t="shared" si="35"/>
        <v>0</v>
      </c>
      <c r="J46" s="8">
        <f t="shared" si="4"/>
        <v>713000</v>
      </c>
      <c r="K46" s="8">
        <f t="shared" si="35"/>
        <v>713000</v>
      </c>
      <c r="L46" s="8">
        <f t="shared" si="35"/>
        <v>0</v>
      </c>
      <c r="M46" s="8">
        <f t="shared" si="35"/>
        <v>0</v>
      </c>
      <c r="N46" s="8">
        <f t="shared" si="35"/>
        <v>0</v>
      </c>
      <c r="O46" s="8">
        <f t="shared" si="35"/>
        <v>0</v>
      </c>
      <c r="P46" s="8">
        <f t="shared" si="5"/>
        <v>713000</v>
      </c>
    </row>
    <row r="47" spans="1:16" ht="36" hidden="1" x14ac:dyDescent="0.35">
      <c r="A47" s="5" t="s">
        <v>61</v>
      </c>
      <c r="B47" s="6" t="s">
        <v>62</v>
      </c>
      <c r="C47" s="9">
        <f t="shared" si="35"/>
        <v>713000</v>
      </c>
      <c r="D47" s="9">
        <f t="shared" si="35"/>
        <v>0</v>
      </c>
      <c r="E47" s="9">
        <f t="shared" si="35"/>
        <v>0</v>
      </c>
      <c r="F47" s="9">
        <f t="shared" si="35"/>
        <v>0</v>
      </c>
      <c r="G47" s="9">
        <f t="shared" si="35"/>
        <v>0</v>
      </c>
      <c r="H47" s="9">
        <f t="shared" si="35"/>
        <v>0</v>
      </c>
      <c r="I47" s="9">
        <f t="shared" si="35"/>
        <v>0</v>
      </c>
      <c r="J47" s="9">
        <f t="shared" si="4"/>
        <v>713000</v>
      </c>
      <c r="K47" s="9">
        <f t="shared" si="35"/>
        <v>713000</v>
      </c>
      <c r="L47" s="9">
        <f t="shared" si="35"/>
        <v>0</v>
      </c>
      <c r="M47" s="9">
        <f t="shared" si="35"/>
        <v>0</v>
      </c>
      <c r="N47" s="9">
        <f t="shared" si="35"/>
        <v>0</v>
      </c>
      <c r="O47" s="9">
        <f t="shared" si="35"/>
        <v>0</v>
      </c>
      <c r="P47" s="9">
        <f t="shared" si="5"/>
        <v>713000</v>
      </c>
    </row>
    <row r="48" spans="1:16" ht="54" hidden="1" x14ac:dyDescent="0.35">
      <c r="A48" s="5" t="s">
        <v>63</v>
      </c>
      <c r="B48" s="6" t="s">
        <v>64</v>
      </c>
      <c r="C48" s="9">
        <v>713000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f t="shared" si="4"/>
        <v>713000</v>
      </c>
      <c r="K48" s="9">
        <v>713000</v>
      </c>
      <c r="L48" s="9">
        <v>0</v>
      </c>
      <c r="M48" s="9">
        <v>0</v>
      </c>
      <c r="N48" s="9">
        <v>0</v>
      </c>
      <c r="O48" s="9">
        <v>0</v>
      </c>
      <c r="P48" s="9">
        <f t="shared" si="5"/>
        <v>713000</v>
      </c>
    </row>
    <row r="49" spans="1:16" ht="34.799999999999997" hidden="1" x14ac:dyDescent="0.35">
      <c r="A49" s="3" t="s">
        <v>65</v>
      </c>
      <c r="B49" s="4" t="s">
        <v>66</v>
      </c>
      <c r="C49" s="8">
        <f t="shared" ref="C49:H49" si="36">C50+C59+C62</f>
        <v>20379200</v>
      </c>
      <c r="D49" s="8">
        <f t="shared" si="36"/>
        <v>0</v>
      </c>
      <c r="E49" s="8">
        <f t="shared" si="36"/>
        <v>0</v>
      </c>
      <c r="F49" s="8">
        <f t="shared" si="36"/>
        <v>0</v>
      </c>
      <c r="G49" s="8">
        <f t="shared" si="36"/>
        <v>0</v>
      </c>
      <c r="H49" s="8">
        <f t="shared" si="36"/>
        <v>0</v>
      </c>
      <c r="I49" s="8">
        <f t="shared" ref="I49" si="37">I50+I59+I62</f>
        <v>0</v>
      </c>
      <c r="J49" s="8">
        <f t="shared" si="4"/>
        <v>20379200</v>
      </c>
      <c r="K49" s="8">
        <f>K50+K59+K62</f>
        <v>20350400</v>
      </c>
      <c r="L49" s="8">
        <f>L50+L59+L62</f>
        <v>0</v>
      </c>
      <c r="M49" s="8">
        <f>M50+M59+M62</f>
        <v>0</v>
      </c>
      <c r="N49" s="8">
        <f>N50+N59+N62</f>
        <v>0</v>
      </c>
      <c r="O49" s="8">
        <f>O50+O59+O62</f>
        <v>0</v>
      </c>
      <c r="P49" s="8">
        <f t="shared" si="5"/>
        <v>20350400</v>
      </c>
    </row>
    <row r="50" spans="1:16" ht="90" hidden="1" x14ac:dyDescent="0.35">
      <c r="A50" s="5" t="s">
        <v>67</v>
      </c>
      <c r="B50" s="6" t="s">
        <v>68</v>
      </c>
      <c r="C50" s="9">
        <f t="shared" ref="C50:N50" si="38">C51+C53+C55+C57</f>
        <v>20043700</v>
      </c>
      <c r="D50" s="9">
        <f t="shared" si="38"/>
        <v>0</v>
      </c>
      <c r="E50" s="9">
        <f t="shared" si="38"/>
        <v>0</v>
      </c>
      <c r="F50" s="9">
        <f t="shared" si="38"/>
        <v>0</v>
      </c>
      <c r="G50" s="9">
        <f t="shared" si="38"/>
        <v>0</v>
      </c>
      <c r="H50" s="9">
        <f t="shared" ref="H50:I50" si="39">H51+H53+H55+H57</f>
        <v>0</v>
      </c>
      <c r="I50" s="9">
        <f t="shared" si="39"/>
        <v>0</v>
      </c>
      <c r="J50" s="9">
        <f t="shared" si="4"/>
        <v>20043700</v>
      </c>
      <c r="K50" s="9">
        <f t="shared" si="38"/>
        <v>20014900</v>
      </c>
      <c r="L50" s="9">
        <f t="shared" si="38"/>
        <v>0</v>
      </c>
      <c r="M50" s="9">
        <f t="shared" si="38"/>
        <v>0</v>
      </c>
      <c r="N50" s="9">
        <f t="shared" si="38"/>
        <v>0</v>
      </c>
      <c r="O50" s="9">
        <f t="shared" ref="O50" si="40">O51+O53+O55+O57</f>
        <v>0</v>
      </c>
      <c r="P50" s="9">
        <f t="shared" si="5"/>
        <v>20014900</v>
      </c>
    </row>
    <row r="51" spans="1:16" ht="54" hidden="1" x14ac:dyDescent="0.35">
      <c r="A51" s="5" t="s">
        <v>69</v>
      </c>
      <c r="B51" s="6" t="s">
        <v>70</v>
      </c>
      <c r="C51" s="9">
        <f t="shared" ref="C51:O51" si="41">C52</f>
        <v>19023900</v>
      </c>
      <c r="D51" s="9">
        <f t="shared" si="41"/>
        <v>0</v>
      </c>
      <c r="E51" s="9">
        <f t="shared" si="41"/>
        <v>0</v>
      </c>
      <c r="F51" s="9">
        <f t="shared" si="41"/>
        <v>0</v>
      </c>
      <c r="G51" s="9">
        <f t="shared" si="41"/>
        <v>0</v>
      </c>
      <c r="H51" s="9">
        <f t="shared" si="41"/>
        <v>0</v>
      </c>
      <c r="I51" s="9">
        <f t="shared" si="41"/>
        <v>0</v>
      </c>
      <c r="J51" s="9">
        <f t="shared" si="4"/>
        <v>19023900</v>
      </c>
      <c r="K51" s="9">
        <f t="shared" si="41"/>
        <v>18995100</v>
      </c>
      <c r="L51" s="9">
        <f t="shared" si="41"/>
        <v>0</v>
      </c>
      <c r="M51" s="9">
        <f t="shared" si="41"/>
        <v>0</v>
      </c>
      <c r="N51" s="9">
        <f t="shared" si="41"/>
        <v>0</v>
      </c>
      <c r="O51" s="9">
        <f t="shared" si="41"/>
        <v>0</v>
      </c>
      <c r="P51" s="9">
        <f t="shared" si="5"/>
        <v>18995100</v>
      </c>
    </row>
    <row r="52" spans="1:16" ht="72" hidden="1" x14ac:dyDescent="0.35">
      <c r="A52" s="5" t="s">
        <v>239</v>
      </c>
      <c r="B52" s="6" t="s">
        <v>238</v>
      </c>
      <c r="C52" s="9">
        <v>19023900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f t="shared" si="4"/>
        <v>19023900</v>
      </c>
      <c r="K52" s="9">
        <v>18995100</v>
      </c>
      <c r="L52" s="9">
        <v>0</v>
      </c>
      <c r="M52" s="9">
        <v>0</v>
      </c>
      <c r="N52" s="9">
        <v>0</v>
      </c>
      <c r="O52" s="9">
        <v>0</v>
      </c>
      <c r="P52" s="9">
        <f t="shared" si="5"/>
        <v>18995100</v>
      </c>
    </row>
    <row r="53" spans="1:16" ht="72" hidden="1" x14ac:dyDescent="0.35">
      <c r="A53" s="5" t="s">
        <v>71</v>
      </c>
      <c r="B53" s="6" t="s">
        <v>72</v>
      </c>
      <c r="C53" s="9">
        <f t="shared" ref="C53:O53" si="42">C54</f>
        <v>88000</v>
      </c>
      <c r="D53" s="9">
        <f t="shared" si="42"/>
        <v>0</v>
      </c>
      <c r="E53" s="9">
        <f t="shared" si="42"/>
        <v>0</v>
      </c>
      <c r="F53" s="9">
        <f t="shared" si="42"/>
        <v>0</v>
      </c>
      <c r="G53" s="9">
        <f t="shared" si="42"/>
        <v>0</v>
      </c>
      <c r="H53" s="9">
        <f t="shared" si="42"/>
        <v>0</v>
      </c>
      <c r="I53" s="9">
        <f t="shared" si="42"/>
        <v>0</v>
      </c>
      <c r="J53" s="9">
        <f t="shared" si="4"/>
        <v>88000</v>
      </c>
      <c r="K53" s="9">
        <f t="shared" si="42"/>
        <v>88000</v>
      </c>
      <c r="L53" s="9">
        <f t="shared" si="42"/>
        <v>0</v>
      </c>
      <c r="M53" s="9">
        <f t="shared" si="42"/>
        <v>0</v>
      </c>
      <c r="N53" s="9">
        <f t="shared" si="42"/>
        <v>0</v>
      </c>
      <c r="O53" s="9">
        <f t="shared" si="42"/>
        <v>0</v>
      </c>
      <c r="P53" s="9">
        <f t="shared" si="5"/>
        <v>88000</v>
      </c>
    </row>
    <row r="54" spans="1:16" ht="72" hidden="1" x14ac:dyDescent="0.35">
      <c r="A54" s="5" t="s">
        <v>240</v>
      </c>
      <c r="B54" s="6" t="s">
        <v>241</v>
      </c>
      <c r="C54" s="9">
        <v>88000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f t="shared" si="4"/>
        <v>88000</v>
      </c>
      <c r="K54" s="9">
        <v>88000</v>
      </c>
      <c r="L54" s="9">
        <v>0</v>
      </c>
      <c r="M54" s="9">
        <v>0</v>
      </c>
      <c r="N54" s="9">
        <v>0</v>
      </c>
      <c r="O54" s="9">
        <v>0</v>
      </c>
      <c r="P54" s="9">
        <f t="shared" si="5"/>
        <v>88000</v>
      </c>
    </row>
    <row r="55" spans="1:16" ht="72" hidden="1" x14ac:dyDescent="0.35">
      <c r="A55" s="5" t="s">
        <v>73</v>
      </c>
      <c r="B55" s="6" t="s">
        <v>74</v>
      </c>
      <c r="C55" s="9">
        <f t="shared" ref="C55:O55" si="43">C56</f>
        <v>148500</v>
      </c>
      <c r="D55" s="9">
        <f t="shared" si="43"/>
        <v>0</v>
      </c>
      <c r="E55" s="9">
        <f t="shared" si="43"/>
        <v>0</v>
      </c>
      <c r="F55" s="9">
        <f t="shared" si="43"/>
        <v>0</v>
      </c>
      <c r="G55" s="9">
        <f t="shared" si="43"/>
        <v>0</v>
      </c>
      <c r="H55" s="9">
        <f t="shared" si="43"/>
        <v>0</v>
      </c>
      <c r="I55" s="9">
        <f t="shared" si="43"/>
        <v>0</v>
      </c>
      <c r="J55" s="9">
        <f t="shared" si="4"/>
        <v>148500</v>
      </c>
      <c r="K55" s="9">
        <f t="shared" si="43"/>
        <v>148500</v>
      </c>
      <c r="L55" s="9">
        <f t="shared" si="43"/>
        <v>0</v>
      </c>
      <c r="M55" s="9">
        <f t="shared" si="43"/>
        <v>0</v>
      </c>
      <c r="N55" s="9">
        <f t="shared" si="43"/>
        <v>0</v>
      </c>
      <c r="O55" s="9">
        <f t="shared" si="43"/>
        <v>0</v>
      </c>
      <c r="P55" s="9">
        <f t="shared" si="5"/>
        <v>148500</v>
      </c>
    </row>
    <row r="56" spans="1:16" ht="54" hidden="1" x14ac:dyDescent="0.35">
      <c r="A56" s="5" t="s">
        <v>242</v>
      </c>
      <c r="B56" s="6" t="s">
        <v>243</v>
      </c>
      <c r="C56" s="9">
        <v>148500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f t="shared" si="4"/>
        <v>148500</v>
      </c>
      <c r="K56" s="9">
        <v>148500</v>
      </c>
      <c r="L56" s="9">
        <v>0</v>
      </c>
      <c r="M56" s="9">
        <v>0</v>
      </c>
      <c r="N56" s="9">
        <v>0</v>
      </c>
      <c r="O56" s="9">
        <v>0</v>
      </c>
      <c r="P56" s="9">
        <f t="shared" si="5"/>
        <v>148500</v>
      </c>
    </row>
    <row r="57" spans="1:16" ht="36" hidden="1" x14ac:dyDescent="0.35">
      <c r="A57" s="5" t="s">
        <v>75</v>
      </c>
      <c r="B57" s="6" t="s">
        <v>76</v>
      </c>
      <c r="C57" s="9">
        <f t="shared" ref="C57:O57" si="44">C58</f>
        <v>783300</v>
      </c>
      <c r="D57" s="9">
        <f t="shared" si="44"/>
        <v>0</v>
      </c>
      <c r="E57" s="9">
        <f t="shared" si="44"/>
        <v>0</v>
      </c>
      <c r="F57" s="9">
        <f t="shared" si="44"/>
        <v>0</v>
      </c>
      <c r="G57" s="9">
        <f t="shared" si="44"/>
        <v>0</v>
      </c>
      <c r="H57" s="9">
        <f t="shared" si="44"/>
        <v>0</v>
      </c>
      <c r="I57" s="9">
        <f t="shared" si="44"/>
        <v>0</v>
      </c>
      <c r="J57" s="9">
        <f t="shared" si="4"/>
        <v>783300</v>
      </c>
      <c r="K57" s="9">
        <f t="shared" si="44"/>
        <v>783300</v>
      </c>
      <c r="L57" s="9">
        <f t="shared" si="44"/>
        <v>0</v>
      </c>
      <c r="M57" s="9">
        <f t="shared" si="44"/>
        <v>0</v>
      </c>
      <c r="N57" s="9">
        <f t="shared" si="44"/>
        <v>0</v>
      </c>
      <c r="O57" s="9">
        <f t="shared" si="44"/>
        <v>0</v>
      </c>
      <c r="P57" s="9">
        <f t="shared" si="5"/>
        <v>783300</v>
      </c>
    </row>
    <row r="58" spans="1:16" ht="36" hidden="1" x14ac:dyDescent="0.35">
      <c r="A58" s="5" t="s">
        <v>244</v>
      </c>
      <c r="B58" s="6" t="s">
        <v>245</v>
      </c>
      <c r="C58" s="9">
        <v>783300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f t="shared" si="4"/>
        <v>783300</v>
      </c>
      <c r="K58" s="9">
        <v>783300</v>
      </c>
      <c r="L58" s="9">
        <v>0</v>
      </c>
      <c r="M58" s="9">
        <v>0</v>
      </c>
      <c r="N58" s="9">
        <v>0</v>
      </c>
      <c r="O58" s="9">
        <v>0</v>
      </c>
      <c r="P58" s="9">
        <f t="shared" si="5"/>
        <v>783300</v>
      </c>
    </row>
    <row r="59" spans="1:16" hidden="1" x14ac:dyDescent="0.35">
      <c r="A59" s="5" t="s">
        <v>77</v>
      </c>
      <c r="B59" s="6" t="s">
        <v>78</v>
      </c>
      <c r="C59" s="9">
        <f t="shared" ref="C59:O60" si="45">C60</f>
        <v>14000</v>
      </c>
      <c r="D59" s="9">
        <f t="shared" si="45"/>
        <v>0</v>
      </c>
      <c r="E59" s="9">
        <f t="shared" si="45"/>
        <v>0</v>
      </c>
      <c r="F59" s="9">
        <f t="shared" si="45"/>
        <v>0</v>
      </c>
      <c r="G59" s="9">
        <f t="shared" si="45"/>
        <v>0</v>
      </c>
      <c r="H59" s="9">
        <f t="shared" si="45"/>
        <v>0</v>
      </c>
      <c r="I59" s="9">
        <f t="shared" si="45"/>
        <v>0</v>
      </c>
      <c r="J59" s="9">
        <f t="shared" si="4"/>
        <v>14000</v>
      </c>
      <c r="K59" s="9">
        <f t="shared" si="45"/>
        <v>14000</v>
      </c>
      <c r="L59" s="9">
        <f t="shared" si="45"/>
        <v>0</v>
      </c>
      <c r="M59" s="9">
        <f t="shared" si="45"/>
        <v>0</v>
      </c>
      <c r="N59" s="9">
        <f t="shared" si="45"/>
        <v>0</v>
      </c>
      <c r="O59" s="9">
        <f t="shared" si="45"/>
        <v>0</v>
      </c>
      <c r="P59" s="9">
        <f t="shared" si="5"/>
        <v>14000</v>
      </c>
    </row>
    <row r="60" spans="1:16" ht="54" hidden="1" x14ac:dyDescent="0.35">
      <c r="A60" s="5" t="s">
        <v>79</v>
      </c>
      <c r="B60" s="6" t="s">
        <v>80</v>
      </c>
      <c r="C60" s="9">
        <f t="shared" si="45"/>
        <v>14000</v>
      </c>
      <c r="D60" s="9">
        <f t="shared" si="45"/>
        <v>0</v>
      </c>
      <c r="E60" s="9">
        <f t="shared" si="45"/>
        <v>0</v>
      </c>
      <c r="F60" s="9">
        <f t="shared" si="45"/>
        <v>0</v>
      </c>
      <c r="G60" s="9">
        <f t="shared" si="45"/>
        <v>0</v>
      </c>
      <c r="H60" s="9">
        <f t="shared" si="45"/>
        <v>0</v>
      </c>
      <c r="I60" s="9">
        <f t="shared" si="45"/>
        <v>0</v>
      </c>
      <c r="J60" s="9">
        <f t="shared" si="4"/>
        <v>14000</v>
      </c>
      <c r="K60" s="9">
        <f t="shared" si="45"/>
        <v>14000</v>
      </c>
      <c r="L60" s="9">
        <f t="shared" si="45"/>
        <v>0</v>
      </c>
      <c r="M60" s="9">
        <f t="shared" si="45"/>
        <v>0</v>
      </c>
      <c r="N60" s="9">
        <f t="shared" si="45"/>
        <v>0</v>
      </c>
      <c r="O60" s="9">
        <f t="shared" si="45"/>
        <v>0</v>
      </c>
      <c r="P60" s="9">
        <f t="shared" si="5"/>
        <v>14000</v>
      </c>
    </row>
    <row r="61" spans="1:16" ht="54" hidden="1" x14ac:dyDescent="0.35">
      <c r="A61" s="5" t="s">
        <v>246</v>
      </c>
      <c r="B61" s="6" t="s">
        <v>247</v>
      </c>
      <c r="C61" s="9">
        <v>14000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f t="shared" si="4"/>
        <v>14000</v>
      </c>
      <c r="K61" s="9">
        <v>14000</v>
      </c>
      <c r="L61" s="9">
        <v>0</v>
      </c>
      <c r="M61" s="9">
        <v>0</v>
      </c>
      <c r="N61" s="9">
        <v>0</v>
      </c>
      <c r="O61" s="9">
        <v>0</v>
      </c>
      <c r="P61" s="9">
        <f t="shared" si="5"/>
        <v>14000</v>
      </c>
    </row>
    <row r="62" spans="1:16" ht="72" hidden="1" x14ac:dyDescent="0.35">
      <c r="A62" s="5" t="s">
        <v>81</v>
      </c>
      <c r="B62" s="6" t="s">
        <v>82</v>
      </c>
      <c r="C62" s="9">
        <f t="shared" ref="C62:I62" si="46">C63</f>
        <v>321500</v>
      </c>
      <c r="D62" s="9">
        <f t="shared" si="46"/>
        <v>0</v>
      </c>
      <c r="E62" s="9">
        <f t="shared" si="46"/>
        <v>0</v>
      </c>
      <c r="F62" s="9">
        <f t="shared" si="46"/>
        <v>0</v>
      </c>
      <c r="G62" s="9">
        <f t="shared" si="46"/>
        <v>0</v>
      </c>
      <c r="H62" s="9">
        <f t="shared" si="46"/>
        <v>0</v>
      </c>
      <c r="I62" s="9">
        <f t="shared" si="46"/>
        <v>0</v>
      </c>
      <c r="J62" s="9">
        <f t="shared" si="4"/>
        <v>321500</v>
      </c>
      <c r="K62" s="9">
        <f>K63</f>
        <v>321500</v>
      </c>
      <c r="L62" s="9">
        <f>L63</f>
        <v>0</v>
      </c>
      <c r="M62" s="9">
        <f>M63</f>
        <v>0</v>
      </c>
      <c r="N62" s="9">
        <f>N63</f>
        <v>0</v>
      </c>
      <c r="O62" s="9">
        <f>O63</f>
        <v>0</v>
      </c>
      <c r="P62" s="9">
        <f t="shared" si="5"/>
        <v>321500</v>
      </c>
    </row>
    <row r="63" spans="1:16" ht="72" hidden="1" x14ac:dyDescent="0.35">
      <c r="A63" s="5" t="s">
        <v>173</v>
      </c>
      <c r="B63" s="6" t="s">
        <v>172</v>
      </c>
      <c r="C63" s="9">
        <f t="shared" ref="C63:O63" si="47">C64</f>
        <v>321500</v>
      </c>
      <c r="D63" s="9">
        <f t="shared" si="47"/>
        <v>0</v>
      </c>
      <c r="E63" s="9">
        <f t="shared" si="47"/>
        <v>0</v>
      </c>
      <c r="F63" s="9">
        <f t="shared" si="47"/>
        <v>0</v>
      </c>
      <c r="G63" s="9">
        <f t="shared" si="47"/>
        <v>0</v>
      </c>
      <c r="H63" s="9">
        <f t="shared" si="47"/>
        <v>0</v>
      </c>
      <c r="I63" s="9">
        <f t="shared" si="47"/>
        <v>0</v>
      </c>
      <c r="J63" s="9">
        <f t="shared" si="4"/>
        <v>321500</v>
      </c>
      <c r="K63" s="9">
        <f t="shared" si="47"/>
        <v>321500</v>
      </c>
      <c r="L63" s="9">
        <f t="shared" si="47"/>
        <v>0</v>
      </c>
      <c r="M63" s="9">
        <f t="shared" si="47"/>
        <v>0</v>
      </c>
      <c r="N63" s="9">
        <f t="shared" si="47"/>
        <v>0</v>
      </c>
      <c r="O63" s="9">
        <f t="shared" si="47"/>
        <v>0</v>
      </c>
      <c r="P63" s="9">
        <f t="shared" si="5"/>
        <v>321500</v>
      </c>
    </row>
    <row r="64" spans="1:16" ht="72" hidden="1" x14ac:dyDescent="0.35">
      <c r="A64" s="5" t="s">
        <v>248</v>
      </c>
      <c r="B64" s="6" t="s">
        <v>249</v>
      </c>
      <c r="C64" s="9">
        <v>321500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f t="shared" si="4"/>
        <v>321500</v>
      </c>
      <c r="K64" s="9">
        <v>321500</v>
      </c>
      <c r="L64" s="9">
        <v>0</v>
      </c>
      <c r="M64" s="9">
        <v>0</v>
      </c>
      <c r="N64" s="9">
        <v>0</v>
      </c>
      <c r="O64" s="9">
        <v>0</v>
      </c>
      <c r="P64" s="9">
        <f t="shared" si="5"/>
        <v>321500</v>
      </c>
    </row>
    <row r="65" spans="1:16" hidden="1" x14ac:dyDescent="0.35">
      <c r="A65" s="3" t="s">
        <v>83</v>
      </c>
      <c r="B65" s="4" t="s">
        <v>84</v>
      </c>
      <c r="C65" s="8">
        <f t="shared" ref="C65:O65" si="48">C66</f>
        <v>61300</v>
      </c>
      <c r="D65" s="8">
        <f t="shared" si="48"/>
        <v>0</v>
      </c>
      <c r="E65" s="8">
        <f t="shared" si="48"/>
        <v>0</v>
      </c>
      <c r="F65" s="8">
        <f t="shared" si="48"/>
        <v>0</v>
      </c>
      <c r="G65" s="8">
        <f t="shared" si="48"/>
        <v>0</v>
      </c>
      <c r="H65" s="8">
        <f t="shared" si="48"/>
        <v>0</v>
      </c>
      <c r="I65" s="8">
        <f t="shared" si="48"/>
        <v>0</v>
      </c>
      <c r="J65" s="8">
        <f t="shared" si="4"/>
        <v>61300</v>
      </c>
      <c r="K65" s="8">
        <f t="shared" si="48"/>
        <v>61300</v>
      </c>
      <c r="L65" s="8">
        <f t="shared" si="48"/>
        <v>0</v>
      </c>
      <c r="M65" s="8">
        <f t="shared" si="48"/>
        <v>0</v>
      </c>
      <c r="N65" s="8">
        <f t="shared" si="48"/>
        <v>0</v>
      </c>
      <c r="O65" s="8">
        <f t="shared" si="48"/>
        <v>0</v>
      </c>
      <c r="P65" s="8">
        <f t="shared" si="5"/>
        <v>61300</v>
      </c>
    </row>
    <row r="66" spans="1:16" hidden="1" x14ac:dyDescent="0.35">
      <c r="A66" s="5" t="s">
        <v>85</v>
      </c>
      <c r="B66" s="6" t="s">
        <v>86</v>
      </c>
      <c r="C66" s="9">
        <f t="shared" ref="C66:N66" si="49">C67+C68+C70</f>
        <v>61300</v>
      </c>
      <c r="D66" s="9">
        <f t="shared" si="49"/>
        <v>0</v>
      </c>
      <c r="E66" s="9">
        <f t="shared" si="49"/>
        <v>0</v>
      </c>
      <c r="F66" s="9">
        <f t="shared" si="49"/>
        <v>0</v>
      </c>
      <c r="G66" s="9">
        <f t="shared" si="49"/>
        <v>0</v>
      </c>
      <c r="H66" s="9">
        <f t="shared" ref="H66:I66" si="50">H67+H68+H70</f>
        <v>0</v>
      </c>
      <c r="I66" s="9">
        <f t="shared" si="50"/>
        <v>0</v>
      </c>
      <c r="J66" s="9">
        <f t="shared" si="4"/>
        <v>61300</v>
      </c>
      <c r="K66" s="9">
        <f t="shared" si="49"/>
        <v>61300</v>
      </c>
      <c r="L66" s="9">
        <f t="shared" si="49"/>
        <v>0</v>
      </c>
      <c r="M66" s="9">
        <f t="shared" si="49"/>
        <v>0</v>
      </c>
      <c r="N66" s="9">
        <f t="shared" si="49"/>
        <v>0</v>
      </c>
      <c r="O66" s="9">
        <f t="shared" ref="O66" si="51">O67+O68+O70</f>
        <v>0</v>
      </c>
      <c r="P66" s="9">
        <f t="shared" si="5"/>
        <v>61300</v>
      </c>
    </row>
    <row r="67" spans="1:16" ht="36" hidden="1" x14ac:dyDescent="0.35">
      <c r="A67" s="5" t="s">
        <v>87</v>
      </c>
      <c r="B67" s="6" t="s">
        <v>88</v>
      </c>
      <c r="C67" s="9">
        <v>43000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f t="shared" si="4"/>
        <v>43000</v>
      </c>
      <c r="K67" s="9">
        <v>43000</v>
      </c>
      <c r="L67" s="9">
        <v>0</v>
      </c>
      <c r="M67" s="9">
        <v>0</v>
      </c>
      <c r="N67" s="9">
        <v>0</v>
      </c>
      <c r="O67" s="9">
        <v>0</v>
      </c>
      <c r="P67" s="9">
        <f t="shared" si="5"/>
        <v>43000</v>
      </c>
    </row>
    <row r="68" spans="1:16" hidden="1" x14ac:dyDescent="0.35">
      <c r="A68" s="5" t="s">
        <v>161</v>
      </c>
      <c r="B68" s="6" t="s">
        <v>166</v>
      </c>
      <c r="C68" s="9">
        <f t="shared" ref="C68:O68" si="52">C69</f>
        <v>1500</v>
      </c>
      <c r="D68" s="9">
        <f t="shared" si="52"/>
        <v>0</v>
      </c>
      <c r="E68" s="9">
        <f t="shared" si="52"/>
        <v>0</v>
      </c>
      <c r="F68" s="9">
        <f t="shared" si="52"/>
        <v>0</v>
      </c>
      <c r="G68" s="9">
        <f t="shared" si="52"/>
        <v>0</v>
      </c>
      <c r="H68" s="9">
        <f t="shared" si="52"/>
        <v>0</v>
      </c>
      <c r="I68" s="9">
        <f t="shared" si="52"/>
        <v>0</v>
      </c>
      <c r="J68" s="9">
        <f t="shared" si="4"/>
        <v>1500</v>
      </c>
      <c r="K68" s="9">
        <f t="shared" si="52"/>
        <v>1500</v>
      </c>
      <c r="L68" s="9">
        <f t="shared" si="52"/>
        <v>0</v>
      </c>
      <c r="M68" s="9">
        <f t="shared" si="52"/>
        <v>0</v>
      </c>
      <c r="N68" s="9">
        <f t="shared" si="52"/>
        <v>0</v>
      </c>
      <c r="O68" s="9">
        <f t="shared" si="52"/>
        <v>0</v>
      </c>
      <c r="P68" s="9">
        <f t="shared" si="5"/>
        <v>1500</v>
      </c>
    </row>
    <row r="69" spans="1:16" hidden="1" x14ac:dyDescent="0.35">
      <c r="A69" s="5" t="s">
        <v>163</v>
      </c>
      <c r="B69" s="6" t="s">
        <v>164</v>
      </c>
      <c r="C69" s="9">
        <v>1500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f t="shared" si="4"/>
        <v>1500</v>
      </c>
      <c r="K69" s="9">
        <v>1500</v>
      </c>
      <c r="L69" s="9">
        <v>0</v>
      </c>
      <c r="M69" s="9">
        <v>0</v>
      </c>
      <c r="N69" s="9">
        <v>0</v>
      </c>
      <c r="O69" s="9">
        <v>0</v>
      </c>
      <c r="P69" s="9">
        <f t="shared" si="5"/>
        <v>1500</v>
      </c>
    </row>
    <row r="70" spans="1:16" ht="36" hidden="1" x14ac:dyDescent="0.35">
      <c r="A70" s="5" t="s">
        <v>162</v>
      </c>
      <c r="B70" s="6" t="s">
        <v>165</v>
      </c>
      <c r="C70" s="9">
        <v>16800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f t="shared" si="4"/>
        <v>16800</v>
      </c>
      <c r="K70" s="9">
        <v>16800</v>
      </c>
      <c r="L70" s="9">
        <v>0</v>
      </c>
      <c r="M70" s="9">
        <v>0</v>
      </c>
      <c r="N70" s="9">
        <v>0</v>
      </c>
      <c r="O70" s="9">
        <v>0</v>
      </c>
      <c r="P70" s="9">
        <f t="shared" si="5"/>
        <v>16800</v>
      </c>
    </row>
    <row r="71" spans="1:16" ht="34.799999999999997" hidden="1" x14ac:dyDescent="0.35">
      <c r="A71" s="3" t="s">
        <v>89</v>
      </c>
      <c r="B71" s="4" t="s">
        <v>90</v>
      </c>
      <c r="C71" s="8">
        <f t="shared" ref="C71:N71" si="53">C72+C75</f>
        <v>9132900</v>
      </c>
      <c r="D71" s="8">
        <f t="shared" si="53"/>
        <v>0</v>
      </c>
      <c r="E71" s="8">
        <f t="shared" si="53"/>
        <v>0</v>
      </c>
      <c r="F71" s="8">
        <f t="shared" si="53"/>
        <v>0</v>
      </c>
      <c r="G71" s="8">
        <f t="shared" si="53"/>
        <v>0</v>
      </c>
      <c r="H71" s="8">
        <f t="shared" ref="H71:I71" si="54">H72+H75</f>
        <v>0</v>
      </c>
      <c r="I71" s="8">
        <f t="shared" si="54"/>
        <v>0</v>
      </c>
      <c r="J71" s="8">
        <f t="shared" si="4"/>
        <v>9132900</v>
      </c>
      <c r="K71" s="8">
        <f t="shared" si="53"/>
        <v>9169300</v>
      </c>
      <c r="L71" s="8">
        <f t="shared" si="53"/>
        <v>0</v>
      </c>
      <c r="M71" s="8">
        <f t="shared" si="53"/>
        <v>0</v>
      </c>
      <c r="N71" s="8">
        <f t="shared" si="53"/>
        <v>0</v>
      </c>
      <c r="O71" s="8">
        <f t="shared" ref="O71" si="55">O72+O75</f>
        <v>0</v>
      </c>
      <c r="P71" s="8">
        <f t="shared" si="5"/>
        <v>9169300</v>
      </c>
    </row>
    <row r="72" spans="1:16" hidden="1" x14ac:dyDescent="0.35">
      <c r="A72" s="5" t="s">
        <v>91</v>
      </c>
      <c r="B72" s="6" t="s">
        <v>92</v>
      </c>
      <c r="C72" s="9">
        <f t="shared" ref="C72:O73" si="56">C73</f>
        <v>8422100</v>
      </c>
      <c r="D72" s="9">
        <f t="shared" si="56"/>
        <v>0</v>
      </c>
      <c r="E72" s="9">
        <f t="shared" si="56"/>
        <v>0</v>
      </c>
      <c r="F72" s="9">
        <f t="shared" si="56"/>
        <v>0</v>
      </c>
      <c r="G72" s="9">
        <f t="shared" si="56"/>
        <v>0</v>
      </c>
      <c r="H72" s="9">
        <f t="shared" si="56"/>
        <v>0</v>
      </c>
      <c r="I72" s="9">
        <f t="shared" si="56"/>
        <v>0</v>
      </c>
      <c r="J72" s="9">
        <f t="shared" si="4"/>
        <v>8422100</v>
      </c>
      <c r="K72" s="9">
        <f t="shared" si="56"/>
        <v>8433600</v>
      </c>
      <c r="L72" s="9">
        <f t="shared" si="56"/>
        <v>0</v>
      </c>
      <c r="M72" s="9">
        <f t="shared" si="56"/>
        <v>0</v>
      </c>
      <c r="N72" s="9">
        <f t="shared" si="56"/>
        <v>0</v>
      </c>
      <c r="O72" s="9">
        <f t="shared" si="56"/>
        <v>0</v>
      </c>
      <c r="P72" s="9">
        <f t="shared" si="5"/>
        <v>8433600</v>
      </c>
    </row>
    <row r="73" spans="1:16" hidden="1" x14ac:dyDescent="0.35">
      <c r="A73" s="5" t="s">
        <v>93</v>
      </c>
      <c r="B73" s="6" t="s">
        <v>94</v>
      </c>
      <c r="C73" s="9">
        <f t="shared" si="56"/>
        <v>8422100</v>
      </c>
      <c r="D73" s="9">
        <f t="shared" si="56"/>
        <v>0</v>
      </c>
      <c r="E73" s="9">
        <f t="shared" si="56"/>
        <v>0</v>
      </c>
      <c r="F73" s="9">
        <f t="shared" si="56"/>
        <v>0</v>
      </c>
      <c r="G73" s="9">
        <f t="shared" si="56"/>
        <v>0</v>
      </c>
      <c r="H73" s="9">
        <f t="shared" si="56"/>
        <v>0</v>
      </c>
      <c r="I73" s="9">
        <f t="shared" si="56"/>
        <v>0</v>
      </c>
      <c r="J73" s="9">
        <f t="shared" si="4"/>
        <v>8422100</v>
      </c>
      <c r="K73" s="9">
        <f t="shared" si="56"/>
        <v>8433600</v>
      </c>
      <c r="L73" s="9">
        <f t="shared" si="56"/>
        <v>0</v>
      </c>
      <c r="M73" s="9">
        <f t="shared" si="56"/>
        <v>0</v>
      </c>
      <c r="N73" s="9">
        <f t="shared" si="56"/>
        <v>0</v>
      </c>
      <c r="O73" s="9">
        <f t="shared" si="56"/>
        <v>0</v>
      </c>
      <c r="P73" s="9">
        <f t="shared" si="5"/>
        <v>8433600</v>
      </c>
    </row>
    <row r="74" spans="1:16" ht="36" hidden="1" x14ac:dyDescent="0.35">
      <c r="A74" s="5" t="s">
        <v>250</v>
      </c>
      <c r="B74" s="10" t="s">
        <v>251</v>
      </c>
      <c r="C74" s="9">
        <v>8422100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f t="shared" si="4"/>
        <v>8422100</v>
      </c>
      <c r="K74" s="9">
        <v>8433600</v>
      </c>
      <c r="L74" s="9">
        <v>0</v>
      </c>
      <c r="M74" s="9">
        <v>0</v>
      </c>
      <c r="N74" s="9">
        <v>0</v>
      </c>
      <c r="O74" s="9">
        <v>0</v>
      </c>
      <c r="P74" s="9">
        <f t="shared" si="5"/>
        <v>8433600</v>
      </c>
    </row>
    <row r="75" spans="1:16" hidden="1" x14ac:dyDescent="0.35">
      <c r="A75" s="5" t="s">
        <v>95</v>
      </c>
      <c r="B75" s="6" t="s">
        <v>96</v>
      </c>
      <c r="C75" s="9">
        <f t="shared" ref="C75:O76" si="57">C76</f>
        <v>710800</v>
      </c>
      <c r="D75" s="9">
        <f t="shared" si="57"/>
        <v>0</v>
      </c>
      <c r="E75" s="9">
        <f t="shared" si="57"/>
        <v>0</v>
      </c>
      <c r="F75" s="9">
        <f t="shared" si="57"/>
        <v>0</v>
      </c>
      <c r="G75" s="9">
        <f t="shared" si="57"/>
        <v>0</v>
      </c>
      <c r="H75" s="9">
        <f t="shared" si="57"/>
        <v>0</v>
      </c>
      <c r="I75" s="9">
        <f t="shared" si="57"/>
        <v>0</v>
      </c>
      <c r="J75" s="9">
        <f t="shared" si="4"/>
        <v>710800</v>
      </c>
      <c r="K75" s="9">
        <f t="shared" si="57"/>
        <v>735700</v>
      </c>
      <c r="L75" s="9">
        <f t="shared" si="57"/>
        <v>0</v>
      </c>
      <c r="M75" s="9">
        <f t="shared" si="57"/>
        <v>0</v>
      </c>
      <c r="N75" s="9">
        <f t="shared" si="57"/>
        <v>0</v>
      </c>
      <c r="O75" s="9">
        <f t="shared" si="57"/>
        <v>0</v>
      </c>
      <c r="P75" s="9">
        <f t="shared" si="5"/>
        <v>735700</v>
      </c>
    </row>
    <row r="76" spans="1:16" ht="36" hidden="1" x14ac:dyDescent="0.35">
      <c r="A76" s="5" t="s">
        <v>97</v>
      </c>
      <c r="B76" s="6" t="s">
        <v>98</v>
      </c>
      <c r="C76" s="9">
        <f t="shared" si="57"/>
        <v>710800</v>
      </c>
      <c r="D76" s="9">
        <f t="shared" si="57"/>
        <v>0</v>
      </c>
      <c r="E76" s="9">
        <f t="shared" si="57"/>
        <v>0</v>
      </c>
      <c r="F76" s="9">
        <f t="shared" si="57"/>
        <v>0</v>
      </c>
      <c r="G76" s="9">
        <f t="shared" si="57"/>
        <v>0</v>
      </c>
      <c r="H76" s="9">
        <f t="shared" si="57"/>
        <v>0</v>
      </c>
      <c r="I76" s="9">
        <f t="shared" si="57"/>
        <v>0</v>
      </c>
      <c r="J76" s="9">
        <f t="shared" si="4"/>
        <v>710800</v>
      </c>
      <c r="K76" s="9">
        <f t="shared" si="57"/>
        <v>735700</v>
      </c>
      <c r="L76" s="9">
        <f t="shared" si="57"/>
        <v>0</v>
      </c>
      <c r="M76" s="9">
        <f t="shared" si="57"/>
        <v>0</v>
      </c>
      <c r="N76" s="9">
        <f t="shared" si="57"/>
        <v>0</v>
      </c>
      <c r="O76" s="9">
        <f t="shared" si="57"/>
        <v>0</v>
      </c>
      <c r="P76" s="9">
        <f t="shared" si="5"/>
        <v>735700</v>
      </c>
    </row>
    <row r="77" spans="1:16" ht="36" hidden="1" x14ac:dyDescent="0.35">
      <c r="A77" s="5" t="s">
        <v>252</v>
      </c>
      <c r="B77" s="10" t="s">
        <v>253</v>
      </c>
      <c r="C77" s="9">
        <v>710800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f t="shared" ref="J77:J140" si="58">C77+D77+E77+F77+G77+H77+I77</f>
        <v>710800</v>
      </c>
      <c r="K77" s="9">
        <v>735700</v>
      </c>
      <c r="L77" s="9">
        <v>0</v>
      </c>
      <c r="M77" s="9">
        <v>0</v>
      </c>
      <c r="N77" s="9">
        <v>0</v>
      </c>
      <c r="O77" s="9">
        <v>0</v>
      </c>
      <c r="P77" s="9">
        <f t="shared" ref="P77:P143" si="59">K77+L77+M77+N77</f>
        <v>735700</v>
      </c>
    </row>
    <row r="78" spans="1:16" ht="34.799999999999997" hidden="1" x14ac:dyDescent="0.35">
      <c r="A78" s="3" t="s">
        <v>99</v>
      </c>
      <c r="B78" s="4" t="s">
        <v>100</v>
      </c>
      <c r="C78" s="8">
        <f t="shared" ref="C78:N78" si="60">C79+C82</f>
        <v>395000</v>
      </c>
      <c r="D78" s="8">
        <f t="shared" si="60"/>
        <v>0</v>
      </c>
      <c r="E78" s="8">
        <f t="shared" si="60"/>
        <v>0</v>
      </c>
      <c r="F78" s="8">
        <f t="shared" si="60"/>
        <v>0</v>
      </c>
      <c r="G78" s="8">
        <f t="shared" si="60"/>
        <v>0</v>
      </c>
      <c r="H78" s="8">
        <f t="shared" ref="H78:I78" si="61">H79+H82</f>
        <v>0</v>
      </c>
      <c r="I78" s="8">
        <f t="shared" si="61"/>
        <v>0</v>
      </c>
      <c r="J78" s="8">
        <f t="shared" si="58"/>
        <v>395000</v>
      </c>
      <c r="K78" s="8">
        <f t="shared" si="60"/>
        <v>320000</v>
      </c>
      <c r="L78" s="8">
        <f t="shared" si="60"/>
        <v>0</v>
      </c>
      <c r="M78" s="8">
        <f t="shared" si="60"/>
        <v>0</v>
      </c>
      <c r="N78" s="8">
        <f t="shared" si="60"/>
        <v>0</v>
      </c>
      <c r="O78" s="8">
        <f t="shared" ref="O78" si="62">O79+O82</f>
        <v>0</v>
      </c>
      <c r="P78" s="8">
        <f t="shared" si="59"/>
        <v>320000</v>
      </c>
    </row>
    <row r="79" spans="1:16" ht="72" hidden="1" x14ac:dyDescent="0.35">
      <c r="A79" s="5" t="s">
        <v>101</v>
      </c>
      <c r="B79" s="6" t="s">
        <v>102</v>
      </c>
      <c r="C79" s="9">
        <f t="shared" ref="C79:O79" si="63">C80</f>
        <v>370000</v>
      </c>
      <c r="D79" s="9">
        <f t="shared" si="63"/>
        <v>0</v>
      </c>
      <c r="E79" s="9">
        <f t="shared" si="63"/>
        <v>0</v>
      </c>
      <c r="F79" s="9">
        <f t="shared" si="63"/>
        <v>0</v>
      </c>
      <c r="G79" s="9">
        <f t="shared" si="63"/>
        <v>0</v>
      </c>
      <c r="H79" s="9">
        <f t="shared" si="63"/>
        <v>0</v>
      </c>
      <c r="I79" s="9">
        <f t="shared" si="63"/>
        <v>0</v>
      </c>
      <c r="J79" s="9">
        <f t="shared" si="58"/>
        <v>370000</v>
      </c>
      <c r="K79" s="9">
        <f t="shared" si="63"/>
        <v>295000</v>
      </c>
      <c r="L79" s="9">
        <f t="shared" si="63"/>
        <v>0</v>
      </c>
      <c r="M79" s="9">
        <f t="shared" si="63"/>
        <v>0</v>
      </c>
      <c r="N79" s="9">
        <f t="shared" si="63"/>
        <v>0</v>
      </c>
      <c r="O79" s="9">
        <f t="shared" si="63"/>
        <v>0</v>
      </c>
      <c r="P79" s="9">
        <f t="shared" si="59"/>
        <v>295000</v>
      </c>
    </row>
    <row r="80" spans="1:16" ht="90" hidden="1" x14ac:dyDescent="0.35">
      <c r="A80" s="5" t="s">
        <v>103</v>
      </c>
      <c r="B80" s="6" t="s">
        <v>104</v>
      </c>
      <c r="C80" s="9">
        <f t="shared" ref="C80:I80" si="64">C81</f>
        <v>370000</v>
      </c>
      <c r="D80" s="9">
        <f t="shared" si="64"/>
        <v>0</v>
      </c>
      <c r="E80" s="9">
        <f t="shared" si="64"/>
        <v>0</v>
      </c>
      <c r="F80" s="9">
        <f t="shared" si="64"/>
        <v>0</v>
      </c>
      <c r="G80" s="9">
        <f t="shared" si="64"/>
        <v>0</v>
      </c>
      <c r="H80" s="9">
        <f t="shared" si="64"/>
        <v>0</v>
      </c>
      <c r="I80" s="9">
        <f t="shared" si="64"/>
        <v>0</v>
      </c>
      <c r="J80" s="9">
        <f t="shared" si="58"/>
        <v>370000</v>
      </c>
      <c r="K80" s="9">
        <f>K81</f>
        <v>295000</v>
      </c>
      <c r="L80" s="9">
        <f>L81</f>
        <v>0</v>
      </c>
      <c r="M80" s="9">
        <f>M81</f>
        <v>0</v>
      </c>
      <c r="N80" s="9">
        <f>N81</f>
        <v>0</v>
      </c>
      <c r="O80" s="9">
        <f>O81</f>
        <v>0</v>
      </c>
      <c r="P80" s="9">
        <f t="shared" si="59"/>
        <v>295000</v>
      </c>
    </row>
    <row r="81" spans="1:16" ht="90" hidden="1" x14ac:dyDescent="0.35">
      <c r="A81" s="5" t="s">
        <v>254</v>
      </c>
      <c r="B81" s="10" t="s">
        <v>255</v>
      </c>
      <c r="C81" s="9">
        <v>370000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f t="shared" si="58"/>
        <v>370000</v>
      </c>
      <c r="K81" s="9">
        <v>295000</v>
      </c>
      <c r="L81" s="9">
        <v>0</v>
      </c>
      <c r="M81" s="9">
        <v>0</v>
      </c>
      <c r="N81" s="9">
        <v>0</v>
      </c>
      <c r="O81" s="9">
        <v>0</v>
      </c>
      <c r="P81" s="9">
        <f t="shared" si="59"/>
        <v>295000</v>
      </c>
    </row>
    <row r="82" spans="1:16" ht="36" hidden="1" x14ac:dyDescent="0.35">
      <c r="A82" s="5" t="s">
        <v>105</v>
      </c>
      <c r="B82" s="6" t="s">
        <v>106</v>
      </c>
      <c r="C82" s="9">
        <f t="shared" ref="C82:N82" si="65">C83+C85</f>
        <v>25000</v>
      </c>
      <c r="D82" s="9">
        <f t="shared" si="65"/>
        <v>0</v>
      </c>
      <c r="E82" s="9">
        <f t="shared" si="65"/>
        <v>0</v>
      </c>
      <c r="F82" s="9">
        <f t="shared" si="65"/>
        <v>0</v>
      </c>
      <c r="G82" s="9">
        <f t="shared" si="65"/>
        <v>0</v>
      </c>
      <c r="H82" s="9">
        <f t="shared" ref="H82:I82" si="66">H83+H85</f>
        <v>0</v>
      </c>
      <c r="I82" s="9">
        <f t="shared" si="66"/>
        <v>0</v>
      </c>
      <c r="J82" s="9">
        <f t="shared" si="58"/>
        <v>25000</v>
      </c>
      <c r="K82" s="9">
        <f t="shared" si="65"/>
        <v>25000</v>
      </c>
      <c r="L82" s="9">
        <f t="shared" si="65"/>
        <v>0</v>
      </c>
      <c r="M82" s="9">
        <f t="shared" si="65"/>
        <v>0</v>
      </c>
      <c r="N82" s="9">
        <f t="shared" si="65"/>
        <v>0</v>
      </c>
      <c r="O82" s="9">
        <f t="shared" ref="O82" si="67">O83+O85</f>
        <v>0</v>
      </c>
      <c r="P82" s="9">
        <f t="shared" si="59"/>
        <v>25000</v>
      </c>
    </row>
    <row r="83" spans="1:16" ht="36" hidden="1" x14ac:dyDescent="0.35">
      <c r="A83" s="5" t="s">
        <v>107</v>
      </c>
      <c r="B83" s="6" t="s">
        <v>108</v>
      </c>
      <c r="C83" s="9">
        <f t="shared" ref="C83:O83" si="68">C84</f>
        <v>13000</v>
      </c>
      <c r="D83" s="9">
        <f t="shared" si="68"/>
        <v>0</v>
      </c>
      <c r="E83" s="9">
        <f t="shared" si="68"/>
        <v>0</v>
      </c>
      <c r="F83" s="9">
        <f t="shared" si="68"/>
        <v>0</v>
      </c>
      <c r="G83" s="9">
        <f t="shared" si="68"/>
        <v>0</v>
      </c>
      <c r="H83" s="9">
        <f t="shared" si="68"/>
        <v>0</v>
      </c>
      <c r="I83" s="9">
        <f t="shared" si="68"/>
        <v>0</v>
      </c>
      <c r="J83" s="9">
        <f t="shared" si="58"/>
        <v>13000</v>
      </c>
      <c r="K83" s="9">
        <f t="shared" si="68"/>
        <v>13000</v>
      </c>
      <c r="L83" s="9">
        <f t="shared" si="68"/>
        <v>0</v>
      </c>
      <c r="M83" s="9">
        <f t="shared" si="68"/>
        <v>0</v>
      </c>
      <c r="N83" s="9">
        <f t="shared" si="68"/>
        <v>0</v>
      </c>
      <c r="O83" s="9">
        <f t="shared" si="68"/>
        <v>0</v>
      </c>
      <c r="P83" s="9">
        <f t="shared" si="59"/>
        <v>13000</v>
      </c>
    </row>
    <row r="84" spans="1:16" ht="54" hidden="1" x14ac:dyDescent="0.35">
      <c r="A84" s="5" t="s">
        <v>256</v>
      </c>
      <c r="B84" s="10" t="s">
        <v>257</v>
      </c>
      <c r="C84" s="9">
        <v>13000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f t="shared" si="58"/>
        <v>13000</v>
      </c>
      <c r="K84" s="9">
        <v>13000</v>
      </c>
      <c r="L84" s="9">
        <v>0</v>
      </c>
      <c r="M84" s="9">
        <v>0</v>
      </c>
      <c r="N84" s="9">
        <v>0</v>
      </c>
      <c r="O84" s="9">
        <v>0</v>
      </c>
      <c r="P84" s="9">
        <f t="shared" si="59"/>
        <v>13000</v>
      </c>
    </row>
    <row r="85" spans="1:16" ht="54" hidden="1" x14ac:dyDescent="0.35">
      <c r="A85" s="5" t="s">
        <v>109</v>
      </c>
      <c r="B85" s="6" t="s">
        <v>110</v>
      </c>
      <c r="C85" s="9">
        <f t="shared" ref="C85:O85" si="69">C86</f>
        <v>12000</v>
      </c>
      <c r="D85" s="9">
        <f t="shared" si="69"/>
        <v>0</v>
      </c>
      <c r="E85" s="9">
        <f t="shared" si="69"/>
        <v>0</v>
      </c>
      <c r="F85" s="9">
        <f t="shared" si="69"/>
        <v>0</v>
      </c>
      <c r="G85" s="9">
        <f t="shared" si="69"/>
        <v>0</v>
      </c>
      <c r="H85" s="9">
        <f t="shared" si="69"/>
        <v>0</v>
      </c>
      <c r="I85" s="9">
        <f t="shared" si="69"/>
        <v>0</v>
      </c>
      <c r="J85" s="9">
        <f t="shared" si="58"/>
        <v>12000</v>
      </c>
      <c r="K85" s="9">
        <f t="shared" si="69"/>
        <v>12000</v>
      </c>
      <c r="L85" s="9">
        <f t="shared" si="69"/>
        <v>0</v>
      </c>
      <c r="M85" s="9">
        <f t="shared" si="69"/>
        <v>0</v>
      </c>
      <c r="N85" s="9">
        <f t="shared" si="69"/>
        <v>0</v>
      </c>
      <c r="O85" s="9">
        <f t="shared" si="69"/>
        <v>0</v>
      </c>
      <c r="P85" s="9">
        <f t="shared" si="59"/>
        <v>12000</v>
      </c>
    </row>
    <row r="86" spans="1:16" ht="54" hidden="1" x14ac:dyDescent="0.35">
      <c r="A86" s="5" t="s">
        <v>258</v>
      </c>
      <c r="B86" s="10" t="s">
        <v>259</v>
      </c>
      <c r="C86" s="9">
        <v>12000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f t="shared" si="58"/>
        <v>12000</v>
      </c>
      <c r="K86" s="9">
        <v>12000</v>
      </c>
      <c r="L86" s="9">
        <v>0</v>
      </c>
      <c r="M86" s="9">
        <v>0</v>
      </c>
      <c r="N86" s="9">
        <v>0</v>
      </c>
      <c r="O86" s="9">
        <v>0</v>
      </c>
      <c r="P86" s="9">
        <f t="shared" si="59"/>
        <v>12000</v>
      </c>
    </row>
    <row r="87" spans="1:16" hidden="1" x14ac:dyDescent="0.35">
      <c r="A87" s="3" t="s">
        <v>111</v>
      </c>
      <c r="B87" s="4" t="s">
        <v>112</v>
      </c>
      <c r="C87" s="8">
        <f t="shared" ref="C87:H87" si="70">C88+C103+C105+C110+C113</f>
        <v>454000</v>
      </c>
      <c r="D87" s="8">
        <f t="shared" si="70"/>
        <v>0</v>
      </c>
      <c r="E87" s="8">
        <f t="shared" si="70"/>
        <v>0</v>
      </c>
      <c r="F87" s="8">
        <f t="shared" si="70"/>
        <v>0</v>
      </c>
      <c r="G87" s="8">
        <f t="shared" si="70"/>
        <v>0</v>
      </c>
      <c r="H87" s="8">
        <f t="shared" si="70"/>
        <v>0</v>
      </c>
      <c r="I87" s="8">
        <f t="shared" ref="I87" si="71">I88+I103+I105+I110+I113</f>
        <v>0</v>
      </c>
      <c r="J87" s="8">
        <f t="shared" si="58"/>
        <v>454000</v>
      </c>
      <c r="K87" s="8">
        <f>K88+K103+K105+K110+K113</f>
        <v>454000</v>
      </c>
      <c r="L87" s="8">
        <f>L88+L103+L105+L110+L113</f>
        <v>0</v>
      </c>
      <c r="M87" s="8">
        <f>M88+M103+M105+M110+M113</f>
        <v>0</v>
      </c>
      <c r="N87" s="8">
        <f>N88+N103+N105+N110+N113</f>
        <v>0</v>
      </c>
      <c r="O87" s="8">
        <f>O88+O103+O105+O110+O113</f>
        <v>0</v>
      </c>
      <c r="P87" s="8">
        <f t="shared" si="59"/>
        <v>454000</v>
      </c>
    </row>
    <row r="88" spans="1:16" ht="36" hidden="1" x14ac:dyDescent="0.35">
      <c r="A88" s="5" t="s">
        <v>222</v>
      </c>
      <c r="B88" s="6" t="s">
        <v>221</v>
      </c>
      <c r="C88" s="9">
        <f t="shared" ref="C88:H88" si="72">C89+C91+C93+C95+C97+C99+C101</f>
        <v>228000</v>
      </c>
      <c r="D88" s="9">
        <f t="shared" si="72"/>
        <v>0</v>
      </c>
      <c r="E88" s="9">
        <f t="shared" si="72"/>
        <v>0</v>
      </c>
      <c r="F88" s="9">
        <f t="shared" si="72"/>
        <v>0</v>
      </c>
      <c r="G88" s="9">
        <f t="shared" si="72"/>
        <v>0</v>
      </c>
      <c r="H88" s="9">
        <f t="shared" si="72"/>
        <v>0</v>
      </c>
      <c r="I88" s="9">
        <f t="shared" ref="I88" si="73">I89+I91+I93+I95+I97+I99+I101</f>
        <v>0</v>
      </c>
      <c r="J88" s="9">
        <f t="shared" si="58"/>
        <v>228000</v>
      </c>
      <c r="K88" s="9">
        <f>K89+K91+K93+K95+K97+K99+K101</f>
        <v>228000</v>
      </c>
      <c r="L88" s="9">
        <f>L89+L91+L93+L95+L97+L99+L101</f>
        <v>0</v>
      </c>
      <c r="M88" s="9">
        <f>M89+M91+M93+M95+M97+M99+M101</f>
        <v>0</v>
      </c>
      <c r="N88" s="9">
        <f>N89+N91+N93+N95+N97+N99+N101</f>
        <v>0</v>
      </c>
      <c r="O88" s="9">
        <f>O89+O91+O93+O95+O97+O99+O101</f>
        <v>0</v>
      </c>
      <c r="P88" s="9">
        <f t="shared" si="59"/>
        <v>228000</v>
      </c>
    </row>
    <row r="89" spans="1:16" ht="54" hidden="1" x14ac:dyDescent="0.35">
      <c r="A89" s="5" t="s">
        <v>218</v>
      </c>
      <c r="B89" s="6" t="s">
        <v>220</v>
      </c>
      <c r="C89" s="9">
        <f t="shared" ref="C89:I89" si="74">C90</f>
        <v>5000</v>
      </c>
      <c r="D89" s="9">
        <f t="shared" si="74"/>
        <v>0</v>
      </c>
      <c r="E89" s="9">
        <f t="shared" si="74"/>
        <v>0</v>
      </c>
      <c r="F89" s="9">
        <f t="shared" si="74"/>
        <v>0</v>
      </c>
      <c r="G89" s="9">
        <f t="shared" si="74"/>
        <v>0</v>
      </c>
      <c r="H89" s="9">
        <f t="shared" si="74"/>
        <v>0</v>
      </c>
      <c r="I89" s="9">
        <f t="shared" si="74"/>
        <v>0</v>
      </c>
      <c r="J89" s="9">
        <f t="shared" si="58"/>
        <v>5000</v>
      </c>
      <c r="K89" s="9">
        <f>K90</f>
        <v>5000</v>
      </c>
      <c r="L89" s="9">
        <f>L90</f>
        <v>0</v>
      </c>
      <c r="M89" s="9">
        <f>M90</f>
        <v>0</v>
      </c>
      <c r="N89" s="9">
        <f>N90</f>
        <v>0</v>
      </c>
      <c r="O89" s="9">
        <f>O90</f>
        <v>0</v>
      </c>
      <c r="P89" s="9">
        <f t="shared" si="59"/>
        <v>5000</v>
      </c>
    </row>
    <row r="90" spans="1:16" ht="72" hidden="1" x14ac:dyDescent="0.35">
      <c r="A90" s="5" t="s">
        <v>217</v>
      </c>
      <c r="B90" s="6" t="s">
        <v>219</v>
      </c>
      <c r="C90" s="9">
        <v>5000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f t="shared" si="58"/>
        <v>5000</v>
      </c>
      <c r="K90" s="9">
        <v>5000</v>
      </c>
      <c r="L90" s="9">
        <v>0</v>
      </c>
      <c r="M90" s="9">
        <v>0</v>
      </c>
      <c r="N90" s="9">
        <v>0</v>
      </c>
      <c r="O90" s="9">
        <v>0</v>
      </c>
      <c r="P90" s="9">
        <f t="shared" si="59"/>
        <v>5000</v>
      </c>
    </row>
    <row r="91" spans="1:16" ht="72" hidden="1" x14ac:dyDescent="0.35">
      <c r="A91" s="5" t="s">
        <v>181</v>
      </c>
      <c r="B91" s="6" t="s">
        <v>182</v>
      </c>
      <c r="C91" s="9">
        <f t="shared" ref="C91:I91" si="75">C92</f>
        <v>58000</v>
      </c>
      <c r="D91" s="9">
        <f t="shared" si="75"/>
        <v>0</v>
      </c>
      <c r="E91" s="9">
        <f t="shared" si="75"/>
        <v>0</v>
      </c>
      <c r="F91" s="9">
        <f t="shared" si="75"/>
        <v>0</v>
      </c>
      <c r="G91" s="9">
        <f t="shared" si="75"/>
        <v>0</v>
      </c>
      <c r="H91" s="9">
        <f t="shared" si="75"/>
        <v>0</v>
      </c>
      <c r="I91" s="9">
        <f t="shared" si="75"/>
        <v>0</v>
      </c>
      <c r="J91" s="9">
        <f t="shared" si="58"/>
        <v>58000</v>
      </c>
      <c r="K91" s="9">
        <f>K92</f>
        <v>58000</v>
      </c>
      <c r="L91" s="9">
        <f>L92</f>
        <v>0</v>
      </c>
      <c r="M91" s="9">
        <f>M92</f>
        <v>0</v>
      </c>
      <c r="N91" s="9">
        <f>N92</f>
        <v>0</v>
      </c>
      <c r="O91" s="9">
        <f>O92</f>
        <v>0</v>
      </c>
      <c r="P91" s="9">
        <f t="shared" si="59"/>
        <v>58000</v>
      </c>
    </row>
    <row r="92" spans="1:16" ht="123" hidden="1" customHeight="1" x14ac:dyDescent="0.35">
      <c r="A92" s="5" t="s">
        <v>179</v>
      </c>
      <c r="B92" s="6" t="s">
        <v>180</v>
      </c>
      <c r="C92" s="9">
        <v>58000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f t="shared" si="58"/>
        <v>58000</v>
      </c>
      <c r="K92" s="9">
        <v>58000</v>
      </c>
      <c r="L92" s="9">
        <v>0</v>
      </c>
      <c r="M92" s="9">
        <v>0</v>
      </c>
      <c r="N92" s="9">
        <v>0</v>
      </c>
      <c r="O92" s="9">
        <v>0</v>
      </c>
      <c r="P92" s="9">
        <f t="shared" si="59"/>
        <v>58000</v>
      </c>
    </row>
    <row r="93" spans="1:16" ht="54" hidden="1" x14ac:dyDescent="0.35">
      <c r="A93" s="5" t="s">
        <v>183</v>
      </c>
      <c r="B93" s="6" t="s">
        <v>185</v>
      </c>
      <c r="C93" s="9">
        <f t="shared" ref="C93:I93" si="76">C94</f>
        <v>32000</v>
      </c>
      <c r="D93" s="9">
        <f t="shared" si="76"/>
        <v>0</v>
      </c>
      <c r="E93" s="9">
        <f t="shared" si="76"/>
        <v>0</v>
      </c>
      <c r="F93" s="9">
        <f t="shared" si="76"/>
        <v>0</v>
      </c>
      <c r="G93" s="9">
        <f t="shared" si="76"/>
        <v>0</v>
      </c>
      <c r="H93" s="9">
        <f t="shared" si="76"/>
        <v>0</v>
      </c>
      <c r="I93" s="9">
        <f t="shared" si="76"/>
        <v>0</v>
      </c>
      <c r="J93" s="9">
        <f t="shared" si="58"/>
        <v>32000</v>
      </c>
      <c r="K93" s="9">
        <f>K94</f>
        <v>32000</v>
      </c>
      <c r="L93" s="9">
        <f>L94</f>
        <v>0</v>
      </c>
      <c r="M93" s="9">
        <f>M94</f>
        <v>0</v>
      </c>
      <c r="N93" s="9">
        <f>N94</f>
        <v>0</v>
      </c>
      <c r="O93" s="9">
        <f>O94</f>
        <v>0</v>
      </c>
      <c r="P93" s="9">
        <f t="shared" si="59"/>
        <v>32000</v>
      </c>
    </row>
    <row r="94" spans="1:16" ht="72" hidden="1" x14ac:dyDescent="0.35">
      <c r="A94" s="5" t="s">
        <v>184</v>
      </c>
      <c r="B94" s="6" t="s">
        <v>186</v>
      </c>
      <c r="C94" s="9">
        <v>32000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f t="shared" si="58"/>
        <v>32000</v>
      </c>
      <c r="K94" s="9">
        <v>32000</v>
      </c>
      <c r="L94" s="9">
        <v>0</v>
      </c>
      <c r="M94" s="9">
        <v>0</v>
      </c>
      <c r="N94" s="9">
        <v>0</v>
      </c>
      <c r="O94" s="9">
        <v>0</v>
      </c>
      <c r="P94" s="9">
        <f t="shared" si="59"/>
        <v>32000</v>
      </c>
    </row>
    <row r="95" spans="1:16" ht="54" hidden="1" x14ac:dyDescent="0.35">
      <c r="A95" s="5" t="s">
        <v>187</v>
      </c>
      <c r="B95" s="6" t="s">
        <v>189</v>
      </c>
      <c r="C95" s="9">
        <f t="shared" ref="C95:I95" si="77">C96</f>
        <v>26000</v>
      </c>
      <c r="D95" s="9">
        <f t="shared" si="77"/>
        <v>0</v>
      </c>
      <c r="E95" s="9">
        <f t="shared" si="77"/>
        <v>0</v>
      </c>
      <c r="F95" s="9">
        <f t="shared" si="77"/>
        <v>0</v>
      </c>
      <c r="G95" s="9">
        <f t="shared" si="77"/>
        <v>0</v>
      </c>
      <c r="H95" s="9">
        <f t="shared" si="77"/>
        <v>0</v>
      </c>
      <c r="I95" s="9">
        <f t="shared" si="77"/>
        <v>0</v>
      </c>
      <c r="J95" s="9">
        <f t="shared" si="58"/>
        <v>26000</v>
      </c>
      <c r="K95" s="9">
        <f>K96</f>
        <v>26000</v>
      </c>
      <c r="L95" s="9">
        <f>L96</f>
        <v>0</v>
      </c>
      <c r="M95" s="9">
        <f>M96</f>
        <v>0</v>
      </c>
      <c r="N95" s="9">
        <f>N96</f>
        <v>0</v>
      </c>
      <c r="O95" s="9">
        <f>O96</f>
        <v>0</v>
      </c>
      <c r="P95" s="9">
        <f t="shared" si="59"/>
        <v>26000</v>
      </c>
    </row>
    <row r="96" spans="1:16" ht="90" hidden="1" x14ac:dyDescent="0.35">
      <c r="A96" s="5" t="s">
        <v>188</v>
      </c>
      <c r="B96" s="6" t="s">
        <v>190</v>
      </c>
      <c r="C96" s="9">
        <v>26000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f t="shared" si="58"/>
        <v>26000</v>
      </c>
      <c r="K96" s="9">
        <v>26000</v>
      </c>
      <c r="L96" s="9">
        <v>0</v>
      </c>
      <c r="M96" s="9">
        <v>0</v>
      </c>
      <c r="N96" s="9">
        <v>0</v>
      </c>
      <c r="O96" s="9">
        <v>0</v>
      </c>
      <c r="P96" s="9">
        <f t="shared" si="59"/>
        <v>26000</v>
      </c>
    </row>
    <row r="97" spans="1:16" ht="54" hidden="1" x14ac:dyDescent="0.35">
      <c r="A97" s="5" t="s">
        <v>223</v>
      </c>
      <c r="B97" s="6" t="s">
        <v>226</v>
      </c>
      <c r="C97" s="9">
        <f t="shared" ref="C97:I97" si="78">C98</f>
        <v>4000</v>
      </c>
      <c r="D97" s="9">
        <f t="shared" si="78"/>
        <v>0</v>
      </c>
      <c r="E97" s="9">
        <f t="shared" si="78"/>
        <v>0</v>
      </c>
      <c r="F97" s="9">
        <f t="shared" si="78"/>
        <v>0</v>
      </c>
      <c r="G97" s="9">
        <f t="shared" si="78"/>
        <v>0</v>
      </c>
      <c r="H97" s="9">
        <f t="shared" si="78"/>
        <v>0</v>
      </c>
      <c r="I97" s="9">
        <f t="shared" si="78"/>
        <v>0</v>
      </c>
      <c r="J97" s="9">
        <f t="shared" si="58"/>
        <v>4000</v>
      </c>
      <c r="K97" s="9">
        <f>K98</f>
        <v>4000</v>
      </c>
      <c r="L97" s="9">
        <f>L98</f>
        <v>0</v>
      </c>
      <c r="M97" s="9">
        <f>M98</f>
        <v>0</v>
      </c>
      <c r="N97" s="9">
        <f>N98</f>
        <v>0</v>
      </c>
      <c r="O97" s="9">
        <f>O98</f>
        <v>0</v>
      </c>
      <c r="P97" s="9">
        <f t="shared" si="59"/>
        <v>4000</v>
      </c>
    </row>
    <row r="98" spans="1:16" ht="72" hidden="1" x14ac:dyDescent="0.35">
      <c r="A98" s="5" t="s">
        <v>224</v>
      </c>
      <c r="B98" s="6" t="s">
        <v>225</v>
      </c>
      <c r="C98" s="9">
        <v>4000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f t="shared" si="58"/>
        <v>4000</v>
      </c>
      <c r="K98" s="9">
        <v>4000</v>
      </c>
      <c r="L98" s="9">
        <v>0</v>
      </c>
      <c r="M98" s="9">
        <v>0</v>
      </c>
      <c r="N98" s="9">
        <v>0</v>
      </c>
      <c r="O98" s="9">
        <v>0</v>
      </c>
      <c r="P98" s="9">
        <f t="shared" si="59"/>
        <v>4000</v>
      </c>
    </row>
    <row r="99" spans="1:16" ht="54" hidden="1" x14ac:dyDescent="0.35">
      <c r="A99" s="5" t="s">
        <v>191</v>
      </c>
      <c r="B99" s="6" t="s">
        <v>193</v>
      </c>
      <c r="C99" s="9">
        <f t="shared" ref="C99:I99" si="79">C100</f>
        <v>67000</v>
      </c>
      <c r="D99" s="9">
        <f t="shared" si="79"/>
        <v>0</v>
      </c>
      <c r="E99" s="9">
        <f t="shared" si="79"/>
        <v>0</v>
      </c>
      <c r="F99" s="9">
        <f t="shared" si="79"/>
        <v>0</v>
      </c>
      <c r="G99" s="9">
        <f t="shared" si="79"/>
        <v>0</v>
      </c>
      <c r="H99" s="9">
        <f t="shared" si="79"/>
        <v>0</v>
      </c>
      <c r="I99" s="9">
        <f t="shared" si="79"/>
        <v>0</v>
      </c>
      <c r="J99" s="9">
        <f t="shared" si="58"/>
        <v>67000</v>
      </c>
      <c r="K99" s="9">
        <f>K100</f>
        <v>67000</v>
      </c>
      <c r="L99" s="9">
        <f>L100</f>
        <v>0</v>
      </c>
      <c r="M99" s="9">
        <f>M100</f>
        <v>0</v>
      </c>
      <c r="N99" s="9">
        <f>N100</f>
        <v>0</v>
      </c>
      <c r="O99" s="9">
        <f>O100</f>
        <v>0</v>
      </c>
      <c r="P99" s="9">
        <f t="shared" si="59"/>
        <v>67000</v>
      </c>
    </row>
    <row r="100" spans="1:16" ht="72" hidden="1" x14ac:dyDescent="0.35">
      <c r="A100" s="5" t="s">
        <v>192</v>
      </c>
      <c r="B100" s="6" t="s">
        <v>194</v>
      </c>
      <c r="C100" s="9">
        <v>67000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f t="shared" si="58"/>
        <v>67000</v>
      </c>
      <c r="K100" s="9">
        <v>67000</v>
      </c>
      <c r="L100" s="9">
        <v>0</v>
      </c>
      <c r="M100" s="9">
        <v>0</v>
      </c>
      <c r="N100" s="9">
        <v>0</v>
      </c>
      <c r="O100" s="9">
        <v>0</v>
      </c>
      <c r="P100" s="9">
        <f t="shared" si="59"/>
        <v>67000</v>
      </c>
    </row>
    <row r="101" spans="1:16" ht="72" hidden="1" x14ac:dyDescent="0.35">
      <c r="A101" s="5" t="s">
        <v>215</v>
      </c>
      <c r="B101" s="6" t="s">
        <v>216</v>
      </c>
      <c r="C101" s="9">
        <f t="shared" ref="C101:I101" si="80">C102</f>
        <v>36000</v>
      </c>
      <c r="D101" s="9">
        <f t="shared" si="80"/>
        <v>0</v>
      </c>
      <c r="E101" s="9">
        <f t="shared" si="80"/>
        <v>0</v>
      </c>
      <c r="F101" s="9">
        <f t="shared" si="80"/>
        <v>0</v>
      </c>
      <c r="G101" s="9">
        <f t="shared" si="80"/>
        <v>0</v>
      </c>
      <c r="H101" s="9">
        <f t="shared" si="80"/>
        <v>0</v>
      </c>
      <c r="I101" s="9">
        <f t="shared" si="80"/>
        <v>0</v>
      </c>
      <c r="J101" s="9">
        <f t="shared" si="58"/>
        <v>36000</v>
      </c>
      <c r="K101" s="9">
        <f>K102</f>
        <v>36000</v>
      </c>
      <c r="L101" s="9">
        <f>L102</f>
        <v>0</v>
      </c>
      <c r="M101" s="9">
        <f>M102</f>
        <v>0</v>
      </c>
      <c r="N101" s="9">
        <f>N102</f>
        <v>0</v>
      </c>
      <c r="O101" s="9">
        <f>O102</f>
        <v>0</v>
      </c>
      <c r="P101" s="9">
        <f t="shared" si="59"/>
        <v>36000</v>
      </c>
    </row>
    <row r="102" spans="1:16" ht="90" hidden="1" x14ac:dyDescent="0.35">
      <c r="A102" s="5" t="s">
        <v>213</v>
      </c>
      <c r="B102" s="6" t="s">
        <v>214</v>
      </c>
      <c r="C102" s="9">
        <v>36000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f t="shared" si="58"/>
        <v>36000</v>
      </c>
      <c r="K102" s="9">
        <v>36000</v>
      </c>
      <c r="L102" s="9">
        <v>0</v>
      </c>
      <c r="M102" s="9">
        <v>0</v>
      </c>
      <c r="N102" s="9">
        <v>0</v>
      </c>
      <c r="O102" s="9">
        <v>0</v>
      </c>
      <c r="P102" s="9">
        <f t="shared" si="59"/>
        <v>36000</v>
      </c>
    </row>
    <row r="103" spans="1:16" ht="108" hidden="1" x14ac:dyDescent="0.35">
      <c r="A103" s="5" t="s">
        <v>211</v>
      </c>
      <c r="B103" s="6" t="s">
        <v>212</v>
      </c>
      <c r="C103" s="9">
        <f t="shared" ref="C103:I103" si="81">C104</f>
        <v>15000</v>
      </c>
      <c r="D103" s="9">
        <f t="shared" si="81"/>
        <v>0</v>
      </c>
      <c r="E103" s="9">
        <f t="shared" si="81"/>
        <v>0</v>
      </c>
      <c r="F103" s="9">
        <f t="shared" si="81"/>
        <v>0</v>
      </c>
      <c r="G103" s="9">
        <f t="shared" si="81"/>
        <v>0</v>
      </c>
      <c r="H103" s="9">
        <f t="shared" si="81"/>
        <v>0</v>
      </c>
      <c r="I103" s="9">
        <f t="shared" si="81"/>
        <v>0</v>
      </c>
      <c r="J103" s="9">
        <f t="shared" si="58"/>
        <v>15000</v>
      </c>
      <c r="K103" s="9">
        <f>K104</f>
        <v>15000</v>
      </c>
      <c r="L103" s="9">
        <f>L104</f>
        <v>0</v>
      </c>
      <c r="M103" s="9">
        <f>M104</f>
        <v>0</v>
      </c>
      <c r="N103" s="9">
        <f>N104</f>
        <v>0</v>
      </c>
      <c r="O103" s="9">
        <f>O104</f>
        <v>0</v>
      </c>
      <c r="P103" s="9">
        <f t="shared" si="59"/>
        <v>15000</v>
      </c>
    </row>
    <row r="104" spans="1:16" ht="126" hidden="1" x14ac:dyDescent="0.35">
      <c r="A104" s="5" t="s">
        <v>209</v>
      </c>
      <c r="B104" s="6" t="s">
        <v>210</v>
      </c>
      <c r="C104" s="9">
        <v>15000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f t="shared" si="58"/>
        <v>15000</v>
      </c>
      <c r="K104" s="9">
        <v>15000</v>
      </c>
      <c r="L104" s="9">
        <v>0</v>
      </c>
      <c r="M104" s="9">
        <v>0</v>
      </c>
      <c r="N104" s="9">
        <v>0</v>
      </c>
      <c r="O104" s="9">
        <v>0</v>
      </c>
      <c r="P104" s="9">
        <f t="shared" si="59"/>
        <v>15000</v>
      </c>
    </row>
    <row r="105" spans="1:16" ht="108" hidden="1" x14ac:dyDescent="0.35">
      <c r="A105" s="5" t="s">
        <v>227</v>
      </c>
      <c r="B105" s="6" t="s">
        <v>228</v>
      </c>
      <c r="C105" s="9">
        <f t="shared" ref="C105:H105" si="82">C106+C108</f>
        <v>37000</v>
      </c>
      <c r="D105" s="9">
        <f t="shared" si="82"/>
        <v>0</v>
      </c>
      <c r="E105" s="9">
        <f t="shared" si="82"/>
        <v>0</v>
      </c>
      <c r="F105" s="9">
        <f t="shared" si="82"/>
        <v>0</v>
      </c>
      <c r="G105" s="9">
        <f t="shared" si="82"/>
        <v>0</v>
      </c>
      <c r="H105" s="9">
        <f t="shared" si="82"/>
        <v>0</v>
      </c>
      <c r="I105" s="9">
        <f t="shared" ref="I105" si="83">I106+I108</f>
        <v>0</v>
      </c>
      <c r="J105" s="9">
        <f t="shared" si="58"/>
        <v>37000</v>
      </c>
      <c r="K105" s="9">
        <f>K106+K108</f>
        <v>37000</v>
      </c>
      <c r="L105" s="9">
        <f>L106+L108</f>
        <v>0</v>
      </c>
      <c r="M105" s="9">
        <f>M106+M108</f>
        <v>0</v>
      </c>
      <c r="N105" s="9">
        <f>N106+N108</f>
        <v>0</v>
      </c>
      <c r="O105" s="9">
        <f>O106+O108</f>
        <v>0</v>
      </c>
      <c r="P105" s="9">
        <f t="shared" si="59"/>
        <v>37000</v>
      </c>
    </row>
    <row r="106" spans="1:16" ht="54" hidden="1" x14ac:dyDescent="0.35">
      <c r="A106" s="5" t="s">
        <v>207</v>
      </c>
      <c r="B106" s="6" t="s">
        <v>208</v>
      </c>
      <c r="C106" s="9">
        <f t="shared" ref="C106:I106" si="84">C107</f>
        <v>27000</v>
      </c>
      <c r="D106" s="9">
        <f t="shared" si="84"/>
        <v>0</v>
      </c>
      <c r="E106" s="9">
        <f t="shared" si="84"/>
        <v>0</v>
      </c>
      <c r="F106" s="9">
        <f t="shared" si="84"/>
        <v>0</v>
      </c>
      <c r="G106" s="9">
        <f t="shared" si="84"/>
        <v>0</v>
      </c>
      <c r="H106" s="9">
        <f t="shared" si="84"/>
        <v>0</v>
      </c>
      <c r="I106" s="9">
        <f t="shared" si="84"/>
        <v>0</v>
      </c>
      <c r="J106" s="9">
        <f t="shared" si="58"/>
        <v>27000</v>
      </c>
      <c r="K106" s="9">
        <f>K107</f>
        <v>27000</v>
      </c>
      <c r="L106" s="9">
        <f>L107</f>
        <v>0</v>
      </c>
      <c r="M106" s="9">
        <f>M107</f>
        <v>0</v>
      </c>
      <c r="N106" s="9">
        <f>N107</f>
        <v>0</v>
      </c>
      <c r="O106" s="9">
        <f>O107</f>
        <v>0</v>
      </c>
      <c r="P106" s="9">
        <f t="shared" si="59"/>
        <v>27000</v>
      </c>
    </row>
    <row r="107" spans="1:16" ht="72" hidden="1" x14ac:dyDescent="0.35">
      <c r="A107" s="5" t="s">
        <v>260</v>
      </c>
      <c r="B107" s="10" t="s">
        <v>261</v>
      </c>
      <c r="C107" s="9">
        <v>27000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f t="shared" si="58"/>
        <v>27000</v>
      </c>
      <c r="K107" s="9">
        <v>27000</v>
      </c>
      <c r="L107" s="9">
        <v>0</v>
      </c>
      <c r="M107" s="9">
        <v>0</v>
      </c>
      <c r="N107" s="9">
        <v>0</v>
      </c>
      <c r="O107" s="9">
        <v>0</v>
      </c>
      <c r="P107" s="9">
        <f t="shared" si="59"/>
        <v>27000</v>
      </c>
    </row>
    <row r="108" spans="1:16" ht="72" hidden="1" x14ac:dyDescent="0.35">
      <c r="A108" s="5" t="s">
        <v>205</v>
      </c>
      <c r="B108" s="6" t="s">
        <v>206</v>
      </c>
      <c r="C108" s="9">
        <f t="shared" ref="C108:I108" si="85">C109</f>
        <v>10000</v>
      </c>
      <c r="D108" s="9">
        <f t="shared" si="85"/>
        <v>0</v>
      </c>
      <c r="E108" s="9">
        <f t="shared" si="85"/>
        <v>0</v>
      </c>
      <c r="F108" s="9">
        <f t="shared" si="85"/>
        <v>0</v>
      </c>
      <c r="G108" s="9">
        <f t="shared" si="85"/>
        <v>0</v>
      </c>
      <c r="H108" s="9">
        <f t="shared" si="85"/>
        <v>0</v>
      </c>
      <c r="I108" s="9">
        <f t="shared" si="85"/>
        <v>0</v>
      </c>
      <c r="J108" s="9">
        <f t="shared" si="58"/>
        <v>10000</v>
      </c>
      <c r="K108" s="9">
        <f>K109</f>
        <v>10000</v>
      </c>
      <c r="L108" s="9">
        <f>L109</f>
        <v>0</v>
      </c>
      <c r="M108" s="9">
        <f>M109</f>
        <v>0</v>
      </c>
      <c r="N108" s="9">
        <f>N109</f>
        <v>0</v>
      </c>
      <c r="O108" s="9">
        <f>O109</f>
        <v>0</v>
      </c>
      <c r="P108" s="9">
        <f t="shared" si="59"/>
        <v>10000</v>
      </c>
    </row>
    <row r="109" spans="1:16" ht="72" hidden="1" x14ac:dyDescent="0.35">
      <c r="A109" s="5" t="s">
        <v>262</v>
      </c>
      <c r="B109" s="10" t="s">
        <v>263</v>
      </c>
      <c r="C109" s="9">
        <v>10000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f t="shared" si="58"/>
        <v>10000</v>
      </c>
      <c r="K109" s="9">
        <v>10000</v>
      </c>
      <c r="L109" s="9">
        <v>0</v>
      </c>
      <c r="M109" s="9">
        <v>0</v>
      </c>
      <c r="N109" s="9">
        <v>0</v>
      </c>
      <c r="O109" s="9">
        <v>0</v>
      </c>
      <c r="P109" s="9">
        <f t="shared" si="59"/>
        <v>10000</v>
      </c>
    </row>
    <row r="110" spans="1:16" hidden="1" x14ac:dyDescent="0.35">
      <c r="A110" s="5" t="s">
        <v>201</v>
      </c>
      <c r="B110" s="6" t="s">
        <v>202</v>
      </c>
      <c r="C110" s="9">
        <f t="shared" ref="C110:I111" si="86">C111</f>
        <v>128000</v>
      </c>
      <c r="D110" s="9">
        <f t="shared" si="86"/>
        <v>0</v>
      </c>
      <c r="E110" s="9">
        <f t="shared" si="86"/>
        <v>0</v>
      </c>
      <c r="F110" s="9">
        <f t="shared" si="86"/>
        <v>0</v>
      </c>
      <c r="G110" s="9">
        <f t="shared" si="86"/>
        <v>0</v>
      </c>
      <c r="H110" s="9">
        <f t="shared" si="86"/>
        <v>0</v>
      </c>
      <c r="I110" s="9">
        <f t="shared" si="86"/>
        <v>0</v>
      </c>
      <c r="J110" s="9">
        <f t="shared" si="58"/>
        <v>128000</v>
      </c>
      <c r="K110" s="9">
        <f t="shared" ref="K110:O111" si="87">K111</f>
        <v>128000</v>
      </c>
      <c r="L110" s="9">
        <f t="shared" si="87"/>
        <v>0</v>
      </c>
      <c r="M110" s="9">
        <f t="shared" si="87"/>
        <v>0</v>
      </c>
      <c r="N110" s="9">
        <f t="shared" si="87"/>
        <v>0</v>
      </c>
      <c r="O110" s="9">
        <f t="shared" si="87"/>
        <v>0</v>
      </c>
      <c r="P110" s="9">
        <f t="shared" si="59"/>
        <v>128000</v>
      </c>
    </row>
    <row r="111" spans="1:16" ht="72" hidden="1" x14ac:dyDescent="0.35">
      <c r="A111" s="5" t="s">
        <v>200</v>
      </c>
      <c r="B111" s="6" t="s">
        <v>203</v>
      </c>
      <c r="C111" s="9">
        <f t="shared" si="86"/>
        <v>128000</v>
      </c>
      <c r="D111" s="9">
        <f t="shared" si="86"/>
        <v>0</v>
      </c>
      <c r="E111" s="9">
        <f t="shared" si="86"/>
        <v>0</v>
      </c>
      <c r="F111" s="9">
        <f t="shared" si="86"/>
        <v>0</v>
      </c>
      <c r="G111" s="9">
        <f t="shared" si="86"/>
        <v>0</v>
      </c>
      <c r="H111" s="9">
        <f t="shared" si="86"/>
        <v>0</v>
      </c>
      <c r="I111" s="9">
        <f t="shared" si="86"/>
        <v>0</v>
      </c>
      <c r="J111" s="9">
        <f t="shared" si="58"/>
        <v>128000</v>
      </c>
      <c r="K111" s="9">
        <f t="shared" si="87"/>
        <v>128000</v>
      </c>
      <c r="L111" s="9">
        <f t="shared" si="87"/>
        <v>0</v>
      </c>
      <c r="M111" s="9">
        <f t="shared" si="87"/>
        <v>0</v>
      </c>
      <c r="N111" s="9">
        <f t="shared" si="87"/>
        <v>0</v>
      </c>
      <c r="O111" s="9">
        <f t="shared" si="87"/>
        <v>0</v>
      </c>
      <c r="P111" s="9">
        <f t="shared" si="59"/>
        <v>128000</v>
      </c>
    </row>
    <row r="112" spans="1:16" ht="72" hidden="1" x14ac:dyDescent="0.35">
      <c r="A112" s="5" t="s">
        <v>199</v>
      </c>
      <c r="B112" s="6" t="s">
        <v>204</v>
      </c>
      <c r="C112" s="9">
        <v>128000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f t="shared" si="58"/>
        <v>128000</v>
      </c>
      <c r="K112" s="9">
        <v>128000</v>
      </c>
      <c r="L112" s="9">
        <v>0</v>
      </c>
      <c r="M112" s="9">
        <v>0</v>
      </c>
      <c r="N112" s="9">
        <v>0</v>
      </c>
      <c r="O112" s="9">
        <v>0</v>
      </c>
      <c r="P112" s="9">
        <f t="shared" si="59"/>
        <v>128000</v>
      </c>
    </row>
    <row r="113" spans="1:16" hidden="1" x14ac:dyDescent="0.35">
      <c r="A113" s="5" t="s">
        <v>195</v>
      </c>
      <c r="B113" s="6" t="s">
        <v>198</v>
      </c>
      <c r="C113" s="9">
        <f t="shared" ref="C113:I113" si="88">C114</f>
        <v>46000</v>
      </c>
      <c r="D113" s="9">
        <f t="shared" si="88"/>
        <v>0</v>
      </c>
      <c r="E113" s="9">
        <f t="shared" si="88"/>
        <v>0</v>
      </c>
      <c r="F113" s="9">
        <f t="shared" si="88"/>
        <v>0</v>
      </c>
      <c r="G113" s="9">
        <f t="shared" si="88"/>
        <v>0</v>
      </c>
      <c r="H113" s="9">
        <f t="shared" si="88"/>
        <v>0</v>
      </c>
      <c r="I113" s="9">
        <f t="shared" si="88"/>
        <v>0</v>
      </c>
      <c r="J113" s="9">
        <f t="shared" si="58"/>
        <v>46000</v>
      </c>
      <c r="K113" s="9">
        <f>K114</f>
        <v>46000</v>
      </c>
      <c r="L113" s="9">
        <f>L114</f>
        <v>0</v>
      </c>
      <c r="M113" s="9">
        <f>M114</f>
        <v>0</v>
      </c>
      <c r="N113" s="9">
        <f>N114</f>
        <v>0</v>
      </c>
      <c r="O113" s="9">
        <f>O114</f>
        <v>0</v>
      </c>
      <c r="P113" s="9">
        <f t="shared" si="59"/>
        <v>46000</v>
      </c>
    </row>
    <row r="114" spans="1:16" ht="90" hidden="1" x14ac:dyDescent="0.35">
      <c r="A114" s="5" t="s">
        <v>196</v>
      </c>
      <c r="B114" s="6" t="s">
        <v>197</v>
      </c>
      <c r="C114" s="9">
        <v>46000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f t="shared" si="58"/>
        <v>46000</v>
      </c>
      <c r="K114" s="9">
        <v>46000</v>
      </c>
      <c r="L114" s="9">
        <v>0</v>
      </c>
      <c r="M114" s="9">
        <v>0</v>
      </c>
      <c r="N114" s="9">
        <v>0</v>
      </c>
      <c r="O114" s="9">
        <v>0</v>
      </c>
      <c r="P114" s="9">
        <f t="shared" si="59"/>
        <v>46000</v>
      </c>
    </row>
    <row r="115" spans="1:16" ht="25.5" customHeight="1" x14ac:dyDescent="0.35">
      <c r="A115" s="3" t="s">
        <v>113</v>
      </c>
      <c r="B115" s="4" t="s">
        <v>114</v>
      </c>
      <c r="C115" s="8">
        <f t="shared" ref="C115:I115" si="89">C116</f>
        <v>324728188.73000002</v>
      </c>
      <c r="D115" s="8">
        <f t="shared" si="89"/>
        <v>9603993.5099999998</v>
      </c>
      <c r="E115" s="8">
        <f t="shared" si="89"/>
        <v>13840306.27</v>
      </c>
      <c r="F115" s="8">
        <f t="shared" si="89"/>
        <v>-803616.75</v>
      </c>
      <c r="G115" s="8">
        <f t="shared" si="89"/>
        <v>103536752.08</v>
      </c>
      <c r="H115" s="8">
        <f t="shared" si="89"/>
        <v>309106.76</v>
      </c>
      <c r="I115" s="8">
        <f t="shared" si="89"/>
        <v>4646490.32</v>
      </c>
      <c r="J115" s="8">
        <f t="shared" si="58"/>
        <v>455861220.91999996</v>
      </c>
      <c r="K115" s="8">
        <f>K116</f>
        <v>309567714.55000001</v>
      </c>
      <c r="L115" s="8">
        <f>L116</f>
        <v>5760712</v>
      </c>
      <c r="M115" s="8">
        <f>M116</f>
        <v>3969660</v>
      </c>
      <c r="N115" s="8">
        <f>N116</f>
        <v>179700</v>
      </c>
      <c r="O115" s="8">
        <f>O116</f>
        <v>0</v>
      </c>
      <c r="P115" s="8">
        <f t="shared" si="59"/>
        <v>319477786.55000001</v>
      </c>
    </row>
    <row r="116" spans="1:16" ht="34.799999999999997" x14ac:dyDescent="0.35">
      <c r="A116" s="3" t="s">
        <v>115</v>
      </c>
      <c r="B116" s="4" t="s">
        <v>116</v>
      </c>
      <c r="C116" s="8">
        <f t="shared" ref="C116:H116" si="90">C117+C120+C142+C169</f>
        <v>324728188.73000002</v>
      </c>
      <c r="D116" s="8">
        <f t="shared" si="90"/>
        <v>9603993.5099999998</v>
      </c>
      <c r="E116" s="8">
        <f t="shared" si="90"/>
        <v>13840306.27</v>
      </c>
      <c r="F116" s="8">
        <f t="shared" si="90"/>
        <v>-803616.75</v>
      </c>
      <c r="G116" s="8">
        <f t="shared" si="90"/>
        <v>103536752.08</v>
      </c>
      <c r="H116" s="8">
        <f t="shared" si="90"/>
        <v>309106.76</v>
      </c>
      <c r="I116" s="8">
        <f t="shared" ref="I116" si="91">I117+I120+I142+I169</f>
        <v>4646490.32</v>
      </c>
      <c r="J116" s="8">
        <f t="shared" si="58"/>
        <v>455861220.91999996</v>
      </c>
      <c r="K116" s="8">
        <f>K117+K120+K142+K169</f>
        <v>309567714.55000001</v>
      </c>
      <c r="L116" s="8">
        <f>L117+L120+L142+L169</f>
        <v>5760712</v>
      </c>
      <c r="M116" s="8">
        <f>M117+M120+M142+M169</f>
        <v>3969660</v>
      </c>
      <c r="N116" s="8">
        <f>N117+N120+N142+N169</f>
        <v>179700</v>
      </c>
      <c r="O116" s="8">
        <f>O117+O120+O142+O169</f>
        <v>0</v>
      </c>
      <c r="P116" s="8">
        <f t="shared" si="59"/>
        <v>319477786.55000001</v>
      </c>
    </row>
    <row r="117" spans="1:16" hidden="1" x14ac:dyDescent="0.35">
      <c r="A117" s="5" t="s">
        <v>117</v>
      </c>
      <c r="B117" s="6" t="s">
        <v>118</v>
      </c>
      <c r="C117" s="9">
        <f t="shared" ref="C117:I117" si="92">C118</f>
        <v>115065400</v>
      </c>
      <c r="D117" s="9">
        <f t="shared" si="92"/>
        <v>0</v>
      </c>
      <c r="E117" s="9">
        <f t="shared" si="92"/>
        <v>0</v>
      </c>
      <c r="F117" s="9">
        <f t="shared" si="92"/>
        <v>0</v>
      </c>
      <c r="G117" s="9">
        <f t="shared" si="92"/>
        <v>0</v>
      </c>
      <c r="H117" s="9">
        <f t="shared" si="92"/>
        <v>0</v>
      </c>
      <c r="I117" s="9">
        <f t="shared" si="92"/>
        <v>0</v>
      </c>
      <c r="J117" s="9">
        <f t="shared" si="58"/>
        <v>115065400</v>
      </c>
      <c r="K117" s="9">
        <f>K118</f>
        <v>119998900</v>
      </c>
      <c r="L117" s="9">
        <f>L118</f>
        <v>0</v>
      </c>
      <c r="M117" s="9">
        <f>M118</f>
        <v>0</v>
      </c>
      <c r="N117" s="9">
        <f>N118</f>
        <v>0</v>
      </c>
      <c r="O117" s="9">
        <f>O118</f>
        <v>0</v>
      </c>
      <c r="P117" s="9">
        <f t="shared" si="59"/>
        <v>119998900</v>
      </c>
    </row>
    <row r="118" spans="1:16" ht="27" hidden="1" customHeight="1" x14ac:dyDescent="0.35">
      <c r="A118" s="5" t="s">
        <v>119</v>
      </c>
      <c r="B118" s="6" t="s">
        <v>120</v>
      </c>
      <c r="C118" s="9">
        <f t="shared" ref="C118:O118" si="93">C119</f>
        <v>115065400</v>
      </c>
      <c r="D118" s="9">
        <f t="shared" si="93"/>
        <v>0</v>
      </c>
      <c r="E118" s="9">
        <f t="shared" si="93"/>
        <v>0</v>
      </c>
      <c r="F118" s="9">
        <f t="shared" si="93"/>
        <v>0</v>
      </c>
      <c r="G118" s="9">
        <f t="shared" si="93"/>
        <v>0</v>
      </c>
      <c r="H118" s="9">
        <f t="shared" si="93"/>
        <v>0</v>
      </c>
      <c r="I118" s="9">
        <f t="shared" si="93"/>
        <v>0</v>
      </c>
      <c r="J118" s="9">
        <f t="shared" si="58"/>
        <v>115065400</v>
      </c>
      <c r="K118" s="9">
        <f t="shared" si="93"/>
        <v>119998900</v>
      </c>
      <c r="L118" s="9">
        <f t="shared" si="93"/>
        <v>0</v>
      </c>
      <c r="M118" s="9">
        <f t="shared" si="93"/>
        <v>0</v>
      </c>
      <c r="N118" s="9">
        <f t="shared" si="93"/>
        <v>0</v>
      </c>
      <c r="O118" s="9">
        <f t="shared" si="93"/>
        <v>0</v>
      </c>
      <c r="P118" s="9">
        <f t="shared" si="59"/>
        <v>119998900</v>
      </c>
    </row>
    <row r="119" spans="1:16" ht="36" hidden="1" x14ac:dyDescent="0.35">
      <c r="A119" s="5" t="s">
        <v>264</v>
      </c>
      <c r="B119" s="10" t="s">
        <v>265</v>
      </c>
      <c r="C119" s="9">
        <v>115065400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f t="shared" si="58"/>
        <v>115065400</v>
      </c>
      <c r="K119" s="9">
        <v>119998900</v>
      </c>
      <c r="L119" s="9">
        <v>0</v>
      </c>
      <c r="M119" s="9">
        <v>0</v>
      </c>
      <c r="N119" s="9">
        <v>0</v>
      </c>
      <c r="O119" s="9">
        <v>0</v>
      </c>
      <c r="P119" s="9">
        <f t="shared" si="59"/>
        <v>119998900</v>
      </c>
    </row>
    <row r="120" spans="1:16" ht="36" x14ac:dyDescent="0.35">
      <c r="A120" s="5" t="s">
        <v>121</v>
      </c>
      <c r="B120" s="6" t="s">
        <v>122</v>
      </c>
      <c r="C120" s="9">
        <f>C126+C128+C131</f>
        <v>50063682.130000003</v>
      </c>
      <c r="D120" s="9">
        <f>D126+D128+D131</f>
        <v>3843281.51</v>
      </c>
      <c r="E120" s="9">
        <f>E126+E128+E131+E124</f>
        <v>4258961</v>
      </c>
      <c r="F120" s="9">
        <f>F126+F128+F131+F124</f>
        <v>-983316.75</v>
      </c>
      <c r="G120" s="9">
        <f>G126+G128+G131+G124+G121</f>
        <v>103536752.08</v>
      </c>
      <c r="H120" s="9">
        <f>H126+H128+H131+H124+H121</f>
        <v>309106.76</v>
      </c>
      <c r="I120" s="9">
        <f>I126+I128+I131+I124+I121</f>
        <v>4646490.32</v>
      </c>
      <c r="J120" s="9">
        <f t="shared" si="58"/>
        <v>165674957.04999998</v>
      </c>
      <c r="K120" s="9">
        <f>K126+K128+K131</f>
        <v>30434156.149999999</v>
      </c>
      <c r="L120" s="9">
        <f>L126+L128+L131</f>
        <v>0</v>
      </c>
      <c r="M120" s="9">
        <f>M126+M128+M131+M124</f>
        <v>3325000</v>
      </c>
      <c r="N120" s="9">
        <f>N126+N128+N131+N124</f>
        <v>0</v>
      </c>
      <c r="O120" s="9">
        <f>O126+O128+O131+O124</f>
        <v>0</v>
      </c>
      <c r="P120" s="9">
        <f t="shared" si="59"/>
        <v>33759156.149999999</v>
      </c>
    </row>
    <row r="121" spans="1:16" ht="36" x14ac:dyDescent="0.35">
      <c r="A121" s="5" t="s">
        <v>123</v>
      </c>
      <c r="B121" s="6" t="s">
        <v>124</v>
      </c>
      <c r="C121" s="9"/>
      <c r="D121" s="9"/>
      <c r="E121" s="9"/>
      <c r="F121" s="9"/>
      <c r="G121" s="9">
        <f t="shared" ref="G121:I122" si="94">G122</f>
        <v>103536752.08</v>
      </c>
      <c r="H121" s="9">
        <f t="shared" si="94"/>
        <v>0</v>
      </c>
      <c r="I121" s="9">
        <f t="shared" si="94"/>
        <v>4646490.32</v>
      </c>
      <c r="J121" s="9">
        <f t="shared" si="58"/>
        <v>108183242.40000001</v>
      </c>
      <c r="K121" s="9"/>
      <c r="L121" s="9"/>
      <c r="M121" s="9"/>
      <c r="N121" s="9"/>
      <c r="O121" s="9"/>
      <c r="P121" s="9">
        <f t="shared" si="59"/>
        <v>0</v>
      </c>
    </row>
    <row r="122" spans="1:16" ht="36" x14ac:dyDescent="0.35">
      <c r="A122" s="5" t="s">
        <v>266</v>
      </c>
      <c r="B122" s="10" t="s">
        <v>267</v>
      </c>
      <c r="C122" s="9"/>
      <c r="D122" s="9"/>
      <c r="E122" s="9"/>
      <c r="F122" s="9"/>
      <c r="G122" s="9">
        <f t="shared" si="94"/>
        <v>103536752.08</v>
      </c>
      <c r="H122" s="9">
        <f t="shared" si="94"/>
        <v>0</v>
      </c>
      <c r="I122" s="9">
        <f t="shared" si="94"/>
        <v>4646490.32</v>
      </c>
      <c r="J122" s="9">
        <f t="shared" si="58"/>
        <v>108183242.40000001</v>
      </c>
      <c r="K122" s="9"/>
      <c r="L122" s="9"/>
      <c r="M122" s="9"/>
      <c r="N122" s="9"/>
      <c r="O122" s="9"/>
      <c r="P122" s="9">
        <f t="shared" si="59"/>
        <v>0</v>
      </c>
    </row>
    <row r="123" spans="1:16" ht="90" x14ac:dyDescent="0.35">
      <c r="A123" s="5"/>
      <c r="B123" s="6" t="s">
        <v>232</v>
      </c>
      <c r="C123" s="9"/>
      <c r="D123" s="9"/>
      <c r="E123" s="9"/>
      <c r="F123" s="9"/>
      <c r="G123" s="9">
        <v>103536752.08</v>
      </c>
      <c r="H123" s="9">
        <v>0</v>
      </c>
      <c r="I123" s="9">
        <v>4646490.32</v>
      </c>
      <c r="J123" s="9">
        <f t="shared" si="58"/>
        <v>108183242.40000001</v>
      </c>
      <c r="K123" s="9"/>
      <c r="L123" s="9"/>
      <c r="M123" s="9"/>
      <c r="N123" s="9"/>
      <c r="O123" s="9"/>
      <c r="P123" s="9">
        <f t="shared" si="59"/>
        <v>0</v>
      </c>
    </row>
    <row r="124" spans="1:16" ht="36" hidden="1" x14ac:dyDescent="0.35">
      <c r="A124" s="5" t="s">
        <v>310</v>
      </c>
      <c r="B124" s="6" t="s">
        <v>311</v>
      </c>
      <c r="C124" s="9"/>
      <c r="D124" s="9"/>
      <c r="E124" s="9">
        <f>E125</f>
        <v>0</v>
      </c>
      <c r="F124" s="9">
        <f>F125</f>
        <v>0</v>
      </c>
      <c r="G124" s="9">
        <f>G125</f>
        <v>0</v>
      </c>
      <c r="H124" s="9">
        <f>H125</f>
        <v>0</v>
      </c>
      <c r="I124" s="9">
        <f>I125</f>
        <v>0</v>
      </c>
      <c r="J124" s="9">
        <f t="shared" si="58"/>
        <v>0</v>
      </c>
      <c r="K124" s="9"/>
      <c r="L124" s="9"/>
      <c r="M124" s="9">
        <f>M125</f>
        <v>3325000</v>
      </c>
      <c r="N124" s="9">
        <f>N125</f>
        <v>0</v>
      </c>
      <c r="O124" s="9">
        <f>O125</f>
        <v>0</v>
      </c>
      <c r="P124" s="9">
        <f t="shared" si="59"/>
        <v>3325000</v>
      </c>
    </row>
    <row r="125" spans="1:16" ht="36" hidden="1" x14ac:dyDescent="0.35">
      <c r="A125" s="5" t="s">
        <v>312</v>
      </c>
      <c r="B125" s="6" t="s">
        <v>313</v>
      </c>
      <c r="C125" s="9"/>
      <c r="D125" s="9"/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f t="shared" si="58"/>
        <v>0</v>
      </c>
      <c r="K125" s="9"/>
      <c r="L125" s="9"/>
      <c r="M125" s="9">
        <v>3325000</v>
      </c>
      <c r="N125" s="9">
        <v>0</v>
      </c>
      <c r="O125" s="9">
        <v>0</v>
      </c>
      <c r="P125" s="9">
        <f t="shared" si="59"/>
        <v>3325000</v>
      </c>
    </row>
    <row r="126" spans="1:16" ht="36" hidden="1" x14ac:dyDescent="0.35">
      <c r="A126" s="5" t="s">
        <v>170</v>
      </c>
      <c r="B126" s="6" t="s">
        <v>171</v>
      </c>
      <c r="C126" s="9">
        <f t="shared" ref="C126:O126" si="95">C127</f>
        <v>3711349.12</v>
      </c>
      <c r="D126" s="9">
        <f t="shared" si="95"/>
        <v>0</v>
      </c>
      <c r="E126" s="9">
        <f t="shared" si="95"/>
        <v>0</v>
      </c>
      <c r="F126" s="9">
        <f t="shared" si="95"/>
        <v>0</v>
      </c>
      <c r="G126" s="9">
        <f t="shared" si="95"/>
        <v>0</v>
      </c>
      <c r="H126" s="9">
        <f t="shared" si="95"/>
        <v>0</v>
      </c>
      <c r="I126" s="9">
        <f t="shared" si="95"/>
        <v>0</v>
      </c>
      <c r="J126" s="9">
        <f t="shared" si="58"/>
        <v>3711349.12</v>
      </c>
      <c r="K126" s="9">
        <f t="shared" si="95"/>
        <v>3711349.12</v>
      </c>
      <c r="L126" s="9">
        <f t="shared" si="95"/>
        <v>0</v>
      </c>
      <c r="M126" s="9">
        <f t="shared" si="95"/>
        <v>0</v>
      </c>
      <c r="N126" s="9">
        <f t="shared" si="95"/>
        <v>0</v>
      </c>
      <c r="O126" s="9">
        <f t="shared" si="95"/>
        <v>0</v>
      </c>
      <c r="P126" s="9">
        <f t="shared" si="59"/>
        <v>3711349.12</v>
      </c>
    </row>
    <row r="127" spans="1:16" ht="36" hidden="1" x14ac:dyDescent="0.35">
      <c r="A127" s="5" t="s">
        <v>268</v>
      </c>
      <c r="B127" s="6" t="s">
        <v>269</v>
      </c>
      <c r="C127" s="9">
        <v>3711349.12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f t="shared" si="58"/>
        <v>3711349.12</v>
      </c>
      <c r="K127" s="9">
        <v>3711349.12</v>
      </c>
      <c r="L127" s="9">
        <v>0</v>
      </c>
      <c r="M127" s="9">
        <v>0</v>
      </c>
      <c r="N127" s="9">
        <v>0</v>
      </c>
      <c r="O127" s="9">
        <v>0</v>
      </c>
      <c r="P127" s="9">
        <f t="shared" si="59"/>
        <v>3711349.12</v>
      </c>
    </row>
    <row r="128" spans="1:16" ht="36" hidden="1" x14ac:dyDescent="0.35">
      <c r="A128" s="5" t="s">
        <v>167</v>
      </c>
      <c r="B128" s="6" t="s">
        <v>168</v>
      </c>
      <c r="C128" s="9">
        <f t="shared" ref="C128:O128" si="96">C129</f>
        <v>598033.01</v>
      </c>
      <c r="D128" s="9">
        <f t="shared" si="96"/>
        <v>0</v>
      </c>
      <c r="E128" s="9">
        <f t="shared" si="96"/>
        <v>0</v>
      </c>
      <c r="F128" s="9">
        <f t="shared" si="96"/>
        <v>0</v>
      </c>
      <c r="G128" s="9">
        <f t="shared" si="96"/>
        <v>0</v>
      </c>
      <c r="H128" s="9">
        <f t="shared" si="96"/>
        <v>0</v>
      </c>
      <c r="I128" s="9">
        <f t="shared" si="96"/>
        <v>0</v>
      </c>
      <c r="J128" s="9">
        <f t="shared" si="58"/>
        <v>598033.01</v>
      </c>
      <c r="K128" s="9">
        <f t="shared" si="96"/>
        <v>542437.03</v>
      </c>
      <c r="L128" s="9">
        <f t="shared" si="96"/>
        <v>0</v>
      </c>
      <c r="M128" s="9">
        <f t="shared" si="96"/>
        <v>0</v>
      </c>
      <c r="N128" s="9">
        <f t="shared" si="96"/>
        <v>0</v>
      </c>
      <c r="O128" s="9">
        <f t="shared" si="96"/>
        <v>0</v>
      </c>
      <c r="P128" s="9">
        <f t="shared" si="59"/>
        <v>542437.03</v>
      </c>
    </row>
    <row r="129" spans="1:16" ht="36" hidden="1" x14ac:dyDescent="0.35">
      <c r="A129" s="5" t="s">
        <v>270</v>
      </c>
      <c r="B129" s="10" t="s">
        <v>271</v>
      </c>
      <c r="C129" s="9">
        <f t="shared" ref="C129:I129" si="97">C130</f>
        <v>598033.01</v>
      </c>
      <c r="D129" s="9">
        <f t="shared" si="97"/>
        <v>0</v>
      </c>
      <c r="E129" s="9">
        <f t="shared" si="97"/>
        <v>0</v>
      </c>
      <c r="F129" s="9">
        <f t="shared" si="97"/>
        <v>0</v>
      </c>
      <c r="G129" s="9">
        <f t="shared" si="97"/>
        <v>0</v>
      </c>
      <c r="H129" s="9">
        <f t="shared" si="97"/>
        <v>0</v>
      </c>
      <c r="I129" s="9">
        <f t="shared" si="97"/>
        <v>0</v>
      </c>
      <c r="J129" s="9">
        <f t="shared" si="58"/>
        <v>598033.01</v>
      </c>
      <c r="K129" s="9">
        <f>K130</f>
        <v>542437.03</v>
      </c>
      <c r="L129" s="9">
        <f>L130</f>
        <v>0</v>
      </c>
      <c r="M129" s="9">
        <f>M130</f>
        <v>0</v>
      </c>
      <c r="N129" s="9">
        <f>N130</f>
        <v>0</v>
      </c>
      <c r="O129" s="9">
        <f>O130</f>
        <v>0</v>
      </c>
      <c r="P129" s="9">
        <f t="shared" si="59"/>
        <v>542437.03</v>
      </c>
    </row>
    <row r="130" spans="1:16" ht="45" hidden="1" customHeight="1" x14ac:dyDescent="0.35">
      <c r="A130" s="5"/>
      <c r="B130" s="6" t="s">
        <v>231</v>
      </c>
      <c r="C130" s="9">
        <v>598033.01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f t="shared" si="58"/>
        <v>598033.01</v>
      </c>
      <c r="K130" s="9">
        <v>542437.03</v>
      </c>
      <c r="L130" s="9">
        <v>0</v>
      </c>
      <c r="M130" s="9">
        <v>0</v>
      </c>
      <c r="N130" s="9">
        <v>0</v>
      </c>
      <c r="O130" s="9">
        <v>0</v>
      </c>
      <c r="P130" s="9">
        <f t="shared" si="59"/>
        <v>542437.03</v>
      </c>
    </row>
    <row r="131" spans="1:16" ht="24.75" hidden="1" customHeight="1" x14ac:dyDescent="0.35">
      <c r="A131" s="5" t="s">
        <v>125</v>
      </c>
      <c r="B131" s="6" t="s">
        <v>126</v>
      </c>
      <c r="C131" s="9">
        <f t="shared" ref="C131:O131" si="98">C132</f>
        <v>45754300</v>
      </c>
      <c r="D131" s="9">
        <f t="shared" si="98"/>
        <v>3843281.51</v>
      </c>
      <c r="E131" s="9">
        <f t="shared" si="98"/>
        <v>4258961</v>
      </c>
      <c r="F131" s="9">
        <f t="shared" si="98"/>
        <v>-983316.75</v>
      </c>
      <c r="G131" s="9">
        <f t="shared" si="98"/>
        <v>0</v>
      </c>
      <c r="H131" s="9">
        <f t="shared" si="98"/>
        <v>309106.76</v>
      </c>
      <c r="I131" s="9">
        <f t="shared" si="98"/>
        <v>0</v>
      </c>
      <c r="J131" s="9">
        <f t="shared" si="58"/>
        <v>53182332.519999996</v>
      </c>
      <c r="K131" s="9">
        <f t="shared" si="98"/>
        <v>26180370</v>
      </c>
      <c r="L131" s="9">
        <f t="shared" si="98"/>
        <v>0</v>
      </c>
      <c r="M131" s="9">
        <f t="shared" si="98"/>
        <v>0</v>
      </c>
      <c r="N131" s="9">
        <f t="shared" si="98"/>
        <v>0</v>
      </c>
      <c r="O131" s="9">
        <f t="shared" si="98"/>
        <v>0</v>
      </c>
      <c r="P131" s="9">
        <f t="shared" si="59"/>
        <v>26180370</v>
      </c>
    </row>
    <row r="132" spans="1:16" ht="27" hidden="1" customHeight="1" x14ac:dyDescent="0.35">
      <c r="A132" s="5" t="s">
        <v>272</v>
      </c>
      <c r="B132" s="10" t="s">
        <v>273</v>
      </c>
      <c r="C132" s="9">
        <f>C134+C136+C133+C135+C137+C138</f>
        <v>45754300</v>
      </c>
      <c r="D132" s="9">
        <f>D134+D136+D133+D135+D137+D138+D139+D140</f>
        <v>3843281.51</v>
      </c>
      <c r="E132" s="9">
        <f>E134+E136+E133+E135+E137+E138+E139+E140+E141</f>
        <v>4258961</v>
      </c>
      <c r="F132" s="9">
        <f>F134+F136+F133+F135+F137+F138+F139+F140+F141</f>
        <v>-983316.75</v>
      </c>
      <c r="G132" s="9">
        <f>G134+G136+G133+G135+G137+G138+G139+G140+G141</f>
        <v>0</v>
      </c>
      <c r="H132" s="9">
        <f>H134+H136+H133+H135+H137+H138+H139+H140+H141</f>
        <v>309106.76</v>
      </c>
      <c r="I132" s="9">
        <f>I134+I136+I133+I135+I137+I138+I139+I140+I141</f>
        <v>0</v>
      </c>
      <c r="J132" s="9">
        <f t="shared" si="58"/>
        <v>53182332.519999996</v>
      </c>
      <c r="K132" s="9">
        <f>K134+K136+K133+K135+K137+K138</f>
        <v>26180370</v>
      </c>
      <c r="L132" s="9">
        <f>L134+L136+L133+L135+L137+L138</f>
        <v>0</v>
      </c>
      <c r="M132" s="9">
        <f>M134+M136+M133+M135+M137+M138</f>
        <v>0</v>
      </c>
      <c r="N132" s="9">
        <f>N134+N136+N133+N135+N137+N138</f>
        <v>0</v>
      </c>
      <c r="O132" s="9">
        <f>O134+O136+O133+O135+O137+O138</f>
        <v>0</v>
      </c>
      <c r="P132" s="9">
        <f t="shared" si="59"/>
        <v>26180370</v>
      </c>
    </row>
    <row r="133" spans="1:16" ht="36" hidden="1" x14ac:dyDescent="0.35">
      <c r="A133" s="5"/>
      <c r="B133" s="13" t="s">
        <v>158</v>
      </c>
      <c r="C133" s="9">
        <v>10000000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f t="shared" si="58"/>
        <v>10000000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f t="shared" si="59"/>
        <v>0</v>
      </c>
    </row>
    <row r="134" spans="1:16" s="15" customFormat="1" ht="42" hidden="1" customHeight="1" x14ac:dyDescent="0.35">
      <c r="A134" s="5"/>
      <c r="B134" s="14" t="s">
        <v>156</v>
      </c>
      <c r="C134" s="9">
        <v>88600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f t="shared" si="58"/>
        <v>88600</v>
      </c>
      <c r="K134" s="9">
        <v>88600</v>
      </c>
      <c r="L134" s="9">
        <v>0</v>
      </c>
      <c r="M134" s="9">
        <v>0</v>
      </c>
      <c r="N134" s="9">
        <v>0</v>
      </c>
      <c r="O134" s="9">
        <v>0</v>
      </c>
      <c r="P134" s="9">
        <f t="shared" si="59"/>
        <v>88600</v>
      </c>
    </row>
    <row r="135" spans="1:16" s="15" customFormat="1" ht="36" hidden="1" x14ac:dyDescent="0.35">
      <c r="A135" s="5"/>
      <c r="B135" s="13" t="s">
        <v>169</v>
      </c>
      <c r="C135" s="9">
        <v>70400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f t="shared" si="58"/>
        <v>70400</v>
      </c>
      <c r="K135" s="9">
        <v>70400</v>
      </c>
      <c r="L135" s="9">
        <v>0</v>
      </c>
      <c r="M135" s="9">
        <v>0</v>
      </c>
      <c r="N135" s="9">
        <v>0</v>
      </c>
      <c r="O135" s="9">
        <v>0</v>
      </c>
      <c r="P135" s="9">
        <f t="shared" si="59"/>
        <v>70400</v>
      </c>
    </row>
    <row r="136" spans="1:16" s="15" customFormat="1" ht="56.25" hidden="1" customHeight="1" x14ac:dyDescent="0.35">
      <c r="A136" s="5"/>
      <c r="B136" s="13" t="s">
        <v>157</v>
      </c>
      <c r="C136" s="9">
        <v>27658100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f t="shared" si="58"/>
        <v>27658100</v>
      </c>
      <c r="K136" s="9">
        <v>15247900</v>
      </c>
      <c r="L136" s="9">
        <v>0</v>
      </c>
      <c r="M136" s="9">
        <v>0</v>
      </c>
      <c r="N136" s="9">
        <v>0</v>
      </c>
      <c r="O136" s="9">
        <v>0</v>
      </c>
      <c r="P136" s="9">
        <f t="shared" si="59"/>
        <v>15247900</v>
      </c>
    </row>
    <row r="137" spans="1:16" s="15" customFormat="1" ht="56.25" hidden="1" customHeight="1" x14ac:dyDescent="0.35">
      <c r="A137" s="5"/>
      <c r="B137" s="13" t="s">
        <v>155</v>
      </c>
      <c r="C137" s="9">
        <v>7937200</v>
      </c>
      <c r="D137" s="9">
        <v>0</v>
      </c>
      <c r="E137" s="9">
        <v>0</v>
      </c>
      <c r="F137" s="9">
        <v>-983316.75</v>
      </c>
      <c r="G137" s="9">
        <v>0</v>
      </c>
      <c r="H137" s="9">
        <v>0</v>
      </c>
      <c r="I137" s="9">
        <v>0</v>
      </c>
      <c r="J137" s="9">
        <f t="shared" si="58"/>
        <v>6953883.25</v>
      </c>
      <c r="K137" s="9">
        <v>7448100</v>
      </c>
      <c r="L137" s="9">
        <v>0</v>
      </c>
      <c r="M137" s="9">
        <v>0</v>
      </c>
      <c r="N137" s="9">
        <v>0</v>
      </c>
      <c r="O137" s="9">
        <v>0</v>
      </c>
      <c r="P137" s="9">
        <f t="shared" si="59"/>
        <v>7448100</v>
      </c>
    </row>
    <row r="138" spans="1:16" s="15" customFormat="1" ht="40.5" hidden="1" customHeight="1" x14ac:dyDescent="0.35">
      <c r="A138" s="5"/>
      <c r="B138" s="13" t="s">
        <v>314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f t="shared" si="58"/>
        <v>0</v>
      </c>
      <c r="K138" s="9">
        <v>3325370</v>
      </c>
      <c r="L138" s="9">
        <v>0</v>
      </c>
      <c r="M138" s="9">
        <v>0</v>
      </c>
      <c r="N138" s="9">
        <v>0</v>
      </c>
      <c r="O138" s="9">
        <v>0</v>
      </c>
      <c r="P138" s="9">
        <f t="shared" si="59"/>
        <v>3325370</v>
      </c>
    </row>
    <row r="139" spans="1:16" s="15" customFormat="1" ht="36" hidden="1" x14ac:dyDescent="0.35">
      <c r="A139" s="5"/>
      <c r="B139" s="13" t="s">
        <v>315</v>
      </c>
      <c r="C139" s="9">
        <v>0</v>
      </c>
      <c r="D139" s="9">
        <v>3661781.51</v>
      </c>
      <c r="E139" s="9">
        <v>0</v>
      </c>
      <c r="F139" s="9">
        <v>0</v>
      </c>
      <c r="G139" s="9">
        <v>0</v>
      </c>
      <c r="H139" s="9">
        <v>309106.76</v>
      </c>
      <c r="I139" s="9">
        <v>0</v>
      </c>
      <c r="J139" s="9">
        <f t="shared" si="58"/>
        <v>3970888.2699999996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f t="shared" si="59"/>
        <v>0</v>
      </c>
    </row>
    <row r="140" spans="1:16" s="15" customFormat="1" ht="36" hidden="1" x14ac:dyDescent="0.35">
      <c r="A140" s="5"/>
      <c r="B140" s="13" t="s">
        <v>298</v>
      </c>
      <c r="C140" s="9">
        <v>0</v>
      </c>
      <c r="D140" s="9">
        <v>181500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f t="shared" si="58"/>
        <v>181500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f t="shared" si="59"/>
        <v>0</v>
      </c>
    </row>
    <row r="141" spans="1:16" s="15" customFormat="1" ht="54" hidden="1" x14ac:dyDescent="0.35">
      <c r="A141" s="5"/>
      <c r="B141" s="6" t="s">
        <v>316</v>
      </c>
      <c r="C141" s="9"/>
      <c r="D141" s="9"/>
      <c r="E141" s="9">
        <v>4258961</v>
      </c>
      <c r="F141" s="9">
        <v>0</v>
      </c>
      <c r="G141" s="9">
        <v>0</v>
      </c>
      <c r="H141" s="9">
        <v>0</v>
      </c>
      <c r="I141" s="9">
        <v>0</v>
      </c>
      <c r="J141" s="9">
        <f t="shared" ref="J141:J176" si="99">C141+D141+E141+F141+G141+H141+I141</f>
        <v>4258961</v>
      </c>
      <c r="K141" s="9"/>
      <c r="L141" s="9"/>
      <c r="M141" s="9">
        <v>0</v>
      </c>
      <c r="N141" s="9">
        <v>0</v>
      </c>
      <c r="O141" s="9">
        <v>0</v>
      </c>
      <c r="P141" s="9">
        <f t="shared" si="59"/>
        <v>0</v>
      </c>
    </row>
    <row r="142" spans="1:16" hidden="1" x14ac:dyDescent="0.35">
      <c r="A142" s="5" t="s">
        <v>127</v>
      </c>
      <c r="B142" s="6" t="s">
        <v>128</v>
      </c>
      <c r="C142" s="9">
        <f t="shared" ref="C142:H142" si="100">C143+C158+C160+C162+C164+C166</f>
        <v>144944106.59999999</v>
      </c>
      <c r="D142" s="9">
        <f t="shared" si="100"/>
        <v>0</v>
      </c>
      <c r="E142" s="9">
        <f t="shared" si="100"/>
        <v>521300</v>
      </c>
      <c r="F142" s="9">
        <f t="shared" si="100"/>
        <v>0</v>
      </c>
      <c r="G142" s="9">
        <f t="shared" si="100"/>
        <v>0</v>
      </c>
      <c r="H142" s="9">
        <f t="shared" si="100"/>
        <v>0</v>
      </c>
      <c r="I142" s="9">
        <f t="shared" ref="I142" si="101">I143+I158+I160+I162+I164+I166</f>
        <v>0</v>
      </c>
      <c r="J142" s="9">
        <f t="shared" si="99"/>
        <v>145465406.59999999</v>
      </c>
      <c r="K142" s="9">
        <f>K143+K158+K160+K162+K164+K166</f>
        <v>144538858.40000001</v>
      </c>
      <c r="L142" s="9">
        <f>L143+L158+L160+L162+L164+L166</f>
        <v>0</v>
      </c>
      <c r="M142" s="9">
        <f>M143+M158+M160+M162+M164+M166</f>
        <v>455600</v>
      </c>
      <c r="N142" s="9">
        <f>N143+N158+N160+N162+N164+N166</f>
        <v>0</v>
      </c>
      <c r="O142" s="9">
        <f>O143+O158+O160+O162+O164+O166</f>
        <v>0</v>
      </c>
      <c r="P142" s="9">
        <f t="shared" si="59"/>
        <v>144994458.40000001</v>
      </c>
    </row>
    <row r="143" spans="1:16" ht="36" hidden="1" x14ac:dyDescent="0.35">
      <c r="A143" s="5" t="s">
        <v>129</v>
      </c>
      <c r="B143" s="6" t="s">
        <v>130</v>
      </c>
      <c r="C143" s="9">
        <f t="shared" ref="C143:L143" si="102">C144</f>
        <v>130098100</v>
      </c>
      <c r="D143" s="9">
        <f t="shared" si="102"/>
        <v>0</v>
      </c>
      <c r="E143" s="9">
        <f>E144</f>
        <v>521300</v>
      </c>
      <c r="F143" s="9">
        <f>F144</f>
        <v>0</v>
      </c>
      <c r="G143" s="9">
        <f>G144</f>
        <v>0</v>
      </c>
      <c r="H143" s="9">
        <f>H144</f>
        <v>0</v>
      </c>
      <c r="I143" s="9">
        <f>I144</f>
        <v>0</v>
      </c>
      <c r="J143" s="9">
        <f t="shared" si="99"/>
        <v>130619400</v>
      </c>
      <c r="K143" s="9">
        <f t="shared" si="102"/>
        <v>129672200</v>
      </c>
      <c r="L143" s="9">
        <f t="shared" si="102"/>
        <v>0</v>
      </c>
      <c r="M143" s="9">
        <f>M144</f>
        <v>507000</v>
      </c>
      <c r="N143" s="9">
        <f>N144</f>
        <v>0</v>
      </c>
      <c r="O143" s="9">
        <f>O144</f>
        <v>0</v>
      </c>
      <c r="P143" s="9">
        <f t="shared" si="59"/>
        <v>130179200</v>
      </c>
    </row>
    <row r="144" spans="1:16" ht="36" hidden="1" x14ac:dyDescent="0.35">
      <c r="A144" s="5" t="s">
        <v>274</v>
      </c>
      <c r="B144" s="10" t="s">
        <v>275</v>
      </c>
      <c r="C144" s="9">
        <f t="shared" ref="C144:H144" si="103">C145+C146+C147+C148+C149+C150+C151+C152+C153+C154+C155+C156+C157</f>
        <v>130098100</v>
      </c>
      <c r="D144" s="9">
        <f t="shared" si="103"/>
        <v>0</v>
      </c>
      <c r="E144" s="9">
        <f t="shared" si="103"/>
        <v>521300</v>
      </c>
      <c r="F144" s="9">
        <f t="shared" si="103"/>
        <v>0</v>
      </c>
      <c r="G144" s="9">
        <f t="shared" si="103"/>
        <v>0</v>
      </c>
      <c r="H144" s="9">
        <f t="shared" si="103"/>
        <v>0</v>
      </c>
      <c r="I144" s="9">
        <f t="shared" ref="I144" si="104">I145+I146+I147+I148+I149+I150+I151+I152+I153+I154+I155+I156+I157</f>
        <v>0</v>
      </c>
      <c r="J144" s="9">
        <f t="shared" si="99"/>
        <v>130619400</v>
      </c>
      <c r="K144" s="9">
        <f>K145+K146+K147+K148+K149+K150+K151+K152+K153+K154+K155+K156+K157</f>
        <v>129672200</v>
      </c>
      <c r="L144" s="9">
        <f>L145+L146+L147+L148+L149+L150+L151+L152+L153+L154+L155+L156+L157</f>
        <v>0</v>
      </c>
      <c r="M144" s="9">
        <f>M145+M146+M147+M148+M149+M150+M151+M152+M153+M154+M155+M156+M157</f>
        <v>507000</v>
      </c>
      <c r="N144" s="9">
        <f>N145+N146+N147+N148+N149+N150+N151+N152+N153+N154+N155+N156+N157</f>
        <v>0</v>
      </c>
      <c r="O144" s="9">
        <f>O145+O146+O147+O148+O149+O150+O151+O152+O153+O154+O155+O156+O157</f>
        <v>0</v>
      </c>
      <c r="P144" s="9">
        <f t="shared" ref="P144:P176" si="105">K144+L144+M144+N144</f>
        <v>130179200</v>
      </c>
    </row>
    <row r="145" spans="1:16" ht="36" hidden="1" x14ac:dyDescent="0.35">
      <c r="A145" s="5"/>
      <c r="B145" s="16" t="s">
        <v>146</v>
      </c>
      <c r="C145" s="17">
        <v>121316400</v>
      </c>
      <c r="D145" s="17">
        <v>0</v>
      </c>
      <c r="E145" s="17">
        <v>513100</v>
      </c>
      <c r="F145" s="17">
        <v>0</v>
      </c>
      <c r="G145" s="17">
        <v>0</v>
      </c>
      <c r="H145" s="17">
        <v>0</v>
      </c>
      <c r="I145" s="17">
        <v>0</v>
      </c>
      <c r="J145" s="9">
        <f t="shared" si="99"/>
        <v>121829500</v>
      </c>
      <c r="K145" s="17">
        <v>120890500</v>
      </c>
      <c r="L145" s="17">
        <v>0</v>
      </c>
      <c r="M145" s="17">
        <v>498800</v>
      </c>
      <c r="N145" s="17">
        <v>0</v>
      </c>
      <c r="O145" s="17">
        <v>0</v>
      </c>
      <c r="P145" s="9">
        <f t="shared" si="105"/>
        <v>121389300</v>
      </c>
    </row>
    <row r="146" spans="1:16" ht="54" hidden="1" x14ac:dyDescent="0.35">
      <c r="A146" s="5"/>
      <c r="B146" s="18" t="s">
        <v>160</v>
      </c>
      <c r="C146" s="17">
        <v>186700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9">
        <f t="shared" si="99"/>
        <v>186700</v>
      </c>
      <c r="K146" s="17">
        <v>186700</v>
      </c>
      <c r="L146" s="17">
        <v>0</v>
      </c>
      <c r="M146" s="17">
        <v>0</v>
      </c>
      <c r="N146" s="17">
        <v>0</v>
      </c>
      <c r="O146" s="17">
        <v>0</v>
      </c>
      <c r="P146" s="9">
        <f t="shared" si="105"/>
        <v>186700</v>
      </c>
    </row>
    <row r="147" spans="1:16" ht="36" hidden="1" x14ac:dyDescent="0.35">
      <c r="A147" s="5"/>
      <c r="B147" s="19" t="s">
        <v>174</v>
      </c>
      <c r="C147" s="17">
        <v>138100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9">
        <f t="shared" si="99"/>
        <v>138100</v>
      </c>
      <c r="K147" s="17">
        <v>138100</v>
      </c>
      <c r="L147" s="17">
        <v>0</v>
      </c>
      <c r="M147" s="17">
        <v>0</v>
      </c>
      <c r="N147" s="17">
        <v>0</v>
      </c>
      <c r="O147" s="17">
        <v>0</v>
      </c>
      <c r="P147" s="9">
        <f t="shared" si="105"/>
        <v>138100</v>
      </c>
    </row>
    <row r="148" spans="1:16" ht="54" hidden="1" x14ac:dyDescent="0.35">
      <c r="A148" s="5"/>
      <c r="B148" s="19" t="s">
        <v>230</v>
      </c>
      <c r="C148" s="17">
        <v>5500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9">
        <f t="shared" si="99"/>
        <v>5500</v>
      </c>
      <c r="K148" s="17">
        <v>5500</v>
      </c>
      <c r="L148" s="17">
        <v>0</v>
      </c>
      <c r="M148" s="17">
        <v>0</v>
      </c>
      <c r="N148" s="17">
        <v>0</v>
      </c>
      <c r="O148" s="17">
        <v>0</v>
      </c>
      <c r="P148" s="9">
        <f t="shared" si="105"/>
        <v>5500</v>
      </c>
    </row>
    <row r="149" spans="1:16" s="15" customFormat="1" hidden="1" x14ac:dyDescent="0.35">
      <c r="A149" s="5"/>
      <c r="B149" s="16" t="s">
        <v>149</v>
      </c>
      <c r="C149" s="17">
        <v>2203900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9">
        <f t="shared" si="99"/>
        <v>2203900</v>
      </c>
      <c r="K149" s="17">
        <v>2203900</v>
      </c>
      <c r="L149" s="17">
        <v>0</v>
      </c>
      <c r="M149" s="17">
        <v>0</v>
      </c>
      <c r="N149" s="17">
        <v>0</v>
      </c>
      <c r="O149" s="17">
        <v>0</v>
      </c>
      <c r="P149" s="9">
        <f t="shared" si="105"/>
        <v>2203900</v>
      </c>
    </row>
    <row r="150" spans="1:16" s="15" customFormat="1" ht="90" hidden="1" x14ac:dyDescent="0.35">
      <c r="A150" s="5"/>
      <c r="B150" s="19" t="s">
        <v>229</v>
      </c>
      <c r="C150" s="17">
        <v>4882700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9">
        <f t="shared" si="99"/>
        <v>4882700</v>
      </c>
      <c r="K150" s="17">
        <v>4882700</v>
      </c>
      <c r="L150" s="17">
        <v>0</v>
      </c>
      <c r="M150" s="17">
        <v>0</v>
      </c>
      <c r="N150" s="17">
        <v>0</v>
      </c>
      <c r="O150" s="17">
        <v>0</v>
      </c>
      <c r="P150" s="9">
        <f t="shared" si="105"/>
        <v>4882700</v>
      </c>
    </row>
    <row r="151" spans="1:16" s="15" customFormat="1" ht="72" hidden="1" x14ac:dyDescent="0.35">
      <c r="A151" s="5"/>
      <c r="B151" s="19" t="s">
        <v>148</v>
      </c>
      <c r="C151" s="17">
        <v>56900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9">
        <f t="shared" si="99"/>
        <v>56900</v>
      </c>
      <c r="K151" s="17">
        <v>56900</v>
      </c>
      <c r="L151" s="17">
        <v>0</v>
      </c>
      <c r="M151" s="17">
        <v>0</v>
      </c>
      <c r="N151" s="17">
        <v>0</v>
      </c>
      <c r="O151" s="17">
        <v>0</v>
      </c>
      <c r="P151" s="9">
        <f t="shared" si="105"/>
        <v>56900</v>
      </c>
    </row>
    <row r="152" spans="1:16" s="15" customFormat="1" ht="54" hidden="1" x14ac:dyDescent="0.35">
      <c r="A152" s="5"/>
      <c r="B152" s="19" t="s">
        <v>153</v>
      </c>
      <c r="C152" s="17">
        <v>600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9">
        <f t="shared" si="99"/>
        <v>600</v>
      </c>
      <c r="K152" s="17">
        <v>600</v>
      </c>
      <c r="L152" s="17">
        <v>0</v>
      </c>
      <c r="M152" s="17">
        <v>0</v>
      </c>
      <c r="N152" s="17">
        <v>0</v>
      </c>
      <c r="O152" s="17">
        <v>0</v>
      </c>
      <c r="P152" s="9">
        <f t="shared" si="105"/>
        <v>600</v>
      </c>
    </row>
    <row r="153" spans="1:16" s="15" customFormat="1" ht="36" hidden="1" x14ac:dyDescent="0.35">
      <c r="A153" s="5"/>
      <c r="B153" s="16" t="s">
        <v>152</v>
      </c>
      <c r="C153" s="17">
        <v>466200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9">
        <f t="shared" si="99"/>
        <v>466200</v>
      </c>
      <c r="K153" s="17">
        <v>466200</v>
      </c>
      <c r="L153" s="17">
        <v>0</v>
      </c>
      <c r="M153" s="17">
        <v>0</v>
      </c>
      <c r="N153" s="17">
        <v>0</v>
      </c>
      <c r="O153" s="17">
        <v>0</v>
      </c>
      <c r="P153" s="9">
        <f t="shared" si="105"/>
        <v>466200</v>
      </c>
    </row>
    <row r="154" spans="1:16" s="15" customFormat="1" hidden="1" x14ac:dyDescent="0.35">
      <c r="A154" s="5"/>
      <c r="B154" s="16" t="s">
        <v>147</v>
      </c>
      <c r="C154" s="17">
        <v>2100</v>
      </c>
      <c r="D154" s="17">
        <v>0</v>
      </c>
      <c r="E154" s="17">
        <v>8200</v>
      </c>
      <c r="F154" s="17">
        <v>0</v>
      </c>
      <c r="G154" s="17">
        <v>0</v>
      </c>
      <c r="H154" s="17">
        <v>0</v>
      </c>
      <c r="I154" s="17">
        <v>0</v>
      </c>
      <c r="J154" s="9">
        <f t="shared" si="99"/>
        <v>10300</v>
      </c>
      <c r="K154" s="17">
        <v>2100</v>
      </c>
      <c r="L154" s="17">
        <v>0</v>
      </c>
      <c r="M154" s="17">
        <v>8200</v>
      </c>
      <c r="N154" s="17">
        <v>0</v>
      </c>
      <c r="O154" s="17">
        <v>0</v>
      </c>
      <c r="P154" s="9">
        <f t="shared" si="105"/>
        <v>10300</v>
      </c>
    </row>
    <row r="155" spans="1:16" s="15" customFormat="1" ht="36" hidden="1" x14ac:dyDescent="0.35">
      <c r="A155" s="5"/>
      <c r="B155" s="16" t="s">
        <v>151</v>
      </c>
      <c r="C155" s="17">
        <v>45400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9">
        <f t="shared" si="99"/>
        <v>45400</v>
      </c>
      <c r="K155" s="17">
        <v>45400</v>
      </c>
      <c r="L155" s="17">
        <v>0</v>
      </c>
      <c r="M155" s="17">
        <v>0</v>
      </c>
      <c r="N155" s="17">
        <v>0</v>
      </c>
      <c r="O155" s="17">
        <v>0</v>
      </c>
      <c r="P155" s="9">
        <f t="shared" si="105"/>
        <v>45400</v>
      </c>
    </row>
    <row r="156" spans="1:16" s="15" customFormat="1" ht="36" hidden="1" x14ac:dyDescent="0.35">
      <c r="A156" s="5"/>
      <c r="B156" s="16" t="s">
        <v>150</v>
      </c>
      <c r="C156" s="17">
        <v>783800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9">
        <f t="shared" si="99"/>
        <v>783800</v>
      </c>
      <c r="K156" s="17">
        <v>783800</v>
      </c>
      <c r="L156" s="17">
        <v>0</v>
      </c>
      <c r="M156" s="17">
        <v>0</v>
      </c>
      <c r="N156" s="17">
        <v>0</v>
      </c>
      <c r="O156" s="17">
        <v>0</v>
      </c>
      <c r="P156" s="9">
        <f t="shared" si="105"/>
        <v>783800</v>
      </c>
    </row>
    <row r="157" spans="1:16" s="15" customFormat="1" ht="54" hidden="1" x14ac:dyDescent="0.35">
      <c r="A157" s="5"/>
      <c r="B157" s="19" t="s">
        <v>154</v>
      </c>
      <c r="C157" s="17">
        <v>9800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9">
        <f t="shared" si="99"/>
        <v>9800</v>
      </c>
      <c r="K157" s="17">
        <v>9800</v>
      </c>
      <c r="L157" s="17">
        <v>0</v>
      </c>
      <c r="M157" s="17">
        <v>0</v>
      </c>
      <c r="N157" s="17">
        <v>0</v>
      </c>
      <c r="O157" s="17">
        <v>0</v>
      </c>
      <c r="P157" s="9">
        <f t="shared" si="105"/>
        <v>9800</v>
      </c>
    </row>
    <row r="158" spans="1:16" ht="54" hidden="1" x14ac:dyDescent="0.35">
      <c r="A158" s="5" t="s">
        <v>131</v>
      </c>
      <c r="B158" s="6" t="s">
        <v>132</v>
      </c>
      <c r="C158" s="9">
        <f t="shared" ref="C158:O158" si="106">C159</f>
        <v>12836577.6</v>
      </c>
      <c r="D158" s="9">
        <f t="shared" si="106"/>
        <v>0</v>
      </c>
      <c r="E158" s="9">
        <f t="shared" si="106"/>
        <v>0</v>
      </c>
      <c r="F158" s="9">
        <f t="shared" si="106"/>
        <v>0</v>
      </c>
      <c r="G158" s="9">
        <f t="shared" si="106"/>
        <v>0</v>
      </c>
      <c r="H158" s="9">
        <f t="shared" si="106"/>
        <v>0</v>
      </c>
      <c r="I158" s="9">
        <f t="shared" si="106"/>
        <v>0</v>
      </c>
      <c r="J158" s="9">
        <f t="shared" si="99"/>
        <v>12836577.6</v>
      </c>
      <c r="K158" s="9">
        <f t="shared" si="106"/>
        <v>12836577.6</v>
      </c>
      <c r="L158" s="9">
        <f t="shared" si="106"/>
        <v>0</v>
      </c>
      <c r="M158" s="9">
        <f t="shared" si="106"/>
        <v>0</v>
      </c>
      <c r="N158" s="9">
        <f t="shared" si="106"/>
        <v>0</v>
      </c>
      <c r="O158" s="9">
        <f t="shared" si="106"/>
        <v>0</v>
      </c>
      <c r="P158" s="9">
        <f t="shared" si="105"/>
        <v>12836577.6</v>
      </c>
    </row>
    <row r="159" spans="1:16" ht="54" hidden="1" x14ac:dyDescent="0.35">
      <c r="A159" s="5" t="s">
        <v>276</v>
      </c>
      <c r="B159" s="10" t="s">
        <v>277</v>
      </c>
      <c r="C159" s="9">
        <v>12836577.6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f t="shared" si="99"/>
        <v>12836577.6</v>
      </c>
      <c r="K159" s="9">
        <v>12836577.6</v>
      </c>
      <c r="L159" s="9">
        <v>0</v>
      </c>
      <c r="M159" s="9">
        <v>0</v>
      </c>
      <c r="N159" s="9">
        <v>0</v>
      </c>
      <c r="O159" s="9">
        <v>0</v>
      </c>
      <c r="P159" s="9">
        <f t="shared" si="105"/>
        <v>12836577.6</v>
      </c>
    </row>
    <row r="160" spans="1:16" ht="36" hidden="1" x14ac:dyDescent="0.35">
      <c r="A160" s="5" t="s">
        <v>133</v>
      </c>
      <c r="B160" s="6" t="s">
        <v>134</v>
      </c>
      <c r="C160" s="9">
        <f t="shared" ref="C160:O160" si="107">C161</f>
        <v>489500</v>
      </c>
      <c r="D160" s="9">
        <f t="shared" si="107"/>
        <v>0</v>
      </c>
      <c r="E160" s="9">
        <f t="shared" si="107"/>
        <v>0</v>
      </c>
      <c r="F160" s="9">
        <f t="shared" si="107"/>
        <v>0</v>
      </c>
      <c r="G160" s="9">
        <f t="shared" si="107"/>
        <v>0</v>
      </c>
      <c r="H160" s="9">
        <f t="shared" si="107"/>
        <v>0</v>
      </c>
      <c r="I160" s="9">
        <f t="shared" si="107"/>
        <v>0</v>
      </c>
      <c r="J160" s="9">
        <f t="shared" si="99"/>
        <v>489500</v>
      </c>
      <c r="K160" s="9">
        <f t="shared" si="107"/>
        <v>507700</v>
      </c>
      <c r="L160" s="9">
        <f t="shared" si="107"/>
        <v>0</v>
      </c>
      <c r="M160" s="9">
        <f t="shared" si="107"/>
        <v>0</v>
      </c>
      <c r="N160" s="9">
        <f t="shared" si="107"/>
        <v>0</v>
      </c>
      <c r="O160" s="9">
        <f t="shared" si="107"/>
        <v>0</v>
      </c>
      <c r="P160" s="9">
        <f t="shared" si="105"/>
        <v>507700</v>
      </c>
    </row>
    <row r="161" spans="1:16" ht="43.5" hidden="1" customHeight="1" x14ac:dyDescent="0.35">
      <c r="A161" s="5" t="s">
        <v>278</v>
      </c>
      <c r="B161" s="10" t="s">
        <v>279</v>
      </c>
      <c r="C161" s="9">
        <v>489500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f t="shared" si="99"/>
        <v>489500</v>
      </c>
      <c r="K161" s="9">
        <v>507700</v>
      </c>
      <c r="L161" s="9">
        <v>0</v>
      </c>
      <c r="M161" s="9">
        <v>0</v>
      </c>
      <c r="N161" s="9">
        <v>0</v>
      </c>
      <c r="O161" s="9">
        <v>0</v>
      </c>
      <c r="P161" s="9">
        <f t="shared" si="105"/>
        <v>507700</v>
      </c>
    </row>
    <row r="162" spans="1:16" ht="54" hidden="1" x14ac:dyDescent="0.35">
      <c r="A162" s="5" t="s">
        <v>135</v>
      </c>
      <c r="B162" s="6" t="s">
        <v>136</v>
      </c>
      <c r="C162" s="9">
        <f t="shared" ref="C162:O162" si="108">C163</f>
        <v>3100</v>
      </c>
      <c r="D162" s="9">
        <f t="shared" si="108"/>
        <v>0</v>
      </c>
      <c r="E162" s="9">
        <f t="shared" si="108"/>
        <v>0</v>
      </c>
      <c r="F162" s="9">
        <f t="shared" si="108"/>
        <v>0</v>
      </c>
      <c r="G162" s="9">
        <f t="shared" si="108"/>
        <v>0</v>
      </c>
      <c r="H162" s="9">
        <f t="shared" si="108"/>
        <v>0</v>
      </c>
      <c r="I162" s="9">
        <f t="shared" si="108"/>
        <v>0</v>
      </c>
      <c r="J162" s="9">
        <f t="shared" si="99"/>
        <v>3100</v>
      </c>
      <c r="K162" s="9">
        <f t="shared" si="108"/>
        <v>2100</v>
      </c>
      <c r="L162" s="9">
        <f t="shared" si="108"/>
        <v>0</v>
      </c>
      <c r="M162" s="9">
        <f t="shared" si="108"/>
        <v>0</v>
      </c>
      <c r="N162" s="9">
        <f t="shared" si="108"/>
        <v>0</v>
      </c>
      <c r="O162" s="9">
        <f t="shared" si="108"/>
        <v>0</v>
      </c>
      <c r="P162" s="9">
        <f t="shared" si="105"/>
        <v>2100</v>
      </c>
    </row>
    <row r="163" spans="1:16" ht="58.5" hidden="1" customHeight="1" x14ac:dyDescent="0.35">
      <c r="A163" s="5" t="s">
        <v>280</v>
      </c>
      <c r="B163" s="10" t="s">
        <v>281</v>
      </c>
      <c r="C163" s="9">
        <v>3100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f t="shared" si="99"/>
        <v>3100</v>
      </c>
      <c r="K163" s="9">
        <v>2100</v>
      </c>
      <c r="L163" s="9">
        <v>0</v>
      </c>
      <c r="M163" s="9">
        <v>0</v>
      </c>
      <c r="N163" s="9">
        <v>0</v>
      </c>
      <c r="O163" s="9">
        <v>0</v>
      </c>
      <c r="P163" s="9">
        <f t="shared" si="105"/>
        <v>2100</v>
      </c>
    </row>
    <row r="164" spans="1:16" ht="36" hidden="1" x14ac:dyDescent="0.35">
      <c r="A164" s="5" t="s">
        <v>137</v>
      </c>
      <c r="B164" s="6" t="s">
        <v>138</v>
      </c>
      <c r="C164" s="9">
        <f t="shared" ref="C164:O164" si="109">C165</f>
        <v>1362500</v>
      </c>
      <c r="D164" s="9">
        <f t="shared" si="109"/>
        <v>0</v>
      </c>
      <c r="E164" s="9">
        <f t="shared" si="109"/>
        <v>0</v>
      </c>
      <c r="F164" s="9">
        <f t="shared" si="109"/>
        <v>0</v>
      </c>
      <c r="G164" s="9">
        <f t="shared" si="109"/>
        <v>0</v>
      </c>
      <c r="H164" s="9">
        <f t="shared" si="109"/>
        <v>0</v>
      </c>
      <c r="I164" s="9">
        <f t="shared" si="109"/>
        <v>0</v>
      </c>
      <c r="J164" s="9">
        <f t="shared" si="99"/>
        <v>1362500</v>
      </c>
      <c r="K164" s="9">
        <f t="shared" si="109"/>
        <v>1362500</v>
      </c>
      <c r="L164" s="9">
        <f t="shared" si="109"/>
        <v>0</v>
      </c>
      <c r="M164" s="9">
        <f t="shared" si="109"/>
        <v>-51400</v>
      </c>
      <c r="N164" s="9">
        <f t="shared" si="109"/>
        <v>0</v>
      </c>
      <c r="O164" s="9">
        <f t="shared" si="109"/>
        <v>0</v>
      </c>
      <c r="P164" s="9">
        <f t="shared" si="105"/>
        <v>1311100</v>
      </c>
    </row>
    <row r="165" spans="1:16" ht="36" hidden="1" x14ac:dyDescent="0.35">
      <c r="A165" s="5" t="s">
        <v>282</v>
      </c>
      <c r="B165" s="10" t="s">
        <v>283</v>
      </c>
      <c r="C165" s="9">
        <v>1362500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f t="shared" si="99"/>
        <v>1362500</v>
      </c>
      <c r="K165" s="9">
        <v>1362500</v>
      </c>
      <c r="L165" s="9">
        <v>0</v>
      </c>
      <c r="M165" s="9">
        <v>-51400</v>
      </c>
      <c r="N165" s="9">
        <v>0</v>
      </c>
      <c r="O165" s="9">
        <v>0</v>
      </c>
      <c r="P165" s="9">
        <f t="shared" si="105"/>
        <v>1311100</v>
      </c>
    </row>
    <row r="166" spans="1:16" hidden="1" x14ac:dyDescent="0.35">
      <c r="A166" s="5" t="s">
        <v>139</v>
      </c>
      <c r="B166" s="6" t="s">
        <v>140</v>
      </c>
      <c r="C166" s="9">
        <f t="shared" ref="C166:O166" si="110">C167</f>
        <v>154329</v>
      </c>
      <c r="D166" s="9">
        <f t="shared" si="110"/>
        <v>0</v>
      </c>
      <c r="E166" s="9">
        <f t="shared" si="110"/>
        <v>0</v>
      </c>
      <c r="F166" s="9">
        <f t="shared" si="110"/>
        <v>0</v>
      </c>
      <c r="G166" s="9">
        <f t="shared" si="110"/>
        <v>0</v>
      </c>
      <c r="H166" s="9">
        <f t="shared" si="110"/>
        <v>0</v>
      </c>
      <c r="I166" s="9">
        <f t="shared" si="110"/>
        <v>0</v>
      </c>
      <c r="J166" s="9">
        <f t="shared" si="99"/>
        <v>154329</v>
      </c>
      <c r="K166" s="9">
        <f t="shared" si="110"/>
        <v>157780.79999999999</v>
      </c>
      <c r="L166" s="9">
        <f t="shared" si="110"/>
        <v>0</v>
      </c>
      <c r="M166" s="9">
        <f t="shared" si="110"/>
        <v>0</v>
      </c>
      <c r="N166" s="9">
        <f t="shared" si="110"/>
        <v>0</v>
      </c>
      <c r="O166" s="9">
        <f t="shared" si="110"/>
        <v>0</v>
      </c>
      <c r="P166" s="9">
        <f t="shared" si="105"/>
        <v>157780.79999999999</v>
      </c>
    </row>
    <row r="167" spans="1:16" hidden="1" x14ac:dyDescent="0.35">
      <c r="A167" s="5" t="s">
        <v>284</v>
      </c>
      <c r="B167" s="10" t="s">
        <v>285</v>
      </c>
      <c r="C167" s="9">
        <f t="shared" ref="C167:I167" si="111">C168</f>
        <v>154329</v>
      </c>
      <c r="D167" s="9">
        <f t="shared" si="111"/>
        <v>0</v>
      </c>
      <c r="E167" s="9">
        <f t="shared" si="111"/>
        <v>0</v>
      </c>
      <c r="F167" s="9">
        <f t="shared" si="111"/>
        <v>0</v>
      </c>
      <c r="G167" s="9">
        <f t="shared" si="111"/>
        <v>0</v>
      </c>
      <c r="H167" s="9">
        <f t="shared" si="111"/>
        <v>0</v>
      </c>
      <c r="I167" s="9">
        <f t="shared" si="111"/>
        <v>0</v>
      </c>
      <c r="J167" s="9">
        <f t="shared" si="99"/>
        <v>154329</v>
      </c>
      <c r="K167" s="9">
        <f>K168</f>
        <v>157780.79999999999</v>
      </c>
      <c r="L167" s="9">
        <f>L168</f>
        <v>0</v>
      </c>
      <c r="M167" s="9">
        <f>M168</f>
        <v>0</v>
      </c>
      <c r="N167" s="9">
        <f>N168</f>
        <v>0</v>
      </c>
      <c r="O167" s="9">
        <f>O168</f>
        <v>0</v>
      </c>
      <c r="P167" s="9">
        <f t="shared" si="105"/>
        <v>157780.79999999999</v>
      </c>
    </row>
    <row r="168" spans="1:16" ht="54" hidden="1" x14ac:dyDescent="0.35">
      <c r="A168" s="5"/>
      <c r="B168" s="20" t="s">
        <v>159</v>
      </c>
      <c r="C168" s="9">
        <v>154329</v>
      </c>
      <c r="D168" s="9">
        <v>0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f t="shared" si="99"/>
        <v>154329</v>
      </c>
      <c r="K168" s="9">
        <v>157780.79999999999</v>
      </c>
      <c r="L168" s="9">
        <v>0</v>
      </c>
      <c r="M168" s="9">
        <v>0</v>
      </c>
      <c r="N168" s="9">
        <v>0</v>
      </c>
      <c r="O168" s="9">
        <v>0</v>
      </c>
      <c r="P168" s="9">
        <f t="shared" si="105"/>
        <v>157780.79999999999</v>
      </c>
    </row>
    <row r="169" spans="1:16" ht="26.25" hidden="1" customHeight="1" x14ac:dyDescent="0.35">
      <c r="A169" s="5" t="s">
        <v>141</v>
      </c>
      <c r="B169" s="6" t="s">
        <v>142</v>
      </c>
      <c r="C169" s="9">
        <f t="shared" ref="C169:H169" si="112">C170+C172</f>
        <v>14655000</v>
      </c>
      <c r="D169" s="9">
        <f t="shared" si="112"/>
        <v>5760712</v>
      </c>
      <c r="E169" s="9">
        <f t="shared" si="112"/>
        <v>9060045.2699999996</v>
      </c>
      <c r="F169" s="9">
        <f t="shared" si="112"/>
        <v>179700</v>
      </c>
      <c r="G169" s="9">
        <f t="shared" si="112"/>
        <v>0</v>
      </c>
      <c r="H169" s="9">
        <f t="shared" si="112"/>
        <v>0</v>
      </c>
      <c r="I169" s="9">
        <f t="shared" ref="I169" si="113">I170+I172</f>
        <v>0</v>
      </c>
      <c r="J169" s="9">
        <f t="shared" si="99"/>
        <v>29655457.27</v>
      </c>
      <c r="K169" s="9">
        <f>K170+K172</f>
        <v>14595800</v>
      </c>
      <c r="L169" s="9">
        <f>L170+L172</f>
        <v>5760712</v>
      </c>
      <c r="M169" s="9">
        <f>M170+M172</f>
        <v>189060</v>
      </c>
      <c r="N169" s="9">
        <f>N170+N172</f>
        <v>179700</v>
      </c>
      <c r="O169" s="9">
        <f>O170+O172</f>
        <v>0</v>
      </c>
      <c r="P169" s="9">
        <f t="shared" si="105"/>
        <v>20725272</v>
      </c>
    </row>
    <row r="170" spans="1:16" ht="54" hidden="1" x14ac:dyDescent="0.35">
      <c r="A170" s="5" t="s">
        <v>235</v>
      </c>
      <c r="B170" s="6" t="s">
        <v>236</v>
      </c>
      <c r="C170" s="9">
        <f t="shared" ref="C170:I170" si="114">C171</f>
        <v>8624400</v>
      </c>
      <c r="D170" s="9">
        <f t="shared" si="114"/>
        <v>0</v>
      </c>
      <c r="E170" s="9">
        <f t="shared" si="114"/>
        <v>0</v>
      </c>
      <c r="F170" s="9">
        <f t="shared" si="114"/>
        <v>179700</v>
      </c>
      <c r="G170" s="9">
        <f t="shared" si="114"/>
        <v>0</v>
      </c>
      <c r="H170" s="9">
        <f t="shared" si="114"/>
        <v>0</v>
      </c>
      <c r="I170" s="9">
        <f t="shared" si="114"/>
        <v>0</v>
      </c>
      <c r="J170" s="9">
        <f t="shared" si="99"/>
        <v>8804100</v>
      </c>
      <c r="K170" s="9">
        <f>K171</f>
        <v>8624400</v>
      </c>
      <c r="L170" s="9">
        <f>L171</f>
        <v>0</v>
      </c>
      <c r="M170" s="9">
        <f>M171</f>
        <v>0</v>
      </c>
      <c r="N170" s="9">
        <f>N171</f>
        <v>179700</v>
      </c>
      <c r="O170" s="9">
        <f>O171</f>
        <v>0</v>
      </c>
      <c r="P170" s="9">
        <f t="shared" si="105"/>
        <v>8804100</v>
      </c>
    </row>
    <row r="171" spans="1:16" ht="72" hidden="1" x14ac:dyDescent="0.35">
      <c r="A171" s="5" t="s">
        <v>286</v>
      </c>
      <c r="B171" s="10" t="s">
        <v>287</v>
      </c>
      <c r="C171" s="9">
        <v>8624400</v>
      </c>
      <c r="D171" s="9">
        <v>0</v>
      </c>
      <c r="E171" s="9">
        <v>0</v>
      </c>
      <c r="F171" s="9">
        <v>179700</v>
      </c>
      <c r="G171" s="9">
        <v>0</v>
      </c>
      <c r="H171" s="9">
        <v>0</v>
      </c>
      <c r="I171" s="9">
        <v>0</v>
      </c>
      <c r="J171" s="9">
        <f t="shared" si="99"/>
        <v>8804100</v>
      </c>
      <c r="K171" s="9">
        <v>8624400</v>
      </c>
      <c r="L171" s="9">
        <v>0</v>
      </c>
      <c r="M171" s="9">
        <v>0</v>
      </c>
      <c r="N171" s="9">
        <v>179700</v>
      </c>
      <c r="O171" s="9">
        <v>0</v>
      </c>
      <c r="P171" s="9">
        <f t="shared" si="105"/>
        <v>8804100</v>
      </c>
    </row>
    <row r="172" spans="1:16" ht="23.25" hidden="1" customHeight="1" x14ac:dyDescent="0.35">
      <c r="A172" s="5" t="s">
        <v>143</v>
      </c>
      <c r="B172" s="6" t="s">
        <v>144</v>
      </c>
      <c r="C172" s="9">
        <f t="shared" ref="C172:O172" si="115">C173</f>
        <v>6030600</v>
      </c>
      <c r="D172" s="9">
        <f t="shared" si="115"/>
        <v>5760712</v>
      </c>
      <c r="E172" s="9">
        <f t="shared" si="115"/>
        <v>9060045.2699999996</v>
      </c>
      <c r="F172" s="9">
        <f t="shared" si="115"/>
        <v>0</v>
      </c>
      <c r="G172" s="9">
        <f t="shared" si="115"/>
        <v>0</v>
      </c>
      <c r="H172" s="9">
        <f t="shared" si="115"/>
        <v>0</v>
      </c>
      <c r="I172" s="9">
        <f t="shared" si="115"/>
        <v>0</v>
      </c>
      <c r="J172" s="9">
        <f t="shared" si="99"/>
        <v>20851357.27</v>
      </c>
      <c r="K172" s="9">
        <f t="shared" si="115"/>
        <v>5971400</v>
      </c>
      <c r="L172" s="9">
        <f t="shared" si="115"/>
        <v>5760712</v>
      </c>
      <c r="M172" s="9">
        <f t="shared" si="115"/>
        <v>189060</v>
      </c>
      <c r="N172" s="9">
        <f t="shared" si="115"/>
        <v>0</v>
      </c>
      <c r="O172" s="9">
        <f t="shared" si="115"/>
        <v>0</v>
      </c>
      <c r="P172" s="9">
        <f t="shared" si="105"/>
        <v>11921172</v>
      </c>
    </row>
    <row r="173" spans="1:16" ht="36" hidden="1" x14ac:dyDescent="0.35">
      <c r="A173" s="5" t="s">
        <v>288</v>
      </c>
      <c r="B173" s="10" t="s">
        <v>289</v>
      </c>
      <c r="C173" s="9">
        <f>C174</f>
        <v>6030600</v>
      </c>
      <c r="D173" s="9">
        <f>D174+D175</f>
        <v>5760712</v>
      </c>
      <c r="E173" s="9">
        <f>E174+E175+E176</f>
        <v>9060045.2699999996</v>
      </c>
      <c r="F173" s="9">
        <f>F174+F175+F176</f>
        <v>0</v>
      </c>
      <c r="G173" s="9">
        <f>G174+G175+G176</f>
        <v>0</v>
      </c>
      <c r="H173" s="9">
        <f>H174+H175+H176</f>
        <v>0</v>
      </c>
      <c r="I173" s="9">
        <f>I174+I175+I176</f>
        <v>0</v>
      </c>
      <c r="J173" s="9">
        <f t="shared" si="99"/>
        <v>20851357.27</v>
      </c>
      <c r="K173" s="9">
        <f>K174</f>
        <v>5971400</v>
      </c>
      <c r="L173" s="9">
        <f>L174+L175</f>
        <v>5760712</v>
      </c>
      <c r="M173" s="9">
        <f>M174+M175</f>
        <v>189060</v>
      </c>
      <c r="N173" s="9">
        <f>N174+N175</f>
        <v>0</v>
      </c>
      <c r="O173" s="9">
        <f>O174+O175</f>
        <v>0</v>
      </c>
      <c r="P173" s="9">
        <f t="shared" si="105"/>
        <v>11921172</v>
      </c>
    </row>
    <row r="174" spans="1:16" s="15" customFormat="1" ht="54" hidden="1" x14ac:dyDescent="0.35">
      <c r="A174" s="21"/>
      <c r="B174" s="13" t="s">
        <v>233</v>
      </c>
      <c r="C174" s="22">
        <v>6030600</v>
      </c>
      <c r="D174" s="22">
        <v>0</v>
      </c>
      <c r="E174" s="22">
        <v>-16</v>
      </c>
      <c r="F174" s="22">
        <v>0</v>
      </c>
      <c r="G174" s="22">
        <v>0</v>
      </c>
      <c r="H174" s="22">
        <v>0</v>
      </c>
      <c r="I174" s="22">
        <v>0</v>
      </c>
      <c r="J174" s="9">
        <f t="shared" si="99"/>
        <v>6030584</v>
      </c>
      <c r="K174" s="22">
        <v>5971400</v>
      </c>
      <c r="L174" s="22">
        <v>0</v>
      </c>
      <c r="M174" s="22">
        <v>189060</v>
      </c>
      <c r="N174" s="22">
        <v>0</v>
      </c>
      <c r="O174" s="22">
        <v>0</v>
      </c>
      <c r="P174" s="9">
        <f t="shared" si="105"/>
        <v>6160460</v>
      </c>
    </row>
    <row r="175" spans="1:16" ht="18" hidden="1" customHeight="1" x14ac:dyDescent="0.35">
      <c r="A175" s="21"/>
      <c r="B175" s="13" t="s">
        <v>299</v>
      </c>
      <c r="C175" s="22">
        <v>0</v>
      </c>
      <c r="D175" s="22">
        <v>5760712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9">
        <f t="shared" si="99"/>
        <v>5760712</v>
      </c>
      <c r="K175" s="22">
        <v>0</v>
      </c>
      <c r="L175" s="22">
        <v>5760712</v>
      </c>
      <c r="M175" s="22">
        <v>0</v>
      </c>
      <c r="N175" s="22">
        <v>0</v>
      </c>
      <c r="O175" s="22">
        <v>0</v>
      </c>
      <c r="P175" s="9">
        <f t="shared" si="105"/>
        <v>5760712</v>
      </c>
    </row>
    <row r="176" spans="1:16" ht="36" hidden="1" x14ac:dyDescent="0.35">
      <c r="A176" s="23"/>
      <c r="B176" s="13" t="s">
        <v>234</v>
      </c>
      <c r="C176" s="23"/>
      <c r="D176" s="24"/>
      <c r="E176" s="24">
        <v>9060061.2699999996</v>
      </c>
      <c r="F176" s="24">
        <v>0</v>
      </c>
      <c r="G176" s="24">
        <v>0</v>
      </c>
      <c r="H176" s="24">
        <v>0</v>
      </c>
      <c r="I176" s="24">
        <v>0</v>
      </c>
      <c r="J176" s="9">
        <f t="shared" si="99"/>
        <v>9060061.2699999996</v>
      </c>
      <c r="K176" s="24"/>
      <c r="L176" s="24"/>
      <c r="M176" s="24">
        <v>0</v>
      </c>
      <c r="N176" s="24">
        <v>0</v>
      </c>
      <c r="O176" s="24">
        <v>0</v>
      </c>
      <c r="P176" s="9">
        <f t="shared" si="105"/>
        <v>0</v>
      </c>
    </row>
  </sheetData>
  <mergeCells count="17">
    <mergeCell ref="H8:H10"/>
    <mergeCell ref="I8:I10"/>
    <mergeCell ref="O8:O10"/>
    <mergeCell ref="A6:P6"/>
    <mergeCell ref="A8:A10"/>
    <mergeCell ref="B8:B10"/>
    <mergeCell ref="C8:C10"/>
    <mergeCell ref="D8:D10"/>
    <mergeCell ref="E8:E10"/>
    <mergeCell ref="F8:F10"/>
    <mergeCell ref="G8:G10"/>
    <mergeCell ref="J8:J10"/>
    <mergeCell ref="K8:K10"/>
    <mergeCell ref="L8:L10"/>
    <mergeCell ref="M8:M10"/>
    <mergeCell ref="N8:N10"/>
    <mergeCell ref="P8:P10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2021-12-13T05:40:34Z</cp:lastPrinted>
  <dcterms:created xsi:type="dcterms:W3CDTF">2019-10-23T04:40:53Z</dcterms:created>
  <dcterms:modified xsi:type="dcterms:W3CDTF">2021-12-27T04:06:57Z</dcterms:modified>
</cp:coreProperties>
</file>