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9440" windowHeight="11952"/>
  </bookViews>
  <sheets>
    <sheet name="2022 год" sheetId="1" r:id="rId1"/>
    <sheet name="2023-2024" sheetId="2" r:id="rId2"/>
  </sheets>
  <definedNames>
    <definedName name="_xlnm.Print_Titles" localSheetId="0">'2022 год'!$8:$11</definedName>
    <definedName name="_xlnm.Print_Titles" localSheetId="1">'2023-2024'!$8:$11</definedName>
  </definedNames>
  <calcPr calcId="145621"/>
</workbook>
</file>

<file path=xl/calcChain.xml><?xml version="1.0" encoding="utf-8"?>
<calcChain xmlns="http://schemas.openxmlformats.org/spreadsheetml/2006/main">
  <c r="F133" i="2" l="1"/>
  <c r="G139" i="2"/>
  <c r="J113" i="2" l="1"/>
  <c r="J114" i="2"/>
  <c r="J115" i="2"/>
  <c r="J112" i="2"/>
  <c r="F114" i="2"/>
  <c r="G114" i="2" s="1"/>
  <c r="G115" i="2"/>
  <c r="G16" i="2"/>
  <c r="G17" i="2"/>
  <c r="G18" i="2"/>
  <c r="G19" i="2"/>
  <c r="G23" i="2"/>
  <c r="G25" i="2"/>
  <c r="G27" i="2"/>
  <c r="G29" i="2"/>
  <c r="G32" i="2"/>
  <c r="G34" i="2"/>
  <c r="G37" i="2"/>
  <c r="G39" i="2"/>
  <c r="G40" i="2"/>
  <c r="G43" i="2"/>
  <c r="G45" i="2"/>
  <c r="G48" i="2"/>
  <c r="G52" i="2"/>
  <c r="G54" i="2"/>
  <c r="G56" i="2"/>
  <c r="G58" i="2"/>
  <c r="G61" i="2"/>
  <c r="G64" i="2"/>
  <c r="G67" i="2"/>
  <c r="G70" i="2"/>
  <c r="G71" i="2"/>
  <c r="G75" i="2"/>
  <c r="G78" i="2"/>
  <c r="G82" i="2"/>
  <c r="G85" i="2"/>
  <c r="G87" i="2"/>
  <c r="G90" i="2"/>
  <c r="G94" i="2"/>
  <c r="G96" i="2"/>
  <c r="G98" i="2"/>
  <c r="G100" i="2"/>
  <c r="G102" i="2"/>
  <c r="G104" i="2"/>
  <c r="G106" i="2"/>
  <c r="G108" i="2"/>
  <c r="G110" i="2"/>
  <c r="G112" i="2"/>
  <c r="G120" i="2"/>
  <c r="G124" i="2"/>
  <c r="G127" i="2"/>
  <c r="G128" i="2"/>
  <c r="G131" i="2"/>
  <c r="G134" i="2"/>
  <c r="G135" i="2"/>
  <c r="G136" i="2"/>
  <c r="G137" i="2"/>
  <c r="G138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6" i="2"/>
  <c r="G158" i="2"/>
  <c r="G160" i="2"/>
  <c r="G162" i="2"/>
  <c r="G165" i="2"/>
  <c r="G168" i="2"/>
  <c r="G171" i="2"/>
  <c r="G172" i="2"/>
  <c r="F170" i="2"/>
  <c r="F169" i="2" s="1"/>
  <c r="F167" i="2"/>
  <c r="F164" i="2"/>
  <c r="F163" i="2" s="1"/>
  <c r="F161" i="2"/>
  <c r="F159" i="2"/>
  <c r="F157" i="2"/>
  <c r="F155" i="2"/>
  <c r="F142" i="2"/>
  <c r="F141" i="2" s="1"/>
  <c r="F132" i="2"/>
  <c r="F130" i="2"/>
  <c r="F129" i="2" s="1"/>
  <c r="F126" i="2"/>
  <c r="F125" i="2" s="1"/>
  <c r="F123" i="2"/>
  <c r="F122" i="2" s="1"/>
  <c r="F119" i="2"/>
  <c r="F118" i="2" s="1"/>
  <c r="F111" i="2"/>
  <c r="F109" i="2"/>
  <c r="F107" i="2"/>
  <c r="F105" i="2"/>
  <c r="F103" i="2"/>
  <c r="F101" i="2"/>
  <c r="F99" i="2"/>
  <c r="F97" i="2"/>
  <c r="F95" i="2"/>
  <c r="F93" i="2"/>
  <c r="F89" i="2"/>
  <c r="F88" i="2" s="1"/>
  <c r="F86" i="2"/>
  <c r="F84" i="2"/>
  <c r="F83" i="2" s="1"/>
  <c r="F81" i="2"/>
  <c r="F80" i="2" s="1"/>
  <c r="F77" i="2"/>
  <c r="F76" i="2" s="1"/>
  <c r="F74" i="2"/>
  <c r="F73" i="2" s="1"/>
  <c r="F69" i="2"/>
  <c r="F68" i="2" s="1"/>
  <c r="F66" i="2"/>
  <c r="F65" i="2" s="1"/>
  <c r="F63" i="2"/>
  <c r="F62" i="2" s="1"/>
  <c r="F60" i="2"/>
  <c r="F59" i="2" s="1"/>
  <c r="F57" i="2"/>
  <c r="F55" i="2"/>
  <c r="F53" i="2"/>
  <c r="F51" i="2"/>
  <c r="F47" i="2"/>
  <c r="F46" i="2" s="1"/>
  <c r="F44" i="2"/>
  <c r="F42" i="2"/>
  <c r="F41" i="2" s="1"/>
  <c r="F38" i="2"/>
  <c r="F36" i="2"/>
  <c r="F33" i="2"/>
  <c r="F31" i="2"/>
  <c r="F30" i="2" s="1"/>
  <c r="F28" i="2"/>
  <c r="F26" i="2"/>
  <c r="F24" i="2"/>
  <c r="F22" i="2"/>
  <c r="F15" i="2"/>
  <c r="F14" i="2" s="1"/>
  <c r="G16" i="1"/>
  <c r="G17" i="1"/>
  <c r="G18" i="1"/>
  <c r="G19" i="1"/>
  <c r="G23" i="1"/>
  <c r="G25" i="1"/>
  <c r="G27" i="1"/>
  <c r="G29" i="1"/>
  <c r="G32" i="1"/>
  <c r="G34" i="1"/>
  <c r="G37" i="1"/>
  <c r="G39" i="1"/>
  <c r="G40" i="1"/>
  <c r="G43" i="1"/>
  <c r="G45" i="1"/>
  <c r="G48" i="1"/>
  <c r="G52" i="1"/>
  <c r="G54" i="1"/>
  <c r="G56" i="1"/>
  <c r="G58" i="1"/>
  <c r="G61" i="1"/>
  <c r="G64" i="1"/>
  <c r="G67" i="1"/>
  <c r="G70" i="1"/>
  <c r="G71" i="1"/>
  <c r="G75" i="1"/>
  <c r="G78" i="1"/>
  <c r="G82" i="1"/>
  <c r="G85" i="1"/>
  <c r="G87" i="1"/>
  <c r="G90" i="1"/>
  <c r="G94" i="1"/>
  <c r="G96" i="1"/>
  <c r="G98" i="1"/>
  <c r="G100" i="1"/>
  <c r="G102" i="1"/>
  <c r="G104" i="1"/>
  <c r="G106" i="1"/>
  <c r="G108" i="1"/>
  <c r="G110" i="1"/>
  <c r="G112" i="1"/>
  <c r="G115" i="1"/>
  <c r="G120" i="1"/>
  <c r="G122" i="1"/>
  <c r="G124" i="1"/>
  <c r="G128" i="1"/>
  <c r="G129" i="1"/>
  <c r="G131" i="1"/>
  <c r="G134" i="1"/>
  <c r="G135" i="1"/>
  <c r="G138" i="1"/>
  <c r="G141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6" i="1"/>
  <c r="G178" i="1"/>
  <c r="G180" i="1"/>
  <c r="G182" i="1"/>
  <c r="G185" i="1"/>
  <c r="G188" i="1"/>
  <c r="G191" i="1"/>
  <c r="G192" i="1"/>
  <c r="G193" i="1"/>
  <c r="G194" i="1"/>
  <c r="G195" i="1"/>
  <c r="G196" i="1"/>
  <c r="F190" i="1"/>
  <c r="F189" i="1" s="1"/>
  <c r="F187" i="1"/>
  <c r="F184" i="1"/>
  <c r="F183" i="1" s="1"/>
  <c r="F181" i="1"/>
  <c r="F179" i="1"/>
  <c r="F177" i="1"/>
  <c r="F175" i="1"/>
  <c r="F162" i="1"/>
  <c r="F161" i="1" s="1"/>
  <c r="F140" i="1"/>
  <c r="F139" i="1" s="1"/>
  <c r="F137" i="1"/>
  <c r="F136" i="1" s="1"/>
  <c r="F133" i="1"/>
  <c r="F132" i="1" s="1"/>
  <c r="F130" i="1"/>
  <c r="F127" i="1"/>
  <c r="F126" i="1" s="1"/>
  <c r="F123" i="1"/>
  <c r="F121" i="1"/>
  <c r="F119" i="1"/>
  <c r="F114" i="1"/>
  <c r="F113" i="1" s="1"/>
  <c r="F111" i="1"/>
  <c r="F109" i="1"/>
  <c r="F107" i="1"/>
  <c r="F105" i="1"/>
  <c r="F103" i="1"/>
  <c r="F101" i="1"/>
  <c r="F99" i="1"/>
  <c r="F97" i="1"/>
  <c r="F95" i="1"/>
  <c r="F93" i="1"/>
  <c r="F89" i="1"/>
  <c r="F88" i="1" s="1"/>
  <c r="F86" i="1"/>
  <c r="F84" i="1"/>
  <c r="F81" i="1"/>
  <c r="F80" i="1" s="1"/>
  <c r="F77" i="1"/>
  <c r="F76" i="1" s="1"/>
  <c r="F74" i="1"/>
  <c r="F73" i="1" s="1"/>
  <c r="F69" i="1"/>
  <c r="F68" i="1" s="1"/>
  <c r="F66" i="1"/>
  <c r="F65" i="1" s="1"/>
  <c r="F63" i="1"/>
  <c r="F62" i="1" s="1"/>
  <c r="F60" i="1"/>
  <c r="F59" i="1" s="1"/>
  <c r="F57" i="1"/>
  <c r="F55" i="1"/>
  <c r="F53" i="1"/>
  <c r="F51" i="1"/>
  <c r="F47" i="1"/>
  <c r="F46" i="1" s="1"/>
  <c r="F44" i="1"/>
  <c r="F42" i="1"/>
  <c r="F38" i="1"/>
  <c r="F36" i="1"/>
  <c r="F33" i="1"/>
  <c r="F31" i="1"/>
  <c r="F28" i="1"/>
  <c r="F26" i="1"/>
  <c r="F24" i="1"/>
  <c r="F22" i="1"/>
  <c r="F15" i="1"/>
  <c r="F14" i="1" s="1"/>
  <c r="F113" i="2" l="1"/>
  <c r="G113" i="2" s="1"/>
  <c r="F72" i="2"/>
  <c r="F121" i="2"/>
  <c r="F21" i="2"/>
  <c r="F20" i="2" s="1"/>
  <c r="F92" i="2"/>
  <c r="F91" i="2" s="1"/>
  <c r="F50" i="2"/>
  <c r="F49" i="2" s="1"/>
  <c r="F35" i="2"/>
  <c r="F140" i="2"/>
  <c r="F79" i="2"/>
  <c r="F166" i="2"/>
  <c r="F186" i="1"/>
  <c r="F118" i="1"/>
  <c r="F30" i="1"/>
  <c r="F50" i="1"/>
  <c r="F41" i="1"/>
  <c r="F21" i="1"/>
  <c r="F20" i="1" s="1"/>
  <c r="F83" i="1"/>
  <c r="F79" i="1" s="1"/>
  <c r="F72" i="1"/>
  <c r="F92" i="1"/>
  <c r="F91" i="1" s="1"/>
  <c r="F49" i="1"/>
  <c r="F125" i="1"/>
  <c r="F35" i="1"/>
  <c r="F160" i="1"/>
  <c r="F13" i="2" l="1"/>
  <c r="F117" i="2"/>
  <c r="F116" i="2" s="1"/>
  <c r="F12" i="2" s="1"/>
  <c r="F13" i="1"/>
  <c r="F117" i="1"/>
  <c r="F116" i="1" s="1"/>
  <c r="E190" i="1"/>
  <c r="F12" i="1" l="1"/>
  <c r="E123" i="2"/>
  <c r="G123" i="2" s="1"/>
  <c r="J122" i="2"/>
  <c r="J123" i="2"/>
  <c r="J124" i="2"/>
  <c r="E170" i="2"/>
  <c r="E169" i="2" s="1"/>
  <c r="I170" i="2"/>
  <c r="I169" i="2" s="1"/>
  <c r="J16" i="2"/>
  <c r="J17" i="2"/>
  <c r="J18" i="2"/>
  <c r="J19" i="2"/>
  <c r="J23" i="2"/>
  <c r="J25" i="2"/>
  <c r="J27" i="2"/>
  <c r="J29" i="2"/>
  <c r="J32" i="2"/>
  <c r="J34" i="2"/>
  <c r="J37" i="2"/>
  <c r="J39" i="2"/>
  <c r="J40" i="2"/>
  <c r="J43" i="2"/>
  <c r="J45" i="2"/>
  <c r="J48" i="2"/>
  <c r="J52" i="2"/>
  <c r="J54" i="2"/>
  <c r="J56" i="2"/>
  <c r="J58" i="2"/>
  <c r="J61" i="2"/>
  <c r="J64" i="2"/>
  <c r="J67" i="2"/>
  <c r="J70" i="2"/>
  <c r="J71" i="2"/>
  <c r="J75" i="2"/>
  <c r="J78" i="2"/>
  <c r="J82" i="2"/>
  <c r="J85" i="2"/>
  <c r="J87" i="2"/>
  <c r="J90" i="2"/>
  <c r="J94" i="2"/>
  <c r="J96" i="2"/>
  <c r="J98" i="2"/>
  <c r="J100" i="2"/>
  <c r="J102" i="2"/>
  <c r="J104" i="2"/>
  <c r="J106" i="2"/>
  <c r="J108" i="2"/>
  <c r="J110" i="2"/>
  <c r="J120" i="2"/>
  <c r="J127" i="2"/>
  <c r="J128" i="2"/>
  <c r="J131" i="2"/>
  <c r="J134" i="2"/>
  <c r="J135" i="2"/>
  <c r="J136" i="2"/>
  <c r="J137" i="2"/>
  <c r="J138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6" i="2"/>
  <c r="J158" i="2"/>
  <c r="J160" i="2"/>
  <c r="J162" i="2"/>
  <c r="J165" i="2"/>
  <c r="J168" i="2"/>
  <c r="J171" i="2"/>
  <c r="J172" i="2"/>
  <c r="I167" i="2"/>
  <c r="I164" i="2"/>
  <c r="I163" i="2" s="1"/>
  <c r="I161" i="2"/>
  <c r="I159" i="2"/>
  <c r="I157" i="2"/>
  <c r="I155" i="2"/>
  <c r="I142" i="2"/>
  <c r="I141" i="2" s="1"/>
  <c r="I133" i="2"/>
  <c r="I132" i="2" s="1"/>
  <c r="I130" i="2"/>
  <c r="I129" i="2" s="1"/>
  <c r="I126" i="2"/>
  <c r="I125" i="2" s="1"/>
  <c r="I119" i="2"/>
  <c r="I118" i="2" s="1"/>
  <c r="I111" i="2"/>
  <c r="I109" i="2"/>
  <c r="I107" i="2"/>
  <c r="I105" i="2"/>
  <c r="I103" i="2"/>
  <c r="I101" i="2"/>
  <c r="I99" i="2"/>
  <c r="I97" i="2"/>
  <c r="I95" i="2"/>
  <c r="I93" i="2"/>
  <c r="I89" i="2"/>
  <c r="I88" i="2" s="1"/>
  <c r="I86" i="2"/>
  <c r="I84" i="2"/>
  <c r="I81" i="2"/>
  <c r="I80" i="2" s="1"/>
  <c r="I77" i="2"/>
  <c r="I76" i="2" s="1"/>
  <c r="I74" i="2"/>
  <c r="I73" i="2" s="1"/>
  <c r="I69" i="2"/>
  <c r="I68" i="2" s="1"/>
  <c r="I66" i="2"/>
  <c r="I65" i="2" s="1"/>
  <c r="I63" i="2"/>
  <c r="I62" i="2" s="1"/>
  <c r="I60" i="2"/>
  <c r="I59" i="2" s="1"/>
  <c r="I57" i="2"/>
  <c r="I55" i="2"/>
  <c r="I53" i="2"/>
  <c r="I51" i="2"/>
  <c r="I47" i="2"/>
  <c r="I46" i="2" s="1"/>
  <c r="I44" i="2"/>
  <c r="I42" i="2"/>
  <c r="I38" i="2"/>
  <c r="I36" i="2"/>
  <c r="I33" i="2"/>
  <c r="I31" i="2"/>
  <c r="I28" i="2"/>
  <c r="I26" i="2"/>
  <c r="I24" i="2"/>
  <c r="I22" i="2"/>
  <c r="I15" i="2"/>
  <c r="I14" i="2" s="1"/>
  <c r="E167" i="2"/>
  <c r="E164" i="2"/>
  <c r="E163" i="2" s="1"/>
  <c r="E161" i="2"/>
  <c r="E159" i="2"/>
  <c r="E157" i="2"/>
  <c r="E155" i="2"/>
  <c r="E142" i="2"/>
  <c r="E141" i="2" s="1"/>
  <c r="E133" i="2"/>
  <c r="E132" i="2" s="1"/>
  <c r="E130" i="2"/>
  <c r="E129" i="2" s="1"/>
  <c r="E126" i="2"/>
  <c r="E125" i="2" s="1"/>
  <c r="E119" i="2"/>
  <c r="E118" i="2" s="1"/>
  <c r="E111" i="2"/>
  <c r="E109" i="2"/>
  <c r="E107" i="2"/>
  <c r="E105" i="2"/>
  <c r="E103" i="2"/>
  <c r="E101" i="2"/>
  <c r="E99" i="2"/>
  <c r="E97" i="2"/>
  <c r="E95" i="2"/>
  <c r="E93" i="2"/>
  <c r="E89" i="2"/>
  <c r="E88" i="2" s="1"/>
  <c r="E86" i="2"/>
  <c r="E84" i="2"/>
  <c r="E81" i="2"/>
  <c r="E80" i="2" s="1"/>
  <c r="E77" i="2"/>
  <c r="E76" i="2" s="1"/>
  <c r="E74" i="2"/>
  <c r="E73" i="2" s="1"/>
  <c r="E69" i="2"/>
  <c r="E68" i="2" s="1"/>
  <c r="E66" i="2"/>
  <c r="E65" i="2" s="1"/>
  <c r="E63" i="2"/>
  <c r="E62" i="2" s="1"/>
  <c r="E60" i="2"/>
  <c r="E59" i="2" s="1"/>
  <c r="E57" i="2"/>
  <c r="E55" i="2"/>
  <c r="E53" i="2"/>
  <c r="E51" i="2"/>
  <c r="E47" i="2"/>
  <c r="E46" i="2" s="1"/>
  <c r="E44" i="2"/>
  <c r="E42" i="2"/>
  <c r="E38" i="2"/>
  <c r="E36" i="2"/>
  <c r="E33" i="2"/>
  <c r="E31" i="2"/>
  <c r="E28" i="2"/>
  <c r="E26" i="2"/>
  <c r="E24" i="2"/>
  <c r="E22" i="2"/>
  <c r="E15" i="2"/>
  <c r="E14" i="2" s="1"/>
  <c r="E130" i="1"/>
  <c r="G130" i="1" s="1"/>
  <c r="E122" i="2" l="1"/>
  <c r="G122" i="2" s="1"/>
  <c r="I30" i="2"/>
  <c r="E166" i="2"/>
  <c r="I83" i="2"/>
  <c r="I79" i="2" s="1"/>
  <c r="I166" i="2"/>
  <c r="I140" i="2"/>
  <c r="I41" i="2"/>
  <c r="I35" i="2" s="1"/>
  <c r="I121" i="2"/>
  <c r="I92" i="2"/>
  <c r="I91" i="2" s="1"/>
  <c r="I21" i="2"/>
  <c r="I20" i="2" s="1"/>
  <c r="I50" i="2"/>
  <c r="I49" i="2" s="1"/>
  <c r="I72" i="2"/>
  <c r="E92" i="2"/>
  <c r="E91" i="2" s="1"/>
  <c r="E41" i="2"/>
  <c r="E35" i="2" s="1"/>
  <c r="E21" i="2"/>
  <c r="E20" i="2" s="1"/>
  <c r="E30" i="2"/>
  <c r="E50" i="2"/>
  <c r="E49" i="2" s="1"/>
  <c r="E83" i="2"/>
  <c r="E79" i="2" s="1"/>
  <c r="E140" i="2"/>
  <c r="E72" i="2"/>
  <c r="E121" i="2" l="1"/>
  <c r="E117" i="2" s="1"/>
  <c r="E116" i="2" s="1"/>
  <c r="I117" i="2"/>
  <c r="I116" i="2" s="1"/>
  <c r="I13" i="2"/>
  <c r="E13" i="2"/>
  <c r="E12" i="2" l="1"/>
  <c r="I12" i="2"/>
  <c r="E189" i="1" l="1"/>
  <c r="E187" i="1"/>
  <c r="E184" i="1"/>
  <c r="E183" i="1" s="1"/>
  <c r="E181" i="1"/>
  <c r="E179" i="1"/>
  <c r="E177" i="1"/>
  <c r="E175" i="1"/>
  <c r="E162" i="1"/>
  <c r="E161" i="1" s="1"/>
  <c r="E140" i="1"/>
  <c r="E139" i="1" s="1"/>
  <c r="E137" i="1"/>
  <c r="E136" i="1" s="1"/>
  <c r="E133" i="1"/>
  <c r="E132" i="1" s="1"/>
  <c r="E127" i="1"/>
  <c r="E126" i="1" s="1"/>
  <c r="E123" i="1"/>
  <c r="E121" i="1"/>
  <c r="E119" i="1"/>
  <c r="E114" i="1"/>
  <c r="E113" i="1" s="1"/>
  <c r="E111" i="1"/>
  <c r="E109" i="1"/>
  <c r="E107" i="1"/>
  <c r="E105" i="1"/>
  <c r="E103" i="1"/>
  <c r="E101" i="1"/>
  <c r="E99" i="1"/>
  <c r="E97" i="1"/>
  <c r="E95" i="1"/>
  <c r="E93" i="1"/>
  <c r="E89" i="1"/>
  <c r="E88" i="1" s="1"/>
  <c r="E86" i="1"/>
  <c r="E84" i="1"/>
  <c r="E81" i="1"/>
  <c r="E80" i="1" s="1"/>
  <c r="E77" i="1"/>
  <c r="E76" i="1" s="1"/>
  <c r="E74" i="1"/>
  <c r="E73" i="1" s="1"/>
  <c r="E69" i="1"/>
  <c r="E68" i="1" s="1"/>
  <c r="E66" i="1"/>
  <c r="E65" i="1" s="1"/>
  <c r="E63" i="1"/>
  <c r="E62" i="1" s="1"/>
  <c r="E60" i="1"/>
  <c r="E59" i="1" s="1"/>
  <c r="E57" i="1"/>
  <c r="E55" i="1"/>
  <c r="E53" i="1"/>
  <c r="E51" i="1"/>
  <c r="E47" i="1"/>
  <c r="E46" i="1" s="1"/>
  <c r="E44" i="1"/>
  <c r="E42" i="1"/>
  <c r="E38" i="1"/>
  <c r="E36" i="1"/>
  <c r="E33" i="1"/>
  <c r="E31" i="1"/>
  <c r="E28" i="1"/>
  <c r="E26" i="1"/>
  <c r="E24" i="1"/>
  <c r="E22" i="1"/>
  <c r="E15" i="1"/>
  <c r="E14" i="1" s="1"/>
  <c r="D140" i="1"/>
  <c r="D133" i="2"/>
  <c r="E21" i="1" l="1"/>
  <c r="E20" i="1" s="1"/>
  <c r="E125" i="1"/>
  <c r="E118" i="1"/>
  <c r="E92" i="1"/>
  <c r="E91" i="1" s="1"/>
  <c r="E83" i="1"/>
  <c r="E79" i="1" s="1"/>
  <c r="E30" i="1"/>
  <c r="E41" i="1"/>
  <c r="E35" i="1" s="1"/>
  <c r="E50" i="1"/>
  <c r="E49" i="1" s="1"/>
  <c r="E72" i="1"/>
  <c r="E186" i="1"/>
  <c r="E160" i="1"/>
  <c r="D155" i="2"/>
  <c r="D170" i="2"/>
  <c r="D169" i="2" s="1"/>
  <c r="D166" i="2" s="1"/>
  <c r="D167" i="2"/>
  <c r="D164" i="2"/>
  <c r="D163" i="2" s="1"/>
  <c r="D161" i="2"/>
  <c r="D159" i="2"/>
  <c r="D157" i="2"/>
  <c r="D142" i="2"/>
  <c r="D141" i="2" s="1"/>
  <c r="D132" i="2"/>
  <c r="D130" i="2"/>
  <c r="D129" i="2" s="1"/>
  <c r="D126" i="2"/>
  <c r="D125" i="2" s="1"/>
  <c r="D119" i="2"/>
  <c r="D118" i="2" s="1"/>
  <c r="D111" i="2"/>
  <c r="D109" i="2"/>
  <c r="D107" i="2"/>
  <c r="D105" i="2"/>
  <c r="D103" i="2"/>
  <c r="D101" i="2"/>
  <c r="D99" i="2"/>
  <c r="D97" i="2"/>
  <c r="D95" i="2"/>
  <c r="D93" i="2"/>
  <c r="D89" i="2"/>
  <c r="D88" i="2" s="1"/>
  <c r="D86" i="2"/>
  <c r="D84" i="2"/>
  <c r="D81" i="2"/>
  <c r="D80" i="2" s="1"/>
  <c r="D77" i="2"/>
  <c r="D76" i="2" s="1"/>
  <c r="D74" i="2"/>
  <c r="D73" i="2" s="1"/>
  <c r="D69" i="2"/>
  <c r="D68" i="2" s="1"/>
  <c r="D66" i="2"/>
  <c r="D65" i="2" s="1"/>
  <c r="D63" i="2"/>
  <c r="D62" i="2" s="1"/>
  <c r="D60" i="2"/>
  <c r="D59" i="2" s="1"/>
  <c r="D57" i="2"/>
  <c r="D55" i="2"/>
  <c r="D53" i="2"/>
  <c r="D51" i="2"/>
  <c r="D47" i="2"/>
  <c r="D46" i="2" s="1"/>
  <c r="D44" i="2"/>
  <c r="D42" i="2"/>
  <c r="D38" i="2"/>
  <c r="D36" i="2"/>
  <c r="D33" i="2"/>
  <c r="D31" i="2"/>
  <c r="D28" i="2"/>
  <c r="D26" i="2"/>
  <c r="D24" i="2"/>
  <c r="D22" i="2"/>
  <c r="D15" i="2"/>
  <c r="D14" i="2" s="1"/>
  <c r="D190" i="1"/>
  <c r="D41" i="2" l="1"/>
  <c r="D35" i="2" s="1"/>
  <c r="D72" i="2"/>
  <c r="D83" i="2"/>
  <c r="D79" i="2" s="1"/>
  <c r="E13" i="1"/>
  <c r="E117" i="1"/>
  <c r="D50" i="2"/>
  <c r="D49" i="2" s="1"/>
  <c r="D92" i="2"/>
  <c r="D91" i="2" s="1"/>
  <c r="D140" i="2"/>
  <c r="D121" i="2"/>
  <c r="D30" i="2"/>
  <c r="D21" i="2"/>
  <c r="D20" i="2" s="1"/>
  <c r="E116" i="1" l="1"/>
  <c r="D117" i="2"/>
  <c r="D116" i="2" s="1"/>
  <c r="D13" i="2"/>
  <c r="E12" i="1" l="1"/>
  <c r="D12" i="2"/>
  <c r="D175" i="1" l="1"/>
  <c r="D189" i="1"/>
  <c r="D187" i="1"/>
  <c r="D184" i="1"/>
  <c r="D183" i="1" s="1"/>
  <c r="D181" i="1"/>
  <c r="D179" i="1"/>
  <c r="D177" i="1"/>
  <c r="D162" i="1"/>
  <c r="D161" i="1" s="1"/>
  <c r="D139" i="1"/>
  <c r="D137" i="1"/>
  <c r="D136" i="1" s="1"/>
  <c r="D133" i="1"/>
  <c r="D132" i="1" s="1"/>
  <c r="D127" i="1"/>
  <c r="D126" i="1" s="1"/>
  <c r="D123" i="1"/>
  <c r="D121" i="1"/>
  <c r="D119" i="1"/>
  <c r="D114" i="1"/>
  <c r="D113" i="1" s="1"/>
  <c r="D111" i="1"/>
  <c r="D109" i="1"/>
  <c r="D107" i="1"/>
  <c r="D105" i="1"/>
  <c r="D103" i="1"/>
  <c r="D101" i="1"/>
  <c r="D99" i="1"/>
  <c r="D97" i="1"/>
  <c r="D95" i="1"/>
  <c r="D93" i="1"/>
  <c r="D89" i="1"/>
  <c r="D88" i="1" s="1"/>
  <c r="D86" i="1"/>
  <c r="D84" i="1"/>
  <c r="D81" i="1"/>
  <c r="D80" i="1" s="1"/>
  <c r="D77" i="1"/>
  <c r="D76" i="1" s="1"/>
  <c r="D74" i="1"/>
  <c r="D73" i="1" s="1"/>
  <c r="D69" i="1"/>
  <c r="D68" i="1" s="1"/>
  <c r="D66" i="1"/>
  <c r="D65" i="1" s="1"/>
  <c r="D63" i="1"/>
  <c r="D62" i="1" s="1"/>
  <c r="D60" i="1"/>
  <c r="D59" i="1" s="1"/>
  <c r="D57" i="1"/>
  <c r="D55" i="1"/>
  <c r="D53" i="1"/>
  <c r="D51" i="1"/>
  <c r="D47" i="1"/>
  <c r="D46" i="1" s="1"/>
  <c r="D44" i="1"/>
  <c r="D42" i="1"/>
  <c r="D38" i="1"/>
  <c r="D36" i="1"/>
  <c r="D33" i="1"/>
  <c r="D31" i="1"/>
  <c r="D28" i="1"/>
  <c r="D26" i="1"/>
  <c r="D24" i="1"/>
  <c r="D22" i="1"/>
  <c r="D15" i="1"/>
  <c r="D14" i="1" s="1"/>
  <c r="C114" i="1"/>
  <c r="G114" i="1" s="1"/>
  <c r="C113" i="1" l="1"/>
  <c r="G113" i="1" s="1"/>
  <c r="D50" i="1"/>
  <c r="D49" i="1" s="1"/>
  <c r="D186" i="1"/>
  <c r="D160" i="1"/>
  <c r="D118" i="1"/>
  <c r="D92" i="1"/>
  <c r="D91" i="1" s="1"/>
  <c r="D83" i="1"/>
  <c r="D79" i="1" s="1"/>
  <c r="D72" i="1"/>
  <c r="D41" i="1"/>
  <c r="D35" i="1" s="1"/>
  <c r="D30" i="1"/>
  <c r="D21" i="1"/>
  <c r="D20" i="1" s="1"/>
  <c r="D125" i="1"/>
  <c r="H101" i="2"/>
  <c r="J101" i="2" s="1"/>
  <c r="C101" i="2"/>
  <c r="G101" i="2" s="1"/>
  <c r="H97" i="2"/>
  <c r="J97" i="2" s="1"/>
  <c r="C97" i="2"/>
  <c r="G97" i="2" s="1"/>
  <c r="D117" i="1" l="1"/>
  <c r="D116" i="1" s="1"/>
  <c r="D13" i="1"/>
  <c r="C97" i="1"/>
  <c r="G97" i="1" s="1"/>
  <c r="D12" i="1" l="1"/>
  <c r="C101" i="1"/>
  <c r="G101" i="1" s="1"/>
  <c r="H170" i="2"/>
  <c r="J170" i="2" s="1"/>
  <c r="C170" i="2"/>
  <c r="G170" i="2" s="1"/>
  <c r="H133" i="2"/>
  <c r="C133" i="2"/>
  <c r="G133" i="2" s="1"/>
  <c r="H167" i="2"/>
  <c r="J167" i="2" s="1"/>
  <c r="H164" i="2"/>
  <c r="H161" i="2"/>
  <c r="J161" i="2" s="1"/>
  <c r="H159" i="2"/>
  <c r="J159" i="2" s="1"/>
  <c r="H157" i="2"/>
  <c r="J157" i="2" s="1"/>
  <c r="H155" i="2"/>
  <c r="J155" i="2" s="1"/>
  <c r="H142" i="2"/>
  <c r="H130" i="2"/>
  <c r="H126" i="2"/>
  <c r="H119" i="2"/>
  <c r="H111" i="2"/>
  <c r="J111" i="2" s="1"/>
  <c r="H109" i="2"/>
  <c r="J109" i="2" s="1"/>
  <c r="H107" i="2"/>
  <c r="J107" i="2" s="1"/>
  <c r="H105" i="2"/>
  <c r="J105" i="2" s="1"/>
  <c r="H103" i="2"/>
  <c r="J103" i="2" s="1"/>
  <c r="H99" i="2"/>
  <c r="J99" i="2" s="1"/>
  <c r="H95" i="2"/>
  <c r="J95" i="2" s="1"/>
  <c r="H93" i="2"/>
  <c r="J93" i="2" s="1"/>
  <c r="H89" i="2"/>
  <c r="H86" i="2"/>
  <c r="J86" i="2" s="1"/>
  <c r="H84" i="2"/>
  <c r="J84" i="2" s="1"/>
  <c r="H81" i="2"/>
  <c r="H77" i="2"/>
  <c r="H74" i="2"/>
  <c r="H69" i="2"/>
  <c r="H66" i="2"/>
  <c r="H63" i="2"/>
  <c r="H60" i="2"/>
  <c r="H57" i="2"/>
  <c r="J57" i="2" s="1"/>
  <c r="H55" i="2"/>
  <c r="J55" i="2" s="1"/>
  <c r="H53" i="2"/>
  <c r="J53" i="2" s="1"/>
  <c r="H51" i="2"/>
  <c r="J51" i="2" s="1"/>
  <c r="H47" i="2"/>
  <c r="H44" i="2"/>
  <c r="J44" i="2" s="1"/>
  <c r="H42" i="2"/>
  <c r="J42" i="2" s="1"/>
  <c r="H38" i="2"/>
  <c r="J38" i="2" s="1"/>
  <c r="H36" i="2"/>
  <c r="J36" i="2" s="1"/>
  <c r="H33" i="2"/>
  <c r="J33" i="2" s="1"/>
  <c r="H31" i="2"/>
  <c r="J31" i="2" s="1"/>
  <c r="H28" i="2"/>
  <c r="J28" i="2" s="1"/>
  <c r="H26" i="2"/>
  <c r="J26" i="2" s="1"/>
  <c r="H24" i="2"/>
  <c r="J24" i="2" s="1"/>
  <c r="H22" i="2"/>
  <c r="J22" i="2" s="1"/>
  <c r="H15" i="2"/>
  <c r="C167" i="2"/>
  <c r="G167" i="2" s="1"/>
  <c r="C164" i="2"/>
  <c r="G164" i="2" s="1"/>
  <c r="C161" i="2"/>
  <c r="G161" i="2" s="1"/>
  <c r="C159" i="2"/>
  <c r="G159" i="2" s="1"/>
  <c r="C157" i="2"/>
  <c r="G157" i="2" s="1"/>
  <c r="C155" i="2"/>
  <c r="G155" i="2" s="1"/>
  <c r="C142" i="2"/>
  <c r="G142" i="2" s="1"/>
  <c r="C130" i="2"/>
  <c r="G130" i="2" s="1"/>
  <c r="C126" i="2"/>
  <c r="G126" i="2" s="1"/>
  <c r="C119" i="2"/>
  <c r="G119" i="2" s="1"/>
  <c r="C111" i="2"/>
  <c r="G111" i="2" s="1"/>
  <c r="C109" i="2"/>
  <c r="G109" i="2" s="1"/>
  <c r="C107" i="2"/>
  <c r="G107" i="2" s="1"/>
  <c r="C105" i="2"/>
  <c r="G105" i="2" s="1"/>
  <c r="C103" i="2"/>
  <c r="G103" i="2" s="1"/>
  <c r="C99" i="2"/>
  <c r="G99" i="2" s="1"/>
  <c r="C95" i="2"/>
  <c r="G95" i="2" s="1"/>
  <c r="C93" i="2"/>
  <c r="G93" i="2" s="1"/>
  <c r="C89" i="2"/>
  <c r="G89" i="2" s="1"/>
  <c r="C86" i="2"/>
  <c r="G86" i="2" s="1"/>
  <c r="C84" i="2"/>
  <c r="G84" i="2" s="1"/>
  <c r="C81" i="2"/>
  <c r="G81" i="2" s="1"/>
  <c r="C77" i="2"/>
  <c r="G77" i="2" s="1"/>
  <c r="C74" i="2"/>
  <c r="G74" i="2" s="1"/>
  <c r="C69" i="2"/>
  <c r="G69" i="2" s="1"/>
  <c r="C66" i="2"/>
  <c r="G66" i="2" s="1"/>
  <c r="C63" i="2"/>
  <c r="G63" i="2" s="1"/>
  <c r="C60" i="2"/>
  <c r="G60" i="2" s="1"/>
  <c r="C57" i="2"/>
  <c r="G57" i="2" s="1"/>
  <c r="C55" i="2"/>
  <c r="G55" i="2" s="1"/>
  <c r="C53" i="2"/>
  <c r="G53" i="2" s="1"/>
  <c r="C51" i="2"/>
  <c r="G51" i="2" s="1"/>
  <c r="C47" i="2"/>
  <c r="G47" i="2" s="1"/>
  <c r="C44" i="2"/>
  <c r="G44" i="2" s="1"/>
  <c r="C42" i="2"/>
  <c r="G42" i="2" s="1"/>
  <c r="C38" i="2"/>
  <c r="G38" i="2" s="1"/>
  <c r="C36" i="2"/>
  <c r="G36" i="2" s="1"/>
  <c r="C33" i="2"/>
  <c r="G33" i="2" s="1"/>
  <c r="C31" i="2"/>
  <c r="G31" i="2" s="1"/>
  <c r="C28" i="2"/>
  <c r="G28" i="2" s="1"/>
  <c r="C26" i="2"/>
  <c r="G26" i="2" s="1"/>
  <c r="C24" i="2"/>
  <c r="G24" i="2" s="1"/>
  <c r="C22" i="2"/>
  <c r="G22" i="2" s="1"/>
  <c r="C15" i="2"/>
  <c r="G15" i="2" s="1"/>
  <c r="C190" i="1"/>
  <c r="G190" i="1" s="1"/>
  <c r="C162" i="1"/>
  <c r="G162" i="1" s="1"/>
  <c r="C140" i="1"/>
  <c r="G140" i="1" s="1"/>
  <c r="C127" i="1"/>
  <c r="G127" i="1" s="1"/>
  <c r="H169" i="2" l="1"/>
  <c r="J169" i="2" s="1"/>
  <c r="H65" i="2"/>
  <c r="J65" i="2" s="1"/>
  <c r="J66" i="2"/>
  <c r="H118" i="2"/>
  <c r="J118" i="2" s="1"/>
  <c r="J119" i="2"/>
  <c r="H163" i="2"/>
  <c r="J163" i="2" s="1"/>
  <c r="J164" i="2"/>
  <c r="H62" i="2"/>
  <c r="J62" i="2" s="1"/>
  <c r="J63" i="2"/>
  <c r="H76" i="2"/>
  <c r="J76" i="2" s="1"/>
  <c r="J77" i="2"/>
  <c r="H88" i="2"/>
  <c r="J88" i="2" s="1"/>
  <c r="J89" i="2"/>
  <c r="H141" i="2"/>
  <c r="J141" i="2" s="1"/>
  <c r="J142" i="2"/>
  <c r="H14" i="2"/>
  <c r="J14" i="2" s="1"/>
  <c r="J15" i="2"/>
  <c r="H59" i="2"/>
  <c r="J59" i="2" s="1"/>
  <c r="J60" i="2"/>
  <c r="H73" i="2"/>
  <c r="J73" i="2" s="1"/>
  <c r="J74" i="2"/>
  <c r="H129" i="2"/>
  <c r="J129" i="2" s="1"/>
  <c r="J130" i="2"/>
  <c r="H80" i="2"/>
  <c r="J80" i="2" s="1"/>
  <c r="J81" i="2"/>
  <c r="H132" i="2"/>
  <c r="J132" i="2" s="1"/>
  <c r="J133" i="2"/>
  <c r="H46" i="2"/>
  <c r="J46" i="2" s="1"/>
  <c r="J47" i="2"/>
  <c r="H68" i="2"/>
  <c r="J68" i="2" s="1"/>
  <c r="J69" i="2"/>
  <c r="H125" i="2"/>
  <c r="J125" i="2" s="1"/>
  <c r="J126" i="2"/>
  <c r="C169" i="2"/>
  <c r="G169" i="2" s="1"/>
  <c r="C163" i="2"/>
  <c r="G163" i="2" s="1"/>
  <c r="C141" i="2"/>
  <c r="G141" i="2" s="1"/>
  <c r="C132" i="2"/>
  <c r="G132" i="2" s="1"/>
  <c r="C129" i="2"/>
  <c r="G129" i="2" s="1"/>
  <c r="C125" i="2"/>
  <c r="G125" i="2" s="1"/>
  <c r="C118" i="2"/>
  <c r="G118" i="2" s="1"/>
  <c r="C46" i="2"/>
  <c r="G46" i="2" s="1"/>
  <c r="C68" i="2"/>
  <c r="G68" i="2" s="1"/>
  <c r="C65" i="2"/>
  <c r="G65" i="2" s="1"/>
  <c r="C80" i="2"/>
  <c r="G80" i="2" s="1"/>
  <c r="C62" i="2"/>
  <c r="G62" i="2" s="1"/>
  <c r="C76" i="2"/>
  <c r="G76" i="2" s="1"/>
  <c r="C88" i="2"/>
  <c r="G88" i="2" s="1"/>
  <c r="C92" i="2"/>
  <c r="G92" i="2" s="1"/>
  <c r="C14" i="2"/>
  <c r="G14" i="2" s="1"/>
  <c r="C59" i="2"/>
  <c r="G59" i="2" s="1"/>
  <c r="C73" i="2"/>
  <c r="G73" i="2" s="1"/>
  <c r="H92" i="2"/>
  <c r="C50" i="2"/>
  <c r="G50" i="2" s="1"/>
  <c r="C83" i="2"/>
  <c r="G83" i="2" s="1"/>
  <c r="C30" i="2"/>
  <c r="G30" i="2" s="1"/>
  <c r="H50" i="2"/>
  <c r="H166" i="2"/>
  <c r="J166" i="2" s="1"/>
  <c r="C41" i="2"/>
  <c r="G41" i="2" s="1"/>
  <c r="H83" i="2"/>
  <c r="H41" i="2"/>
  <c r="H30" i="2"/>
  <c r="J30" i="2" s="1"/>
  <c r="H21" i="2"/>
  <c r="C21" i="2"/>
  <c r="G21" i="2" s="1"/>
  <c r="C133" i="1"/>
  <c r="G133" i="1" s="1"/>
  <c r="C123" i="1"/>
  <c r="G123" i="1" s="1"/>
  <c r="C91" i="2" l="1"/>
  <c r="G91" i="2" s="1"/>
  <c r="H49" i="2"/>
  <c r="J49" i="2" s="1"/>
  <c r="J50" i="2"/>
  <c r="H20" i="2"/>
  <c r="J20" i="2" s="1"/>
  <c r="J21" i="2"/>
  <c r="H79" i="2"/>
  <c r="J79" i="2" s="1"/>
  <c r="J83" i="2"/>
  <c r="H35" i="2"/>
  <c r="J35" i="2" s="1"/>
  <c r="J41" i="2"/>
  <c r="H91" i="2"/>
  <c r="J91" i="2" s="1"/>
  <c r="J92" i="2"/>
  <c r="H72" i="2"/>
  <c r="J72" i="2" s="1"/>
  <c r="H140" i="2"/>
  <c r="J140" i="2" s="1"/>
  <c r="H121" i="2"/>
  <c r="J121" i="2" s="1"/>
  <c r="C49" i="2"/>
  <c r="G49" i="2" s="1"/>
  <c r="C72" i="2"/>
  <c r="G72" i="2" s="1"/>
  <c r="C140" i="2"/>
  <c r="G140" i="2" s="1"/>
  <c r="C166" i="2"/>
  <c r="G166" i="2" s="1"/>
  <c r="C121" i="2"/>
  <c r="G121" i="2" s="1"/>
  <c r="C20" i="2"/>
  <c r="G20" i="2" s="1"/>
  <c r="C35" i="2"/>
  <c r="G35" i="2" s="1"/>
  <c r="C79" i="2"/>
  <c r="G79" i="2" s="1"/>
  <c r="C99" i="1"/>
  <c r="G99" i="1" s="1"/>
  <c r="C89" i="1"/>
  <c r="G89" i="1" s="1"/>
  <c r="C69" i="1"/>
  <c r="G69" i="1" s="1"/>
  <c r="C60" i="1"/>
  <c r="G60" i="1" s="1"/>
  <c r="C33" i="1"/>
  <c r="G33" i="1" s="1"/>
  <c r="C15" i="1"/>
  <c r="G15" i="1" s="1"/>
  <c r="H117" i="2" l="1"/>
  <c r="H13" i="2"/>
  <c r="J13" i="2" s="1"/>
  <c r="C117" i="2"/>
  <c r="G117" i="2" s="1"/>
  <c r="C13" i="2"/>
  <c r="G13" i="2" s="1"/>
  <c r="C59" i="1"/>
  <c r="G59" i="1" s="1"/>
  <c r="C88" i="1"/>
  <c r="G88" i="1" s="1"/>
  <c r="C184" i="1"/>
  <c r="G184" i="1" s="1"/>
  <c r="C187" i="1"/>
  <c r="G187" i="1" s="1"/>
  <c r="C137" i="1"/>
  <c r="G137" i="1" s="1"/>
  <c r="H116" i="2" l="1"/>
  <c r="J116" i="2" s="1"/>
  <c r="J117" i="2"/>
  <c r="C116" i="2"/>
  <c r="G116" i="2" s="1"/>
  <c r="C121" i="1"/>
  <c r="G121" i="1" s="1"/>
  <c r="C103" i="1"/>
  <c r="G103" i="1" s="1"/>
  <c r="C93" i="1"/>
  <c r="G93" i="1" s="1"/>
  <c r="C107" i="1"/>
  <c r="G107" i="1" s="1"/>
  <c r="C109" i="1"/>
  <c r="G109" i="1" s="1"/>
  <c r="C111" i="1"/>
  <c r="G111" i="1" s="1"/>
  <c r="C105" i="1"/>
  <c r="G105" i="1" s="1"/>
  <c r="C95" i="1"/>
  <c r="G95" i="1" s="1"/>
  <c r="C81" i="1"/>
  <c r="G81" i="1" s="1"/>
  <c r="H12" i="2" l="1"/>
  <c r="J12" i="2" s="1"/>
  <c r="C12" i="2"/>
  <c r="G12" i="2" s="1"/>
  <c r="C92" i="1"/>
  <c r="G92" i="1" s="1"/>
  <c r="C22" i="1"/>
  <c r="G22" i="1" s="1"/>
  <c r="C91" i="1" l="1"/>
  <c r="G91" i="1" s="1"/>
  <c r="C66" i="1"/>
  <c r="G66" i="1" s="1"/>
  <c r="C65" i="1" l="1"/>
  <c r="G65" i="1" s="1"/>
  <c r="C132" i="1"/>
  <c r="G132" i="1" s="1"/>
  <c r="C24" i="1"/>
  <c r="G24" i="1" s="1"/>
  <c r="C26" i="1"/>
  <c r="G26" i="1" s="1"/>
  <c r="C28" i="1"/>
  <c r="G28" i="1" s="1"/>
  <c r="C31" i="1"/>
  <c r="G31" i="1" s="1"/>
  <c r="C36" i="1"/>
  <c r="G36" i="1" s="1"/>
  <c r="C38" i="1"/>
  <c r="G38" i="1" s="1"/>
  <c r="C42" i="1"/>
  <c r="G42" i="1" s="1"/>
  <c r="C44" i="1"/>
  <c r="G44" i="1" s="1"/>
  <c r="C47" i="1"/>
  <c r="G47" i="1" s="1"/>
  <c r="C51" i="1"/>
  <c r="G51" i="1" s="1"/>
  <c r="C53" i="1"/>
  <c r="G53" i="1" s="1"/>
  <c r="C55" i="1"/>
  <c r="G55" i="1" s="1"/>
  <c r="C57" i="1"/>
  <c r="G57" i="1" s="1"/>
  <c r="C63" i="1"/>
  <c r="G63" i="1" s="1"/>
  <c r="C74" i="1"/>
  <c r="G74" i="1" s="1"/>
  <c r="C77" i="1"/>
  <c r="G77" i="1" s="1"/>
  <c r="C80" i="1"/>
  <c r="G80" i="1" s="1"/>
  <c r="C84" i="1"/>
  <c r="G84" i="1" s="1"/>
  <c r="C86" i="1"/>
  <c r="G86" i="1" s="1"/>
  <c r="C119" i="1"/>
  <c r="G119" i="1" s="1"/>
  <c r="C175" i="1"/>
  <c r="G175" i="1" s="1"/>
  <c r="C177" i="1"/>
  <c r="G177" i="1" s="1"/>
  <c r="C179" i="1"/>
  <c r="G179" i="1" s="1"/>
  <c r="C181" i="1"/>
  <c r="G181" i="1" s="1"/>
  <c r="C118" i="1" l="1"/>
  <c r="G118" i="1" s="1"/>
  <c r="C50" i="1"/>
  <c r="G50" i="1" s="1"/>
  <c r="C139" i="1"/>
  <c r="G139" i="1" s="1"/>
  <c r="C14" i="1"/>
  <c r="G14" i="1" s="1"/>
  <c r="C126" i="1"/>
  <c r="G126" i="1" s="1"/>
  <c r="C83" i="1"/>
  <c r="G83" i="1" s="1"/>
  <c r="C183" i="1"/>
  <c r="G183" i="1" s="1"/>
  <c r="C161" i="1"/>
  <c r="G161" i="1" s="1"/>
  <c r="C73" i="1"/>
  <c r="G73" i="1" s="1"/>
  <c r="C41" i="1"/>
  <c r="G41" i="1" s="1"/>
  <c r="C76" i="1"/>
  <c r="G76" i="1" s="1"/>
  <c r="C46" i="1"/>
  <c r="G46" i="1" s="1"/>
  <c r="C136" i="1"/>
  <c r="G136" i="1" s="1"/>
  <c r="C62" i="1"/>
  <c r="G62" i="1" s="1"/>
  <c r="C189" i="1"/>
  <c r="G189" i="1" s="1"/>
  <c r="C30" i="1"/>
  <c r="G30" i="1" s="1"/>
  <c r="C21" i="1"/>
  <c r="G21" i="1" s="1"/>
  <c r="C79" i="1" l="1"/>
  <c r="G79" i="1" s="1"/>
  <c r="C160" i="1"/>
  <c r="G160" i="1" s="1"/>
  <c r="C125" i="1"/>
  <c r="G125" i="1" s="1"/>
  <c r="C49" i="1"/>
  <c r="G49" i="1" s="1"/>
  <c r="C186" i="1"/>
  <c r="G186" i="1" s="1"/>
  <c r="C20" i="1"/>
  <c r="G20" i="1" s="1"/>
  <c r="C68" i="1"/>
  <c r="G68" i="1" s="1"/>
  <c r="C72" i="1"/>
  <c r="G72" i="1" s="1"/>
  <c r="C35" i="1"/>
  <c r="G35" i="1" s="1"/>
  <c r="C13" i="1" l="1"/>
  <c r="G13" i="1" s="1"/>
  <c r="C117" i="1"/>
  <c r="G117" i="1" s="1"/>
  <c r="C116" i="1" l="1"/>
  <c r="G116" i="1" s="1"/>
  <c r="C12" i="1" l="1"/>
  <c r="G12" i="1" s="1"/>
</calcChain>
</file>

<file path=xl/sharedStrings.xml><?xml version="1.0" encoding="utf-8"?>
<sst xmlns="http://schemas.openxmlformats.org/spreadsheetml/2006/main" count="666" uniqueCount="354">
  <si>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</si>
  <si>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</si>
  <si>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</si>
  <si>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</si>
  <si>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</si>
  <si>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</si>
  <si>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</si>
  <si>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</si>
  <si>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</si>
  <si>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</si>
  <si>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</si>
  <si>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</si>
  <si>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</si>
  <si>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</si>
  <si>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</si>
  <si>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</si>
  <si>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</si>
  <si>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</si>
  <si>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</si>
  <si>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</si>
  <si>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</si>
  <si>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</si>
  <si>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</si>
  <si>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</si>
  <si>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</si>
  <si>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</si>
  <si>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</si>
  <si>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</si>
  <si>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</si>
  <si>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</si>
  <si>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</si>
  <si>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</si>
  <si>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</si>
  <si>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</si>
  <si>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</si>
  <si>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</si>
  <si>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</si>
  <si>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</si>
  <si>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</si>
  <si>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</si>
  <si>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</si>
  <si>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</si>
  <si>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</si>
  <si>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</si>
  <si>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</si>
  <si>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</si>
  <si>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</si>
  <si>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</si>
  <si>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</si>
  <si>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</si>
  <si>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</si>
  <si>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</si>
  <si>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</si>
  <si>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</si>
  <si>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</si>
  <si>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</si>
  <si>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</si>
  <si>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</si>
  <si>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</si>
  <si>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</si>
  <si>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</si>
  <si>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</si>
  <si>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</si>
  <si>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</si>
  <si>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</si>
  <si>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</si>
  <si>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</si>
  <si>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</si>
  <si>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</si>
  <si>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</si>
  <si>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</si>
  <si>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</si>
  <si>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</si>
  <si>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</si>
  <si>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</si>
  <si>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</si>
  <si>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</si>
  <si>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</si>
  <si>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</si>
  <si>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</si>
  <si>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</si>
  <si>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</si>
  <si>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</si>
  <si>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</si>
  <si>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</si>
  <si>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</si>
  <si>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</si>
  <si>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</si>
  <si>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</si>
  <si>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</si>
  <si>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</si>
  <si>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</si>
  <si>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</si>
  <si>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</si>
  <si>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</si>
  <si>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</si>
  <si>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</si>
  <si>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</si>
  <si>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</si>
  <si>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</si>
  <si>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</si>
  <si>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</si>
  <si>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</si>
  <si>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</si>
  <si>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</si>
  <si>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</si>
  <si>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</si>
  <si>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</si>
  <si>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</si>
  <si>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</si>
  <si>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</si>
  <si>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</si>
  <si>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</si>
  <si>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</si>
  <si>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</si>
  <si>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</si>
  <si>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</si>
  <si>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</si>
  <si>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</si>
  <si>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</si>
  <si>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</si>
  <si>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</si>
  <si>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</si>
  <si>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</si>
  <si>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</si>
  <si>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</si>
  <si>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</si>
  <si>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</si>
  <si>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</si>
  <si>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</si>
  <si>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</si>
  <si>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</si>
  <si>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</si>
  <si>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</si>
  <si>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</si>
  <si>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</si>
  <si>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</si>
  <si>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</si>
  <si>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</si>
  <si>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</si>
  <si>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</si>
  <si>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</si>
  <si>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</si>
  <si>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</si>
  <si>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</si>
  <si>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</si>
  <si>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</si>
  <si>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</si>
  <si>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</si>
  <si>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</si>
  <si>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</si>
  <si>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</si>
  <si>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</si>
  <si>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</si>
  <si>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</si>
  <si>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</si>
  <si>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</si>
  <si>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</si>
  <si>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</si>
  <si>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</si>
  <si>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</si>
  <si>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</si>
  <si>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</si>
  <si>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</si>
  <si>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</si>
  <si>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</si>
  <si>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</si>
  <si>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</si>
  <si>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</si>
  <si>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</si>
  <si>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</si>
  <si>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</si>
  <si>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</si>
  <si>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</si>
  <si>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</si>
  <si>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</si>
  <si>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</si>
  <si>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</si>
  <si>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</si>
  <si>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</si>
  <si>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</si>
  <si>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</si>
  <si>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</si>
  <si>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</si>
  <si>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</si>
  <si>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</si>
  <si>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</si>
  <si>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</si>
  <si>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</si>
  <si>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</si>
  <si>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</si>
  <si>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</si>
  <si>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</si>
  <si>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</si>
  <si>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</si>
  <si>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</si>
  <si>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</si>
  <si>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</si>
  <si>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</si>
  <si>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</si>
  <si>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</si>
  <si>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</si>
  <si>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</si>
  <si>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</si>
  <si>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</si>
  <si>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</si>
  <si>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</si>
  <si>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</si>
  <si>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</si>
  <si>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</si>
  <si>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</si>
  <si>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</si>
  <si>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</si>
  <si>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</si>
  <si>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</si>
  <si>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</si>
  <si>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</si>
  <si>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</si>
  <si>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</si>
  <si>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</si>
  <si>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</si>
  <si>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</si>
  <si>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</si>
  <si>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</si>
  <si>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</si>
  <si>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</si>
  <si>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</si>
  <si>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</si>
  <si>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</si>
  <si>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</si>
  <si>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</si>
  <si>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</si>
  <si>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</si>
  <si>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</si>
  <si>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</si>
  <si>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</si>
  <si>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</si>
  <si>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</si>
  <si>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</si>
  <si>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</si>
  <si>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</si>
  <si>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</si>
  <si>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</si>
  <si>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</si>
  <si>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</si>
  <si>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</si>
  <si>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</si>
  <si>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</si>
  <si>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</si>
  <si>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</si>
  <si>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</si>
  <si>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</si>
  <si>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</si>
  <si>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</si>
  <si>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</si>
  <si>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</si>
  <si>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</si>
  <si>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</si>
  <si>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</si>
  <si>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</si>
  <si>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</si>
  <si>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</si>
  <si>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</si>
  <si>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</si>
  <si>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</si>
  <si>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</si>
  <si>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</si>
  <si>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</si>
  <si>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</si>
  <si>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</si>
  <si>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</si>
  <si>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</si>
  <si>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</si>
  <si>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</si>
  <si>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</si>
  <si>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2023 год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</si>
  <si>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</si>
  <si>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</si>
  <si>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</si>
  <si>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</si>
  <si>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</si>
  <si>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</si>
  <si>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</si>
  <si>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</si>
  <si>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</si>
  <si>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</si>
  <si>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000 1 14 06 312 14 0000 430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</si>
  <si>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</si>
  <si>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</si>
  <si>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</si>
  <si>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</si>
  <si>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</si>
  <si>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000 2 02 19 999 00 0000 150 </t>
  </si>
  <si>
    <t xml:space="preserve">000 2 02 19 999 14 0000 150 </t>
  </si>
  <si>
    <t>Прочие дотации</t>
  </si>
  <si>
    <t>Прочие дотации бюджетам муниципальных округов</t>
  </si>
  <si>
    <t>Субсидии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</si>
  <si>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</si>
  <si>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2024 год</t>
  </si>
  <si>
    <t xml:space="preserve">000 1 11 05 324 14 0000 120 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</si>
  <si>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</si>
  <si>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000 1 11 05 320 00 0000 120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</si>
  <si>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</si>
  <si>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</si>
  <si>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</si>
  <si>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</si>
  <si>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</si>
  <si>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</si>
  <si>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</si>
  <si>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</si>
  <si>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</si>
  <si>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</si>
  <si>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</si>
  <si>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000 1 17 15 020 14 0000 150 </t>
  </si>
  <si>
    <t>Инициативные платежи, зачисляемые в бюджеты муниципальных округов</t>
  </si>
  <si>
    <t>Первоначальный бюджет</t>
  </si>
  <si>
    <t>Изменения 27.01.2022</t>
  </si>
  <si>
    <t>Изменения по отдельным строкам доходов бюджета Уинского муниципального округа на 2022 год</t>
  </si>
  <si>
    <t>Субсидии на софинансирование проектов инициативного бюджетирования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</si>
  <si>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</si>
  <si>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</si>
  <si>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организацию занятий физической культурой в образовательных организациях</t>
  </si>
  <si>
    <t>Изменения по отдельным строкам доходов бюджета Уинского муниципального округа на 2023 - 2024 годы, рублей</t>
  </si>
  <si>
    <t>5</t>
  </si>
  <si>
    <t>Первоначальный бюджет на 2023 год</t>
  </si>
  <si>
    <t>Субсидии на оснащение объектов спортивной инфраструктуры спортивно-технологическим оборудованием</t>
  </si>
  <si>
    <t>Субсидии на ремонт здания МБОУ "Аспинская СОШ"</t>
  </si>
  <si>
    <t>Субсидии на ремонт здания МБОУ "Судинская СОШ"</t>
  </si>
  <si>
    <t>Субсидии на ремонт здания МБОУ "Уинская СОШ"</t>
  </si>
  <si>
    <t>Субсидии на ремонт здания МКОУ "Чайкинская ООШ"</t>
  </si>
  <si>
    <t>Субсидии на приобретение пожарно-технического вооружения, боевой одежды</t>
  </si>
  <si>
    <t>из них:</t>
  </si>
  <si>
    <t>субсидии на ремонт водопроводных сетей и водонапорной башни в д.Красногорка</t>
  </si>
  <si>
    <t>субсидии на ремонт водопроводных сетей в с.Верхний Сып (2 этап)</t>
  </si>
  <si>
    <t>субсидии на ремонт водопроводных сетей в с.Суда</t>
  </si>
  <si>
    <t>субсидии на ремонт скважины в с.Барсаи</t>
  </si>
  <si>
    <t>субсидии на приобретение бортового автомобиля с крановой манипуляторной установкой</t>
  </si>
  <si>
    <t xml:space="preserve">Приложение 2 </t>
  </si>
  <si>
    <t>Изменения 24.02.2022</t>
  </si>
  <si>
    <t>Иные межбюджетные трансферты на обеспечение жильем молодых семей</t>
  </si>
  <si>
    <t xml:space="preserve">000 2 02 25 497 00 0000 150 </t>
  </si>
  <si>
    <t xml:space="preserve">000 2 02 25 497 14 0000 150 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</si>
  <si>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</si>
  <si>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</si>
  <si>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</si>
  <si>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</si>
  <si>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000 1 17 14 000 00 0000 150 </t>
  </si>
  <si>
    <t xml:space="preserve">000 1 17 14 020 14 0000 150 </t>
  </si>
  <si>
    <t>Изменения 24.03.2022</t>
  </si>
  <si>
    <t>6</t>
  </si>
  <si>
    <t>Средства самообложения граждан, зачисляемые в бюджеты муниципальных округов</t>
  </si>
  <si>
    <t>Средства самообложения граждан</t>
  </si>
  <si>
    <t>Субсидия на софинансирование вопросов местного значения с участием средств самообложения граждан</t>
  </si>
  <si>
    <t>от 24 марта 2022 г. №  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</si>
</sst>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6"/>
  <sheetViews>
    <sheetView tabSelected="1" topLeftCell="A6" workbookViewId="0">
      <selection activeCell="B3" sqref="B3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19.6640625" style="4" hidden="1" customWidth="1"/>
    <col min="4" max="4" width="18" style="4" hidden="1" customWidth="1"/>
    <col min="5" max="6" width="16.44140625" style="4" hidden="1" customWidth="1"/>
    <col min="7" max="7" width="39.33203125" style="4" customWidth="1"/>
    <col min="8" max="8" width="9.88671875" style="4" customWidth="1"/>
    <col min="9" max="16384" width="9.109375" style="4"/>
  </cols>
  <sheetData>
    <row r="1" spans="1:8" ht="18" customHeight="1" x14ac:dyDescent="0.35">
      <c r="C1" s="10"/>
      <c r="D1" s="10"/>
      <c r="E1" s="10"/>
      <c r="F1" s="10"/>
      <c r="G1" s="10" t="s">
        <v>166</v>
      </c>
      <c r="H1" s="10"/>
    </row>
    <row r="2" spans="1:8" ht="18" customHeight="1" x14ac:dyDescent="0.35">
      <c r="C2" s="10"/>
      <c r="D2" s="10"/>
      <c r="E2" s="10"/>
      <c r="F2" s="10"/>
      <c r="G2" s="10" t="s">
        <v>167</v>
      </c>
      <c r="H2" s="10"/>
    </row>
    <row r="3" spans="1:8" ht="18" customHeight="1" x14ac:dyDescent="0.35">
      <c r="C3" s="10"/>
      <c r="D3" s="10"/>
      <c r="E3" s="10"/>
      <c r="F3" s="10"/>
      <c r="G3" s="10" t="s">
        <v>168</v>
      </c>
      <c r="H3" s="10"/>
    </row>
    <row r="4" spans="1:8" ht="18" customHeight="1" x14ac:dyDescent="0.35">
      <c r="C4" s="10"/>
      <c r="D4" s="10"/>
      <c r="E4" s="10"/>
      <c r="F4" s="10"/>
      <c r="G4" s="10" t="s">
        <v>353</v>
      </c>
      <c r="H4" s="10"/>
    </row>
    <row r="5" spans="1:8" x14ac:dyDescent="0.35">
      <c r="A5" s="3"/>
      <c r="B5" s="3"/>
      <c r="C5" s="10"/>
      <c r="D5" s="10"/>
      <c r="E5" s="10"/>
      <c r="F5" s="10"/>
      <c r="G5" s="10"/>
      <c r="H5" s="10"/>
    </row>
    <row r="6" spans="1:8" ht="51.75" customHeight="1" x14ac:dyDescent="0.35">
      <c r="A6" s="42" t="s">
        <v>317</v>
      </c>
      <c r="B6" s="42"/>
      <c r="C6" s="42"/>
      <c r="D6" s="42"/>
      <c r="E6" s="42"/>
      <c r="F6" s="42"/>
      <c r="G6" s="42"/>
    </row>
    <row r="8" spans="1:8" ht="15" customHeight="1" x14ac:dyDescent="0.35">
      <c r="A8" s="43" t="s">
        <v>141</v>
      </c>
      <c r="B8" s="43" t="s">
        <v>272</v>
      </c>
      <c r="C8" s="39" t="s">
        <v>315</v>
      </c>
      <c r="D8" s="39" t="s">
        <v>316</v>
      </c>
      <c r="E8" s="39" t="s">
        <v>338</v>
      </c>
      <c r="F8" s="39" t="s">
        <v>348</v>
      </c>
      <c r="G8" s="39" t="s">
        <v>169</v>
      </c>
      <c r="H8" s="27"/>
    </row>
    <row r="9" spans="1:8" ht="15" customHeight="1" x14ac:dyDescent="0.35">
      <c r="A9" s="43"/>
      <c r="B9" s="43"/>
      <c r="C9" s="40"/>
      <c r="D9" s="40"/>
      <c r="E9" s="40"/>
      <c r="F9" s="40"/>
      <c r="G9" s="40"/>
      <c r="H9" s="27"/>
    </row>
    <row r="10" spans="1:8" ht="24.75" customHeight="1" x14ac:dyDescent="0.35">
      <c r="A10" s="43"/>
      <c r="B10" s="43"/>
      <c r="C10" s="41"/>
      <c r="D10" s="41"/>
      <c r="E10" s="41"/>
      <c r="F10" s="41"/>
      <c r="G10" s="41"/>
      <c r="H10" s="27"/>
    </row>
    <row r="11" spans="1:8" ht="18.45" customHeight="1" x14ac:dyDescent="0.35">
      <c r="A11" s="1" t="s">
        <v>0</v>
      </c>
      <c r="B11" s="1" t="s">
        <v>1</v>
      </c>
      <c r="C11" s="1" t="s">
        <v>2</v>
      </c>
      <c r="D11" s="1" t="s">
        <v>216</v>
      </c>
      <c r="E11" s="1" t="s">
        <v>323</v>
      </c>
      <c r="F11" s="1" t="s">
        <v>349</v>
      </c>
      <c r="G11" s="1" t="s">
        <v>2</v>
      </c>
      <c r="H11" s="28"/>
    </row>
    <row r="12" spans="1:8" s="2" customFormat="1" ht="31.5" customHeight="1" x14ac:dyDescent="0.35">
      <c r="A12" s="5"/>
      <c r="B12" s="6" t="s">
        <v>3</v>
      </c>
      <c r="C12" s="11">
        <f>C13+C116</f>
        <v>561321663.79999995</v>
      </c>
      <c r="D12" s="11">
        <f>D13+D116</f>
        <v>10157129.529999997</v>
      </c>
      <c r="E12" s="11">
        <f>E13+E116</f>
        <v>9310995.3000000007</v>
      </c>
      <c r="F12" s="11">
        <f>F13+F116</f>
        <v>2509352.52</v>
      </c>
      <c r="G12" s="11">
        <f>C12+D12+E12+F12</f>
        <v>583299141.14999986</v>
      </c>
      <c r="H12" s="29"/>
    </row>
    <row r="13" spans="1:8" ht="31.5" hidden="1" customHeight="1" x14ac:dyDescent="0.35">
      <c r="A13" s="5" t="s">
        <v>4</v>
      </c>
      <c r="B13" s="6" t="s">
        <v>5</v>
      </c>
      <c r="C13" s="11">
        <f>C14+C20+C30+C35+C46+C49+C68+C72+C79+C91+C113</f>
        <v>80689619.420000002</v>
      </c>
      <c r="D13" s="11">
        <f>D14+D20+D30+D35+D46+D49+D68+D72+D79+D91+D113</f>
        <v>0</v>
      </c>
      <c r="E13" s="11">
        <f>E14+E20+E30+E35+E46+E49+E68+E72+E79+E91+E113</f>
        <v>0</v>
      </c>
      <c r="F13" s="11">
        <f>F14+F20+F30+F35+F46+F49+F68+F72+F79+F91+F113</f>
        <v>0</v>
      </c>
      <c r="G13" s="11">
        <f t="shared" ref="G13:G76" si="0">C13+D13+E13+F13</f>
        <v>80689619.420000002</v>
      </c>
      <c r="H13" s="29"/>
    </row>
    <row r="14" spans="1:8" ht="30.75" hidden="1" customHeight="1" x14ac:dyDescent="0.35">
      <c r="A14" s="5" t="s">
        <v>6</v>
      </c>
      <c r="B14" s="6" t="s">
        <v>7</v>
      </c>
      <c r="C14" s="11">
        <f t="shared" ref="C14:F14" si="1">C15</f>
        <v>20779100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0"/>
        <v>20779100</v>
      </c>
      <c r="H14" s="29"/>
    </row>
    <row r="15" spans="1:8" ht="27.75" hidden="1" customHeight="1" x14ac:dyDescent="0.35">
      <c r="A15" s="7" t="s">
        <v>8</v>
      </c>
      <c r="B15" s="8" t="s">
        <v>9</v>
      </c>
      <c r="C15" s="12">
        <f>C16+C18+C17+C19</f>
        <v>20779100</v>
      </c>
      <c r="D15" s="12">
        <f>D16+D18+D17+D19</f>
        <v>0</v>
      </c>
      <c r="E15" s="12">
        <f>E16+E18+E17+E19</f>
        <v>0</v>
      </c>
      <c r="F15" s="12">
        <f>F16+F18+F17+F19</f>
        <v>0</v>
      </c>
      <c r="G15" s="12">
        <f t="shared" si="0"/>
        <v>20779100</v>
      </c>
      <c r="H15" s="30"/>
    </row>
    <row r="16" spans="1:8" ht="72" hidden="1" x14ac:dyDescent="0.35">
      <c r="A16" s="7" t="s">
        <v>10</v>
      </c>
      <c r="B16" s="8" t="s">
        <v>279</v>
      </c>
      <c r="C16" s="12">
        <v>20527800</v>
      </c>
      <c r="D16" s="12">
        <v>0</v>
      </c>
      <c r="E16" s="12">
        <v>0</v>
      </c>
      <c r="F16" s="12">
        <v>0</v>
      </c>
      <c r="G16" s="12">
        <f t="shared" si="0"/>
        <v>20527800</v>
      </c>
      <c r="H16" s="30"/>
    </row>
    <row r="17" spans="1:8" ht="108" hidden="1" x14ac:dyDescent="0.35">
      <c r="A17" s="7" t="s">
        <v>170</v>
      </c>
      <c r="B17" s="8" t="s">
        <v>171</v>
      </c>
      <c r="C17" s="12">
        <v>19200</v>
      </c>
      <c r="D17" s="12">
        <v>0</v>
      </c>
      <c r="E17" s="12">
        <v>0</v>
      </c>
      <c r="F17" s="12">
        <v>0</v>
      </c>
      <c r="G17" s="12">
        <f t="shared" si="0"/>
        <v>19200</v>
      </c>
      <c r="H17" s="30"/>
    </row>
    <row r="18" spans="1:8" ht="48" hidden="1" customHeight="1" x14ac:dyDescent="0.35">
      <c r="A18" s="7" t="s">
        <v>11</v>
      </c>
      <c r="B18" s="8" t="s">
        <v>12</v>
      </c>
      <c r="C18" s="12">
        <v>200700</v>
      </c>
      <c r="D18" s="12">
        <v>0</v>
      </c>
      <c r="E18" s="12">
        <v>0</v>
      </c>
      <c r="F18" s="12">
        <v>0</v>
      </c>
      <c r="G18" s="12">
        <f t="shared" si="0"/>
        <v>200700</v>
      </c>
      <c r="H18" s="30"/>
    </row>
    <row r="19" spans="1:8" ht="72" hidden="1" x14ac:dyDescent="0.35">
      <c r="A19" s="7" t="s">
        <v>277</v>
      </c>
      <c r="B19" s="8" t="s">
        <v>278</v>
      </c>
      <c r="C19" s="12">
        <v>31400</v>
      </c>
      <c r="D19" s="12">
        <v>0</v>
      </c>
      <c r="E19" s="12">
        <v>0</v>
      </c>
      <c r="F19" s="12">
        <v>0</v>
      </c>
      <c r="G19" s="12">
        <f t="shared" si="0"/>
        <v>31400</v>
      </c>
      <c r="H19" s="30"/>
    </row>
    <row r="20" spans="1:8" ht="34.799999999999997" hidden="1" x14ac:dyDescent="0.35">
      <c r="A20" s="5" t="s">
        <v>13</v>
      </c>
      <c r="B20" s="6" t="s">
        <v>14</v>
      </c>
      <c r="C20" s="11">
        <f t="shared" ref="C20:F20" si="2">C21</f>
        <v>9227400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0"/>
        <v>9227400</v>
      </c>
      <c r="H20" s="29"/>
    </row>
    <row r="21" spans="1:8" ht="36" hidden="1" x14ac:dyDescent="0.35">
      <c r="A21" s="7" t="s">
        <v>15</v>
      </c>
      <c r="B21" s="8" t="s">
        <v>16</v>
      </c>
      <c r="C21" s="12">
        <f t="shared" ref="C21:D21" si="3">C22+C24+C26+C28</f>
        <v>9227400</v>
      </c>
      <c r="D21" s="12">
        <f t="shared" si="3"/>
        <v>0</v>
      </c>
      <c r="E21" s="12">
        <f t="shared" ref="E21:F21" si="4">E22+E24+E26+E28</f>
        <v>0</v>
      </c>
      <c r="F21" s="12">
        <f t="shared" si="4"/>
        <v>0</v>
      </c>
      <c r="G21" s="12">
        <f t="shared" si="0"/>
        <v>9227400</v>
      </c>
      <c r="H21" s="30"/>
    </row>
    <row r="22" spans="1:8" ht="72" hidden="1" x14ac:dyDescent="0.35">
      <c r="A22" s="7" t="s">
        <v>17</v>
      </c>
      <c r="B22" s="8" t="s">
        <v>18</v>
      </c>
      <c r="C22" s="12">
        <f t="shared" ref="C22:F22" si="5">C23</f>
        <v>4174400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0"/>
        <v>4174400</v>
      </c>
      <c r="H22" s="30"/>
    </row>
    <row r="23" spans="1:8" ht="108" hidden="1" x14ac:dyDescent="0.35">
      <c r="A23" s="7" t="s">
        <v>19</v>
      </c>
      <c r="B23" s="8" t="s">
        <v>20</v>
      </c>
      <c r="C23" s="12">
        <v>4174400</v>
      </c>
      <c r="D23" s="12">
        <v>0</v>
      </c>
      <c r="E23" s="12">
        <v>0</v>
      </c>
      <c r="F23" s="12">
        <v>0</v>
      </c>
      <c r="G23" s="12">
        <f t="shared" si="0"/>
        <v>4174400</v>
      </c>
      <c r="H23" s="30"/>
    </row>
    <row r="24" spans="1:8" ht="72" hidden="1" x14ac:dyDescent="0.35">
      <c r="A24" s="7" t="s">
        <v>21</v>
      </c>
      <c r="B24" s="8" t="s">
        <v>22</v>
      </c>
      <c r="C24" s="12">
        <f t="shared" ref="C24:F24" si="6">C25</f>
        <v>31100</v>
      </c>
      <c r="D24" s="12">
        <f t="shared" si="6"/>
        <v>0</v>
      </c>
      <c r="E24" s="12">
        <f t="shared" si="6"/>
        <v>0</v>
      </c>
      <c r="F24" s="12">
        <f t="shared" si="6"/>
        <v>0</v>
      </c>
      <c r="G24" s="12">
        <f t="shared" si="0"/>
        <v>31100</v>
      </c>
      <c r="H24" s="30"/>
    </row>
    <row r="25" spans="1:8" ht="108" hidden="1" x14ac:dyDescent="0.35">
      <c r="A25" s="7" t="s">
        <v>23</v>
      </c>
      <c r="B25" s="8" t="s">
        <v>24</v>
      </c>
      <c r="C25" s="12">
        <v>31100</v>
      </c>
      <c r="D25" s="12">
        <v>0</v>
      </c>
      <c r="E25" s="12">
        <v>0</v>
      </c>
      <c r="F25" s="12">
        <v>0</v>
      </c>
      <c r="G25" s="12">
        <f t="shared" si="0"/>
        <v>31100</v>
      </c>
      <c r="H25" s="30"/>
    </row>
    <row r="26" spans="1:8" ht="72" hidden="1" x14ac:dyDescent="0.35">
      <c r="A26" s="7" t="s">
        <v>25</v>
      </c>
      <c r="B26" s="8" t="s">
        <v>26</v>
      </c>
      <c r="C26" s="12">
        <f t="shared" ref="C26:F26" si="7">C27</f>
        <v>5793500</v>
      </c>
      <c r="D26" s="12">
        <f t="shared" si="7"/>
        <v>0</v>
      </c>
      <c r="E26" s="12">
        <f t="shared" si="7"/>
        <v>0</v>
      </c>
      <c r="F26" s="12">
        <f t="shared" si="7"/>
        <v>0</v>
      </c>
      <c r="G26" s="12">
        <f t="shared" si="0"/>
        <v>5793500</v>
      </c>
      <c r="H26" s="30"/>
    </row>
    <row r="27" spans="1:8" ht="108" hidden="1" x14ac:dyDescent="0.35">
      <c r="A27" s="7" t="s">
        <v>27</v>
      </c>
      <c r="B27" s="8" t="s">
        <v>28</v>
      </c>
      <c r="C27" s="12">
        <v>5793500</v>
      </c>
      <c r="D27" s="12">
        <v>0</v>
      </c>
      <c r="E27" s="12">
        <v>0</v>
      </c>
      <c r="F27" s="12">
        <v>0</v>
      </c>
      <c r="G27" s="12">
        <f t="shared" si="0"/>
        <v>5793500</v>
      </c>
      <c r="H27" s="30"/>
    </row>
    <row r="28" spans="1:8" ht="72" hidden="1" x14ac:dyDescent="0.35">
      <c r="A28" s="7" t="s">
        <v>29</v>
      </c>
      <c r="B28" s="8" t="s">
        <v>30</v>
      </c>
      <c r="C28" s="12">
        <f t="shared" ref="C28:F28" si="8">C29</f>
        <v>-771600</v>
      </c>
      <c r="D28" s="12">
        <f t="shared" si="8"/>
        <v>0</v>
      </c>
      <c r="E28" s="12">
        <f t="shared" si="8"/>
        <v>0</v>
      </c>
      <c r="F28" s="12">
        <f t="shared" si="8"/>
        <v>0</v>
      </c>
      <c r="G28" s="12">
        <f t="shared" si="0"/>
        <v>-771600</v>
      </c>
      <c r="H28" s="30"/>
    </row>
    <row r="29" spans="1:8" ht="108" hidden="1" x14ac:dyDescent="0.35">
      <c r="A29" s="7" t="s">
        <v>31</v>
      </c>
      <c r="B29" s="8" t="s">
        <v>32</v>
      </c>
      <c r="C29" s="12">
        <v>-771600</v>
      </c>
      <c r="D29" s="12">
        <v>0</v>
      </c>
      <c r="E29" s="12">
        <v>0</v>
      </c>
      <c r="F29" s="12">
        <v>0</v>
      </c>
      <c r="G29" s="12">
        <f t="shared" si="0"/>
        <v>-771600</v>
      </c>
      <c r="H29" s="30"/>
    </row>
    <row r="30" spans="1:8" ht="30.75" hidden="1" customHeight="1" x14ac:dyDescent="0.35">
      <c r="A30" s="5" t="s">
        <v>33</v>
      </c>
      <c r="B30" s="6" t="s">
        <v>34</v>
      </c>
      <c r="C30" s="11">
        <f t="shared" ref="C30:D30" si="9">C31+C33</f>
        <v>505000</v>
      </c>
      <c r="D30" s="11">
        <f t="shared" si="9"/>
        <v>0</v>
      </c>
      <c r="E30" s="11">
        <f t="shared" ref="E30:F30" si="10">E31+E33</f>
        <v>0</v>
      </c>
      <c r="F30" s="11">
        <f t="shared" si="10"/>
        <v>0</v>
      </c>
      <c r="G30" s="11">
        <f t="shared" si="0"/>
        <v>505000</v>
      </c>
      <c r="H30" s="29"/>
    </row>
    <row r="31" spans="1:8" ht="30" hidden="1" customHeight="1" x14ac:dyDescent="0.35">
      <c r="A31" s="7" t="s">
        <v>35</v>
      </c>
      <c r="B31" s="8" t="s">
        <v>36</v>
      </c>
      <c r="C31" s="12">
        <f t="shared" ref="C31:F31" si="11">C32</f>
        <v>85000</v>
      </c>
      <c r="D31" s="12">
        <f t="shared" si="11"/>
        <v>0</v>
      </c>
      <c r="E31" s="12">
        <f t="shared" si="11"/>
        <v>0</v>
      </c>
      <c r="F31" s="12">
        <f t="shared" si="11"/>
        <v>0</v>
      </c>
      <c r="G31" s="12">
        <f t="shared" si="0"/>
        <v>85000</v>
      </c>
      <c r="H31" s="30"/>
    </row>
    <row r="32" spans="1:8" ht="31.5" hidden="1" customHeight="1" x14ac:dyDescent="0.35">
      <c r="A32" s="7" t="s">
        <v>37</v>
      </c>
      <c r="B32" s="8" t="s">
        <v>36</v>
      </c>
      <c r="C32" s="12">
        <v>85000</v>
      </c>
      <c r="D32" s="12">
        <v>0</v>
      </c>
      <c r="E32" s="12">
        <v>0</v>
      </c>
      <c r="F32" s="12">
        <v>0</v>
      </c>
      <c r="G32" s="12">
        <f t="shared" si="0"/>
        <v>85000</v>
      </c>
      <c r="H32" s="30"/>
    </row>
    <row r="33" spans="1:8" hidden="1" x14ac:dyDescent="0.35">
      <c r="A33" s="7" t="s">
        <v>38</v>
      </c>
      <c r="B33" s="8" t="s">
        <v>39</v>
      </c>
      <c r="C33" s="12">
        <f>C34</f>
        <v>420000</v>
      </c>
      <c r="D33" s="12">
        <f>D34</f>
        <v>0</v>
      </c>
      <c r="E33" s="12">
        <f>E34</f>
        <v>0</v>
      </c>
      <c r="F33" s="12">
        <f>F34</f>
        <v>0</v>
      </c>
      <c r="G33" s="12">
        <f t="shared" si="0"/>
        <v>420000</v>
      </c>
      <c r="H33" s="30"/>
    </row>
    <row r="34" spans="1:8" ht="36" hidden="1" x14ac:dyDescent="0.35">
      <c r="A34" s="7" t="s">
        <v>273</v>
      </c>
      <c r="B34" s="8" t="s">
        <v>274</v>
      </c>
      <c r="C34" s="12">
        <v>420000</v>
      </c>
      <c r="D34" s="12">
        <v>0</v>
      </c>
      <c r="E34" s="12">
        <v>0</v>
      </c>
      <c r="F34" s="12">
        <v>0</v>
      </c>
      <c r="G34" s="12">
        <f t="shared" si="0"/>
        <v>420000</v>
      </c>
      <c r="H34" s="30"/>
    </row>
    <row r="35" spans="1:8" ht="28.5" hidden="1" customHeight="1" x14ac:dyDescent="0.35">
      <c r="A35" s="5" t="s">
        <v>40</v>
      </c>
      <c r="B35" s="6" t="s">
        <v>41</v>
      </c>
      <c r="C35" s="11">
        <f t="shared" ref="C35:D35" si="12">C36+C38+C41</f>
        <v>15280000</v>
      </c>
      <c r="D35" s="11">
        <f t="shared" si="12"/>
        <v>0</v>
      </c>
      <c r="E35" s="11">
        <f t="shared" ref="E35:F35" si="13">E36+E38+E41</f>
        <v>0</v>
      </c>
      <c r="F35" s="11">
        <f t="shared" si="13"/>
        <v>0</v>
      </c>
      <c r="G35" s="11">
        <f t="shared" si="0"/>
        <v>15280000</v>
      </c>
      <c r="H35" s="29"/>
    </row>
    <row r="36" spans="1:8" hidden="1" x14ac:dyDescent="0.35">
      <c r="A36" s="7" t="s">
        <v>42</v>
      </c>
      <c r="B36" s="8" t="s">
        <v>43</v>
      </c>
      <c r="C36" s="12">
        <f t="shared" ref="C36:F36" si="14">C37</f>
        <v>2250000</v>
      </c>
      <c r="D36" s="12">
        <f t="shared" si="14"/>
        <v>0</v>
      </c>
      <c r="E36" s="12">
        <f t="shared" si="14"/>
        <v>0</v>
      </c>
      <c r="F36" s="12">
        <f t="shared" si="14"/>
        <v>0</v>
      </c>
      <c r="G36" s="12">
        <f t="shared" si="0"/>
        <v>2250000</v>
      </c>
      <c r="H36" s="30"/>
    </row>
    <row r="37" spans="1:8" ht="36" hidden="1" x14ac:dyDescent="0.35">
      <c r="A37" s="7" t="s">
        <v>267</v>
      </c>
      <c r="B37" s="8" t="s">
        <v>266</v>
      </c>
      <c r="C37" s="12">
        <v>2250000</v>
      </c>
      <c r="D37" s="12">
        <v>0</v>
      </c>
      <c r="E37" s="12">
        <v>0</v>
      </c>
      <c r="F37" s="12">
        <v>0</v>
      </c>
      <c r="G37" s="12">
        <f t="shared" si="0"/>
        <v>2250000</v>
      </c>
      <c r="H37" s="30"/>
    </row>
    <row r="38" spans="1:8" ht="24" hidden="1" customHeight="1" x14ac:dyDescent="0.35">
      <c r="A38" s="7" t="s">
        <v>44</v>
      </c>
      <c r="B38" s="8" t="s">
        <v>45</v>
      </c>
      <c r="C38" s="12">
        <f t="shared" ref="C38:D38" si="15">C39+C40</f>
        <v>10750000</v>
      </c>
      <c r="D38" s="12">
        <f t="shared" si="15"/>
        <v>0</v>
      </c>
      <c r="E38" s="12">
        <f t="shared" ref="E38:F38" si="16">E39+E40</f>
        <v>0</v>
      </c>
      <c r="F38" s="12">
        <f t="shared" si="16"/>
        <v>0</v>
      </c>
      <c r="G38" s="12">
        <f t="shared" si="0"/>
        <v>10750000</v>
      </c>
      <c r="H38" s="30"/>
    </row>
    <row r="39" spans="1:8" hidden="1" x14ac:dyDescent="0.35">
      <c r="A39" s="7" t="s">
        <v>46</v>
      </c>
      <c r="B39" s="8" t="s">
        <v>47</v>
      </c>
      <c r="C39" s="12">
        <v>1010000</v>
      </c>
      <c r="D39" s="12">
        <v>0</v>
      </c>
      <c r="E39" s="12">
        <v>0</v>
      </c>
      <c r="F39" s="12">
        <v>0</v>
      </c>
      <c r="G39" s="12">
        <f t="shared" si="0"/>
        <v>1010000</v>
      </c>
      <c r="H39" s="30"/>
    </row>
    <row r="40" spans="1:8" hidden="1" x14ac:dyDescent="0.35">
      <c r="A40" s="7" t="s">
        <v>48</v>
      </c>
      <c r="B40" s="8" t="s">
        <v>49</v>
      </c>
      <c r="C40" s="12">
        <v>9740000</v>
      </c>
      <c r="D40" s="12">
        <v>0</v>
      </c>
      <c r="E40" s="12">
        <v>0</v>
      </c>
      <c r="F40" s="12">
        <v>0</v>
      </c>
      <c r="G40" s="12">
        <f t="shared" si="0"/>
        <v>9740000</v>
      </c>
      <c r="H40" s="30"/>
    </row>
    <row r="41" spans="1:8" hidden="1" x14ac:dyDescent="0.35">
      <c r="A41" s="7" t="s">
        <v>50</v>
      </c>
      <c r="B41" s="8" t="s">
        <v>51</v>
      </c>
      <c r="C41" s="12">
        <f t="shared" ref="C41:D41" si="17">C42+C44</f>
        <v>2280000</v>
      </c>
      <c r="D41" s="12">
        <f t="shared" si="17"/>
        <v>0</v>
      </c>
      <c r="E41" s="12">
        <f t="shared" ref="E41:F41" si="18">E42+E44</f>
        <v>0</v>
      </c>
      <c r="F41" s="12">
        <f t="shared" si="18"/>
        <v>0</v>
      </c>
      <c r="G41" s="12">
        <f t="shared" si="0"/>
        <v>2280000</v>
      </c>
      <c r="H41" s="30"/>
    </row>
    <row r="42" spans="1:8" hidden="1" x14ac:dyDescent="0.35">
      <c r="A42" s="7" t="s">
        <v>52</v>
      </c>
      <c r="B42" s="8" t="s">
        <v>53</v>
      </c>
      <c r="C42" s="12">
        <f t="shared" ref="C42:F42" si="19">C43</f>
        <v>816000</v>
      </c>
      <c r="D42" s="12">
        <f t="shared" si="19"/>
        <v>0</v>
      </c>
      <c r="E42" s="12">
        <f t="shared" si="19"/>
        <v>0</v>
      </c>
      <c r="F42" s="12">
        <f t="shared" si="19"/>
        <v>0</v>
      </c>
      <c r="G42" s="12">
        <f t="shared" si="0"/>
        <v>816000</v>
      </c>
      <c r="H42" s="30"/>
    </row>
    <row r="43" spans="1:8" ht="36" hidden="1" x14ac:dyDescent="0.35">
      <c r="A43" s="7" t="s">
        <v>268</v>
      </c>
      <c r="B43" s="8" t="s">
        <v>270</v>
      </c>
      <c r="C43" s="12">
        <v>816000</v>
      </c>
      <c r="D43" s="12">
        <v>0</v>
      </c>
      <c r="E43" s="12">
        <v>0</v>
      </c>
      <c r="F43" s="12">
        <v>0</v>
      </c>
      <c r="G43" s="12">
        <f t="shared" si="0"/>
        <v>816000</v>
      </c>
      <c r="H43" s="30"/>
    </row>
    <row r="44" spans="1:8" hidden="1" x14ac:dyDescent="0.35">
      <c r="A44" s="7" t="s">
        <v>54</v>
      </c>
      <c r="B44" s="8" t="s">
        <v>55</v>
      </c>
      <c r="C44" s="12">
        <f t="shared" ref="C44:F44" si="20">C45</f>
        <v>1464000</v>
      </c>
      <c r="D44" s="12">
        <f t="shared" si="20"/>
        <v>0</v>
      </c>
      <c r="E44" s="12">
        <f t="shared" si="20"/>
        <v>0</v>
      </c>
      <c r="F44" s="12">
        <f t="shared" si="20"/>
        <v>0</v>
      </c>
      <c r="G44" s="12">
        <f t="shared" si="0"/>
        <v>1464000</v>
      </c>
      <c r="H44" s="30"/>
    </row>
    <row r="45" spans="1:8" ht="36" hidden="1" x14ac:dyDescent="0.35">
      <c r="A45" s="7" t="s">
        <v>269</v>
      </c>
      <c r="B45" s="8" t="s">
        <v>271</v>
      </c>
      <c r="C45" s="12">
        <v>1464000</v>
      </c>
      <c r="D45" s="12">
        <v>0</v>
      </c>
      <c r="E45" s="12">
        <v>0</v>
      </c>
      <c r="F45" s="12">
        <v>0</v>
      </c>
      <c r="G45" s="12">
        <f t="shared" si="0"/>
        <v>1464000</v>
      </c>
      <c r="H45" s="30"/>
    </row>
    <row r="46" spans="1:8" ht="27.75" hidden="1" customHeight="1" x14ac:dyDescent="0.35">
      <c r="A46" s="5" t="s">
        <v>56</v>
      </c>
      <c r="B46" s="6" t="s">
        <v>57</v>
      </c>
      <c r="C46" s="11">
        <f t="shared" ref="C46:F47" si="21">C47</f>
        <v>744400</v>
      </c>
      <c r="D46" s="11">
        <f t="shared" si="21"/>
        <v>0</v>
      </c>
      <c r="E46" s="11">
        <f t="shared" si="21"/>
        <v>0</v>
      </c>
      <c r="F46" s="11">
        <f t="shared" si="21"/>
        <v>0</v>
      </c>
      <c r="G46" s="11">
        <f t="shared" si="0"/>
        <v>744400</v>
      </c>
      <c r="H46" s="29"/>
    </row>
    <row r="47" spans="1:8" ht="36" hidden="1" x14ac:dyDescent="0.35">
      <c r="A47" s="7" t="s">
        <v>58</v>
      </c>
      <c r="B47" s="8" t="s">
        <v>59</v>
      </c>
      <c r="C47" s="12">
        <f t="shared" si="21"/>
        <v>744400</v>
      </c>
      <c r="D47" s="12">
        <f t="shared" si="21"/>
        <v>0</v>
      </c>
      <c r="E47" s="12">
        <f t="shared" si="21"/>
        <v>0</v>
      </c>
      <c r="F47" s="12">
        <f t="shared" si="21"/>
        <v>0</v>
      </c>
      <c r="G47" s="12">
        <f t="shared" si="0"/>
        <v>744400</v>
      </c>
      <c r="H47" s="30"/>
    </row>
    <row r="48" spans="1:8" ht="36" hidden="1" x14ac:dyDescent="0.35">
      <c r="A48" s="7" t="s">
        <v>60</v>
      </c>
      <c r="B48" s="8" t="s">
        <v>61</v>
      </c>
      <c r="C48" s="12">
        <v>744400</v>
      </c>
      <c r="D48" s="12">
        <v>0</v>
      </c>
      <c r="E48" s="12">
        <v>0</v>
      </c>
      <c r="F48" s="12">
        <v>0</v>
      </c>
      <c r="G48" s="12">
        <f t="shared" si="0"/>
        <v>744400</v>
      </c>
      <c r="H48" s="30"/>
    </row>
    <row r="49" spans="1:8" ht="34.799999999999997" hidden="1" x14ac:dyDescent="0.35">
      <c r="A49" s="5" t="s">
        <v>62</v>
      </c>
      <c r="B49" s="6" t="s">
        <v>63</v>
      </c>
      <c r="C49" s="11">
        <f>C50+C62+C65+C59</f>
        <v>22349700</v>
      </c>
      <c r="D49" s="11">
        <f>D50+D62+D65+D59</f>
        <v>0</v>
      </c>
      <c r="E49" s="11">
        <f>E50+E62+E65+E59</f>
        <v>0</v>
      </c>
      <c r="F49" s="11">
        <f>F50+F62+F65+F59</f>
        <v>0</v>
      </c>
      <c r="G49" s="11">
        <f t="shared" si="0"/>
        <v>22349700</v>
      </c>
      <c r="H49" s="29"/>
    </row>
    <row r="50" spans="1:8" ht="72" hidden="1" x14ac:dyDescent="0.35">
      <c r="A50" s="7" t="s">
        <v>64</v>
      </c>
      <c r="B50" s="8" t="s">
        <v>65</v>
      </c>
      <c r="C50" s="12">
        <f>C51+C53+C55+C57</f>
        <v>20063400</v>
      </c>
      <c r="D50" s="12">
        <f>D51+D53+D55+D57</f>
        <v>0</v>
      </c>
      <c r="E50" s="12">
        <f>E51+E53+E55+E57</f>
        <v>0</v>
      </c>
      <c r="F50" s="12">
        <f>F51+F53+F55+F57</f>
        <v>0</v>
      </c>
      <c r="G50" s="12">
        <f t="shared" si="0"/>
        <v>20063400</v>
      </c>
      <c r="H50" s="30"/>
    </row>
    <row r="51" spans="1:8" ht="54" hidden="1" x14ac:dyDescent="0.35">
      <c r="A51" s="7" t="s">
        <v>66</v>
      </c>
      <c r="B51" s="8" t="s">
        <v>67</v>
      </c>
      <c r="C51" s="12">
        <f t="shared" ref="C51:F51" si="22">C52</f>
        <v>19023900</v>
      </c>
      <c r="D51" s="12">
        <f t="shared" si="22"/>
        <v>0</v>
      </c>
      <c r="E51" s="12">
        <f t="shared" si="22"/>
        <v>0</v>
      </c>
      <c r="F51" s="12">
        <f t="shared" si="22"/>
        <v>0</v>
      </c>
      <c r="G51" s="12">
        <f t="shared" si="0"/>
        <v>19023900</v>
      </c>
      <c r="H51" s="30"/>
    </row>
    <row r="52" spans="1:8" ht="72" hidden="1" x14ac:dyDescent="0.35">
      <c r="A52" s="7" t="s">
        <v>218</v>
      </c>
      <c r="B52" s="8" t="s">
        <v>217</v>
      </c>
      <c r="C52" s="12">
        <v>19023900</v>
      </c>
      <c r="D52" s="12">
        <v>0</v>
      </c>
      <c r="E52" s="12">
        <v>0</v>
      </c>
      <c r="F52" s="12">
        <v>0</v>
      </c>
      <c r="G52" s="12">
        <f t="shared" si="0"/>
        <v>19023900</v>
      </c>
      <c r="H52" s="30"/>
    </row>
    <row r="53" spans="1:8" ht="72" hidden="1" x14ac:dyDescent="0.35">
      <c r="A53" s="7" t="s">
        <v>68</v>
      </c>
      <c r="B53" s="8" t="s">
        <v>69</v>
      </c>
      <c r="C53" s="12">
        <f t="shared" ref="C53:F53" si="23">C54</f>
        <v>99400</v>
      </c>
      <c r="D53" s="12">
        <f t="shared" si="23"/>
        <v>0</v>
      </c>
      <c r="E53" s="12">
        <f t="shared" si="23"/>
        <v>0</v>
      </c>
      <c r="F53" s="12">
        <f t="shared" si="23"/>
        <v>0</v>
      </c>
      <c r="G53" s="12">
        <f t="shared" si="0"/>
        <v>99400</v>
      </c>
      <c r="H53" s="30"/>
    </row>
    <row r="54" spans="1:8" ht="72" hidden="1" x14ac:dyDescent="0.35">
      <c r="A54" s="7" t="s">
        <v>219</v>
      </c>
      <c r="B54" s="8" t="s">
        <v>220</v>
      </c>
      <c r="C54" s="12">
        <v>99400</v>
      </c>
      <c r="D54" s="12">
        <v>0</v>
      </c>
      <c r="E54" s="12">
        <v>0</v>
      </c>
      <c r="F54" s="12">
        <v>0</v>
      </c>
      <c r="G54" s="12">
        <f t="shared" si="0"/>
        <v>99400</v>
      </c>
      <c r="H54" s="30"/>
    </row>
    <row r="55" spans="1:8" ht="72" hidden="1" x14ac:dyDescent="0.35">
      <c r="A55" s="7" t="s">
        <v>70</v>
      </c>
      <c r="B55" s="8" t="s">
        <v>71</v>
      </c>
      <c r="C55" s="12">
        <f t="shared" ref="C55:F55" si="24">C56</f>
        <v>156400</v>
      </c>
      <c r="D55" s="12">
        <f t="shared" si="24"/>
        <v>0</v>
      </c>
      <c r="E55" s="12">
        <f t="shared" si="24"/>
        <v>0</v>
      </c>
      <c r="F55" s="12">
        <f t="shared" si="24"/>
        <v>0</v>
      </c>
      <c r="G55" s="12">
        <f t="shared" si="0"/>
        <v>156400</v>
      </c>
      <c r="H55" s="30"/>
    </row>
    <row r="56" spans="1:8" ht="54" hidden="1" x14ac:dyDescent="0.35">
      <c r="A56" s="7" t="s">
        <v>221</v>
      </c>
      <c r="B56" s="8" t="s">
        <v>222</v>
      </c>
      <c r="C56" s="12">
        <v>156400</v>
      </c>
      <c r="D56" s="12">
        <v>0</v>
      </c>
      <c r="E56" s="12">
        <v>0</v>
      </c>
      <c r="F56" s="12">
        <v>0</v>
      </c>
      <c r="G56" s="12">
        <f t="shared" si="0"/>
        <v>156400</v>
      </c>
      <c r="H56" s="30"/>
    </row>
    <row r="57" spans="1:8" ht="36" hidden="1" x14ac:dyDescent="0.35">
      <c r="A57" s="7" t="s">
        <v>72</v>
      </c>
      <c r="B57" s="8" t="s">
        <v>73</v>
      </c>
      <c r="C57" s="12">
        <f t="shared" ref="C57:F57" si="25">C58</f>
        <v>783700</v>
      </c>
      <c r="D57" s="12">
        <f t="shared" si="25"/>
        <v>0</v>
      </c>
      <c r="E57" s="12">
        <f t="shared" si="25"/>
        <v>0</v>
      </c>
      <c r="F57" s="12">
        <f t="shared" si="25"/>
        <v>0</v>
      </c>
      <c r="G57" s="12">
        <f t="shared" si="0"/>
        <v>783700</v>
      </c>
      <c r="H57" s="30"/>
    </row>
    <row r="58" spans="1:8" ht="36" hidden="1" x14ac:dyDescent="0.35">
      <c r="A58" s="7" t="s">
        <v>223</v>
      </c>
      <c r="B58" s="8" t="s">
        <v>224</v>
      </c>
      <c r="C58" s="12">
        <v>783700</v>
      </c>
      <c r="D58" s="12">
        <v>0</v>
      </c>
      <c r="E58" s="12">
        <v>0</v>
      </c>
      <c r="F58" s="12">
        <v>0</v>
      </c>
      <c r="G58" s="12">
        <f t="shared" si="0"/>
        <v>783700</v>
      </c>
      <c r="H58" s="30"/>
    </row>
    <row r="59" spans="1:8" ht="36" hidden="1" x14ac:dyDescent="0.35">
      <c r="A59" s="7" t="s">
        <v>280</v>
      </c>
      <c r="B59" s="8" t="s">
        <v>281</v>
      </c>
      <c r="C59" s="12">
        <f t="shared" ref="C59:F60" si="26">C60</f>
        <v>1512700</v>
      </c>
      <c r="D59" s="12">
        <f t="shared" si="26"/>
        <v>0</v>
      </c>
      <c r="E59" s="12">
        <f t="shared" si="26"/>
        <v>0</v>
      </c>
      <c r="F59" s="12">
        <f t="shared" si="26"/>
        <v>0</v>
      </c>
      <c r="G59" s="12">
        <f t="shared" si="0"/>
        <v>1512700</v>
      </c>
      <c r="H59" s="30"/>
    </row>
    <row r="60" spans="1:8" ht="36" hidden="1" x14ac:dyDescent="0.35">
      <c r="A60" s="7" t="s">
        <v>301</v>
      </c>
      <c r="B60" s="8" t="s">
        <v>302</v>
      </c>
      <c r="C60" s="12">
        <f t="shared" si="26"/>
        <v>1512700</v>
      </c>
      <c r="D60" s="12">
        <f t="shared" si="26"/>
        <v>0</v>
      </c>
      <c r="E60" s="12">
        <f t="shared" si="26"/>
        <v>0</v>
      </c>
      <c r="F60" s="12">
        <f t="shared" si="26"/>
        <v>0</v>
      </c>
      <c r="G60" s="12">
        <f t="shared" si="0"/>
        <v>1512700</v>
      </c>
      <c r="H60" s="30"/>
    </row>
    <row r="61" spans="1:8" ht="90" hidden="1" x14ac:dyDescent="0.35">
      <c r="A61" s="7" t="s">
        <v>299</v>
      </c>
      <c r="B61" s="8" t="s">
        <v>300</v>
      </c>
      <c r="C61" s="12">
        <v>1512700</v>
      </c>
      <c r="D61" s="12">
        <v>0</v>
      </c>
      <c r="E61" s="12">
        <v>0</v>
      </c>
      <c r="F61" s="12">
        <v>0</v>
      </c>
      <c r="G61" s="12">
        <f t="shared" si="0"/>
        <v>1512700</v>
      </c>
      <c r="H61" s="30"/>
    </row>
    <row r="62" spans="1:8" hidden="1" x14ac:dyDescent="0.35">
      <c r="A62" s="7" t="s">
        <v>74</v>
      </c>
      <c r="B62" s="8" t="s">
        <v>75</v>
      </c>
      <c r="C62" s="12">
        <f t="shared" ref="C62:F63" si="27">C63</f>
        <v>26300</v>
      </c>
      <c r="D62" s="12">
        <f t="shared" si="27"/>
        <v>0</v>
      </c>
      <c r="E62" s="12">
        <f t="shared" si="27"/>
        <v>0</v>
      </c>
      <c r="F62" s="12">
        <f t="shared" si="27"/>
        <v>0</v>
      </c>
      <c r="G62" s="12">
        <f t="shared" si="0"/>
        <v>26300</v>
      </c>
      <c r="H62" s="30"/>
    </row>
    <row r="63" spans="1:8" ht="54" hidden="1" x14ac:dyDescent="0.35">
      <c r="A63" s="7" t="s">
        <v>76</v>
      </c>
      <c r="B63" s="8" t="s">
        <v>77</v>
      </c>
      <c r="C63" s="12">
        <f t="shared" si="27"/>
        <v>26300</v>
      </c>
      <c r="D63" s="12">
        <f t="shared" si="27"/>
        <v>0</v>
      </c>
      <c r="E63" s="12">
        <f t="shared" si="27"/>
        <v>0</v>
      </c>
      <c r="F63" s="12">
        <f t="shared" si="27"/>
        <v>0</v>
      </c>
      <c r="G63" s="12">
        <f t="shared" si="0"/>
        <v>26300</v>
      </c>
      <c r="H63" s="30"/>
    </row>
    <row r="64" spans="1:8" ht="54" hidden="1" x14ac:dyDescent="0.35">
      <c r="A64" s="7" t="s">
        <v>225</v>
      </c>
      <c r="B64" s="8" t="s">
        <v>226</v>
      </c>
      <c r="C64" s="12">
        <v>26300</v>
      </c>
      <c r="D64" s="12">
        <v>0</v>
      </c>
      <c r="E64" s="12">
        <v>0</v>
      </c>
      <c r="F64" s="12">
        <v>0</v>
      </c>
      <c r="G64" s="12">
        <f t="shared" si="0"/>
        <v>26300</v>
      </c>
      <c r="H64" s="30"/>
    </row>
    <row r="65" spans="1:8" ht="72" hidden="1" x14ac:dyDescent="0.35">
      <c r="A65" s="7" t="s">
        <v>78</v>
      </c>
      <c r="B65" s="8" t="s">
        <v>79</v>
      </c>
      <c r="C65" s="12">
        <f t="shared" ref="C65:F65" si="28">C66</f>
        <v>747300</v>
      </c>
      <c r="D65" s="12">
        <f t="shared" si="28"/>
        <v>0</v>
      </c>
      <c r="E65" s="12">
        <f t="shared" si="28"/>
        <v>0</v>
      </c>
      <c r="F65" s="12">
        <f t="shared" si="28"/>
        <v>0</v>
      </c>
      <c r="G65" s="12">
        <f t="shared" si="0"/>
        <v>747300</v>
      </c>
      <c r="H65" s="30"/>
    </row>
    <row r="66" spans="1:8" ht="72" hidden="1" x14ac:dyDescent="0.35">
      <c r="A66" s="7" t="s">
        <v>164</v>
      </c>
      <c r="B66" s="8" t="s">
        <v>163</v>
      </c>
      <c r="C66" s="12">
        <f t="shared" ref="C66:F66" si="29">C67</f>
        <v>747300</v>
      </c>
      <c r="D66" s="12">
        <f t="shared" si="29"/>
        <v>0</v>
      </c>
      <c r="E66" s="12">
        <f t="shared" si="29"/>
        <v>0</v>
      </c>
      <c r="F66" s="12">
        <f t="shared" si="29"/>
        <v>0</v>
      </c>
      <c r="G66" s="12">
        <f t="shared" si="0"/>
        <v>747300</v>
      </c>
      <c r="H66" s="30"/>
    </row>
    <row r="67" spans="1:8" ht="72" hidden="1" x14ac:dyDescent="0.35">
      <c r="A67" s="7" t="s">
        <v>227</v>
      </c>
      <c r="B67" s="8" t="s">
        <v>228</v>
      </c>
      <c r="C67" s="12">
        <v>747300</v>
      </c>
      <c r="D67" s="12">
        <v>0</v>
      </c>
      <c r="E67" s="12">
        <v>0</v>
      </c>
      <c r="F67" s="12">
        <v>0</v>
      </c>
      <c r="G67" s="12">
        <f t="shared" si="0"/>
        <v>747300</v>
      </c>
      <c r="H67" s="30"/>
    </row>
    <row r="68" spans="1:8" hidden="1" x14ac:dyDescent="0.35">
      <c r="A68" s="5" t="s">
        <v>80</v>
      </c>
      <c r="B68" s="6" t="s">
        <v>81</v>
      </c>
      <c r="C68" s="11">
        <f t="shared" ref="C68:F68" si="30">C69</f>
        <v>125000</v>
      </c>
      <c r="D68" s="11">
        <f t="shared" si="30"/>
        <v>0</v>
      </c>
      <c r="E68" s="11">
        <f t="shared" si="30"/>
        <v>0</v>
      </c>
      <c r="F68" s="11">
        <f t="shared" si="30"/>
        <v>0</v>
      </c>
      <c r="G68" s="11">
        <f t="shared" si="0"/>
        <v>125000</v>
      </c>
      <c r="H68" s="29"/>
    </row>
    <row r="69" spans="1:8" hidden="1" x14ac:dyDescent="0.35">
      <c r="A69" s="7" t="s">
        <v>82</v>
      </c>
      <c r="B69" s="8" t="s">
        <v>83</v>
      </c>
      <c r="C69" s="12">
        <f>C70+C71</f>
        <v>125000</v>
      </c>
      <c r="D69" s="12">
        <f>D70+D71</f>
        <v>0</v>
      </c>
      <c r="E69" s="12">
        <f>E70+E71</f>
        <v>0</v>
      </c>
      <c r="F69" s="12">
        <f>F70+F71</f>
        <v>0</v>
      </c>
      <c r="G69" s="12">
        <f t="shared" si="0"/>
        <v>125000</v>
      </c>
      <c r="H69" s="30"/>
    </row>
    <row r="70" spans="1:8" ht="36" hidden="1" x14ac:dyDescent="0.35">
      <c r="A70" s="7" t="s">
        <v>84</v>
      </c>
      <c r="B70" s="8" t="s">
        <v>85</v>
      </c>
      <c r="C70" s="12">
        <v>57000</v>
      </c>
      <c r="D70" s="12">
        <v>0</v>
      </c>
      <c r="E70" s="12">
        <v>0</v>
      </c>
      <c r="F70" s="12">
        <v>0</v>
      </c>
      <c r="G70" s="12">
        <f t="shared" si="0"/>
        <v>57000</v>
      </c>
      <c r="H70" s="30"/>
    </row>
    <row r="71" spans="1:8" ht="36" hidden="1" x14ac:dyDescent="0.35">
      <c r="A71" s="7" t="s">
        <v>156</v>
      </c>
      <c r="B71" s="8" t="s">
        <v>157</v>
      </c>
      <c r="C71" s="12">
        <v>68000</v>
      </c>
      <c r="D71" s="12">
        <v>0</v>
      </c>
      <c r="E71" s="12">
        <v>0</v>
      </c>
      <c r="F71" s="12">
        <v>0</v>
      </c>
      <c r="G71" s="12">
        <f t="shared" si="0"/>
        <v>68000</v>
      </c>
      <c r="H71" s="30"/>
    </row>
    <row r="72" spans="1:8" ht="34.799999999999997" hidden="1" x14ac:dyDescent="0.35">
      <c r="A72" s="5" t="s">
        <v>86</v>
      </c>
      <c r="B72" s="6" t="s">
        <v>87</v>
      </c>
      <c r="C72" s="11">
        <f t="shared" ref="C72:D72" si="31">C73+C76</f>
        <v>9206000</v>
      </c>
      <c r="D72" s="11">
        <f t="shared" si="31"/>
        <v>0</v>
      </c>
      <c r="E72" s="11">
        <f t="shared" ref="E72:F72" si="32">E73+E76</f>
        <v>0</v>
      </c>
      <c r="F72" s="11">
        <f t="shared" si="32"/>
        <v>0</v>
      </c>
      <c r="G72" s="11">
        <f t="shared" si="0"/>
        <v>9206000</v>
      </c>
      <c r="H72" s="29"/>
    </row>
    <row r="73" spans="1:8" hidden="1" x14ac:dyDescent="0.35">
      <c r="A73" s="7" t="s">
        <v>88</v>
      </c>
      <c r="B73" s="8" t="s">
        <v>89</v>
      </c>
      <c r="C73" s="12">
        <f t="shared" ref="C73:F74" si="33">C74</f>
        <v>8595100</v>
      </c>
      <c r="D73" s="12">
        <f t="shared" si="33"/>
        <v>0</v>
      </c>
      <c r="E73" s="12">
        <f t="shared" si="33"/>
        <v>0</v>
      </c>
      <c r="F73" s="12">
        <f t="shared" si="33"/>
        <v>0</v>
      </c>
      <c r="G73" s="12">
        <f t="shared" si="0"/>
        <v>8595100</v>
      </c>
      <c r="H73" s="30"/>
    </row>
    <row r="74" spans="1:8" hidden="1" x14ac:dyDescent="0.35">
      <c r="A74" s="7" t="s">
        <v>90</v>
      </c>
      <c r="B74" s="8" t="s">
        <v>91</v>
      </c>
      <c r="C74" s="12">
        <f t="shared" si="33"/>
        <v>8595100</v>
      </c>
      <c r="D74" s="12">
        <f t="shared" si="33"/>
        <v>0</v>
      </c>
      <c r="E74" s="12">
        <f t="shared" si="33"/>
        <v>0</v>
      </c>
      <c r="F74" s="12">
        <f t="shared" si="33"/>
        <v>0</v>
      </c>
      <c r="G74" s="12">
        <f t="shared" si="0"/>
        <v>8595100</v>
      </c>
      <c r="H74" s="30"/>
    </row>
    <row r="75" spans="1:8" ht="36" hidden="1" x14ac:dyDescent="0.35">
      <c r="A75" s="7" t="s">
        <v>229</v>
      </c>
      <c r="B75" s="25" t="s">
        <v>230</v>
      </c>
      <c r="C75" s="12">
        <v>8595100</v>
      </c>
      <c r="D75" s="12">
        <v>0</v>
      </c>
      <c r="E75" s="12">
        <v>0</v>
      </c>
      <c r="F75" s="12">
        <v>0</v>
      </c>
      <c r="G75" s="12">
        <f t="shared" si="0"/>
        <v>8595100</v>
      </c>
      <c r="H75" s="30"/>
    </row>
    <row r="76" spans="1:8" hidden="1" x14ac:dyDescent="0.35">
      <c r="A76" s="7" t="s">
        <v>92</v>
      </c>
      <c r="B76" s="8" t="s">
        <v>93</v>
      </c>
      <c r="C76" s="12">
        <f t="shared" ref="C76:F77" si="34">C77</f>
        <v>610900</v>
      </c>
      <c r="D76" s="12">
        <f t="shared" si="34"/>
        <v>0</v>
      </c>
      <c r="E76" s="12">
        <f t="shared" si="34"/>
        <v>0</v>
      </c>
      <c r="F76" s="12">
        <f t="shared" si="34"/>
        <v>0</v>
      </c>
      <c r="G76" s="12">
        <f t="shared" si="0"/>
        <v>610900</v>
      </c>
      <c r="H76" s="30"/>
    </row>
    <row r="77" spans="1:8" ht="36" hidden="1" x14ac:dyDescent="0.35">
      <c r="A77" s="7" t="s">
        <v>94</v>
      </c>
      <c r="B77" s="8" t="s">
        <v>95</v>
      </c>
      <c r="C77" s="12">
        <f t="shared" si="34"/>
        <v>610900</v>
      </c>
      <c r="D77" s="12">
        <f t="shared" si="34"/>
        <v>0</v>
      </c>
      <c r="E77" s="12">
        <f t="shared" si="34"/>
        <v>0</v>
      </c>
      <c r="F77" s="12">
        <f t="shared" si="34"/>
        <v>0</v>
      </c>
      <c r="G77" s="12">
        <f t="shared" ref="G77:G140" si="35">C77+D77+E77+F77</f>
        <v>610900</v>
      </c>
      <c r="H77" s="30"/>
    </row>
    <row r="78" spans="1:8" ht="36" hidden="1" x14ac:dyDescent="0.35">
      <c r="A78" s="7" t="s">
        <v>231</v>
      </c>
      <c r="B78" s="25" t="s">
        <v>232</v>
      </c>
      <c r="C78" s="12">
        <v>610900</v>
      </c>
      <c r="D78" s="12">
        <v>0</v>
      </c>
      <c r="E78" s="12">
        <v>0</v>
      </c>
      <c r="F78" s="12">
        <v>0</v>
      </c>
      <c r="G78" s="12">
        <f t="shared" si="35"/>
        <v>610900</v>
      </c>
      <c r="H78" s="30"/>
    </row>
    <row r="79" spans="1:8" ht="34.799999999999997" hidden="1" x14ac:dyDescent="0.35">
      <c r="A79" s="5" t="s">
        <v>96</v>
      </c>
      <c r="B79" s="6" t="s">
        <v>97</v>
      </c>
      <c r="C79" s="11">
        <f>C80+C83+C88</f>
        <v>994700</v>
      </c>
      <c r="D79" s="11">
        <f>D80+D83+D88</f>
        <v>0</v>
      </c>
      <c r="E79" s="11">
        <f>E80+E83+E88</f>
        <v>0</v>
      </c>
      <c r="F79" s="11">
        <f>F80+F83+F88</f>
        <v>0</v>
      </c>
      <c r="G79" s="11">
        <f t="shared" si="35"/>
        <v>994700</v>
      </c>
      <c r="H79" s="29"/>
    </row>
    <row r="80" spans="1:8" ht="72" hidden="1" x14ac:dyDescent="0.35">
      <c r="A80" s="7" t="s">
        <v>98</v>
      </c>
      <c r="B80" s="8" t="s">
        <v>99</v>
      </c>
      <c r="C80" s="12">
        <f t="shared" ref="C80:F80" si="36">C81</f>
        <v>885000</v>
      </c>
      <c r="D80" s="12">
        <f t="shared" si="36"/>
        <v>0</v>
      </c>
      <c r="E80" s="12">
        <f t="shared" si="36"/>
        <v>0</v>
      </c>
      <c r="F80" s="12">
        <f t="shared" si="36"/>
        <v>0</v>
      </c>
      <c r="G80" s="12">
        <f t="shared" si="35"/>
        <v>885000</v>
      </c>
      <c r="H80" s="30"/>
    </row>
    <row r="81" spans="1:8" ht="90" hidden="1" x14ac:dyDescent="0.35">
      <c r="A81" s="7" t="s">
        <v>100</v>
      </c>
      <c r="B81" s="8" t="s">
        <v>101</v>
      </c>
      <c r="C81" s="12">
        <f t="shared" ref="C81:F81" si="37">C82</f>
        <v>885000</v>
      </c>
      <c r="D81" s="12">
        <f t="shared" si="37"/>
        <v>0</v>
      </c>
      <c r="E81" s="12">
        <f t="shared" si="37"/>
        <v>0</v>
      </c>
      <c r="F81" s="12">
        <f t="shared" si="37"/>
        <v>0</v>
      </c>
      <c r="G81" s="12">
        <f t="shared" si="35"/>
        <v>885000</v>
      </c>
      <c r="H81" s="30"/>
    </row>
    <row r="82" spans="1:8" ht="90" hidden="1" x14ac:dyDescent="0.35">
      <c r="A82" s="7" t="s">
        <v>233</v>
      </c>
      <c r="B82" s="25" t="s">
        <v>234</v>
      </c>
      <c r="C82" s="12">
        <v>885000</v>
      </c>
      <c r="D82" s="12">
        <v>0</v>
      </c>
      <c r="E82" s="12">
        <v>0</v>
      </c>
      <c r="F82" s="12">
        <v>0</v>
      </c>
      <c r="G82" s="12">
        <f t="shared" si="35"/>
        <v>885000</v>
      </c>
      <c r="H82" s="30"/>
    </row>
    <row r="83" spans="1:8" ht="36" hidden="1" x14ac:dyDescent="0.35">
      <c r="A83" s="7" t="s">
        <v>102</v>
      </c>
      <c r="B83" s="8" t="s">
        <v>103</v>
      </c>
      <c r="C83" s="12">
        <f t="shared" ref="C83:D83" si="38">C84+C86</f>
        <v>25500</v>
      </c>
      <c r="D83" s="12">
        <f t="shared" si="38"/>
        <v>0</v>
      </c>
      <c r="E83" s="12">
        <f t="shared" ref="E83:F83" si="39">E84+E86</f>
        <v>0</v>
      </c>
      <c r="F83" s="12">
        <f t="shared" si="39"/>
        <v>0</v>
      </c>
      <c r="G83" s="12">
        <f t="shared" si="35"/>
        <v>25500</v>
      </c>
      <c r="H83" s="30"/>
    </row>
    <row r="84" spans="1:8" ht="36" hidden="1" x14ac:dyDescent="0.35">
      <c r="A84" s="7" t="s">
        <v>104</v>
      </c>
      <c r="B84" s="8" t="s">
        <v>105</v>
      </c>
      <c r="C84" s="12">
        <f t="shared" ref="C84:F84" si="40">C85</f>
        <v>12700</v>
      </c>
      <c r="D84" s="12">
        <f t="shared" si="40"/>
        <v>0</v>
      </c>
      <c r="E84" s="12">
        <f t="shared" si="40"/>
        <v>0</v>
      </c>
      <c r="F84" s="12">
        <f t="shared" si="40"/>
        <v>0</v>
      </c>
      <c r="G84" s="12">
        <f t="shared" si="35"/>
        <v>12700</v>
      </c>
      <c r="H84" s="30"/>
    </row>
    <row r="85" spans="1:8" ht="54" hidden="1" x14ac:dyDescent="0.35">
      <c r="A85" s="7" t="s">
        <v>235</v>
      </c>
      <c r="B85" s="25" t="s">
        <v>236</v>
      </c>
      <c r="C85" s="12">
        <v>12700</v>
      </c>
      <c r="D85" s="12">
        <v>0</v>
      </c>
      <c r="E85" s="12">
        <v>0</v>
      </c>
      <c r="F85" s="12">
        <v>0</v>
      </c>
      <c r="G85" s="12">
        <f t="shared" si="35"/>
        <v>12700</v>
      </c>
      <c r="H85" s="30"/>
    </row>
    <row r="86" spans="1:8" ht="54" hidden="1" x14ac:dyDescent="0.35">
      <c r="A86" s="7" t="s">
        <v>106</v>
      </c>
      <c r="B86" s="8" t="s">
        <v>107</v>
      </c>
      <c r="C86" s="12">
        <f t="shared" ref="C86:F86" si="41">C87</f>
        <v>12800</v>
      </c>
      <c r="D86" s="12">
        <f t="shared" si="41"/>
        <v>0</v>
      </c>
      <c r="E86" s="12">
        <f t="shared" si="41"/>
        <v>0</v>
      </c>
      <c r="F86" s="12">
        <f t="shared" si="41"/>
        <v>0</v>
      </c>
      <c r="G86" s="12">
        <f t="shared" si="35"/>
        <v>12800</v>
      </c>
      <c r="H86" s="30"/>
    </row>
    <row r="87" spans="1:8" ht="54" hidden="1" x14ac:dyDescent="0.35">
      <c r="A87" s="7" t="s">
        <v>237</v>
      </c>
      <c r="B87" s="25" t="s">
        <v>238</v>
      </c>
      <c r="C87" s="12">
        <v>12800</v>
      </c>
      <c r="D87" s="12">
        <v>0</v>
      </c>
      <c r="E87" s="12">
        <v>0</v>
      </c>
      <c r="F87" s="12">
        <v>0</v>
      </c>
      <c r="G87" s="12">
        <f t="shared" si="35"/>
        <v>12800</v>
      </c>
      <c r="H87" s="30"/>
    </row>
    <row r="88" spans="1:8" ht="72" hidden="1" x14ac:dyDescent="0.35">
      <c r="A88" s="7" t="s">
        <v>282</v>
      </c>
      <c r="B88" s="26" t="s">
        <v>283</v>
      </c>
      <c r="C88" s="12">
        <f t="shared" ref="C88:F89" si="42">C89</f>
        <v>84200</v>
      </c>
      <c r="D88" s="12">
        <f t="shared" si="42"/>
        <v>0</v>
      </c>
      <c r="E88" s="12">
        <f t="shared" si="42"/>
        <v>0</v>
      </c>
      <c r="F88" s="12">
        <f t="shared" si="42"/>
        <v>0</v>
      </c>
      <c r="G88" s="12">
        <f t="shared" si="35"/>
        <v>84200</v>
      </c>
      <c r="H88" s="30"/>
    </row>
    <row r="89" spans="1:8" ht="72" hidden="1" x14ac:dyDescent="0.35">
      <c r="A89" s="7" t="s">
        <v>284</v>
      </c>
      <c r="B89" s="26" t="s">
        <v>285</v>
      </c>
      <c r="C89" s="12">
        <f t="shared" si="42"/>
        <v>84200</v>
      </c>
      <c r="D89" s="12">
        <f t="shared" si="42"/>
        <v>0</v>
      </c>
      <c r="E89" s="12">
        <f t="shared" si="42"/>
        <v>0</v>
      </c>
      <c r="F89" s="12">
        <f t="shared" si="42"/>
        <v>0</v>
      </c>
      <c r="G89" s="12">
        <f t="shared" si="35"/>
        <v>84200</v>
      </c>
      <c r="H89" s="30"/>
    </row>
    <row r="90" spans="1:8" ht="72" hidden="1" x14ac:dyDescent="0.35">
      <c r="A90" s="7" t="s">
        <v>286</v>
      </c>
      <c r="B90" s="26" t="s">
        <v>287</v>
      </c>
      <c r="C90" s="12">
        <v>84200</v>
      </c>
      <c r="D90" s="12">
        <v>0</v>
      </c>
      <c r="E90" s="12">
        <v>0</v>
      </c>
      <c r="F90" s="12">
        <v>0</v>
      </c>
      <c r="G90" s="12">
        <f t="shared" si="35"/>
        <v>84200</v>
      </c>
      <c r="H90" s="30"/>
    </row>
    <row r="91" spans="1:8" hidden="1" x14ac:dyDescent="0.35">
      <c r="A91" s="5" t="s">
        <v>108</v>
      </c>
      <c r="B91" s="6" t="s">
        <v>109</v>
      </c>
      <c r="C91" s="11">
        <f>C92+C109+C111</f>
        <v>648300</v>
      </c>
      <c r="D91" s="11">
        <f>D92+D109+D111</f>
        <v>0</v>
      </c>
      <c r="E91" s="11">
        <f>E92+E109+E111</f>
        <v>0</v>
      </c>
      <c r="F91" s="11">
        <f>F92+F109+F111</f>
        <v>0</v>
      </c>
      <c r="G91" s="11">
        <f t="shared" si="35"/>
        <v>648300</v>
      </c>
      <c r="H91" s="29"/>
    </row>
    <row r="92" spans="1:8" ht="36" hidden="1" x14ac:dyDescent="0.35">
      <c r="A92" s="7" t="s">
        <v>201</v>
      </c>
      <c r="B92" s="8" t="s">
        <v>200</v>
      </c>
      <c r="C92" s="12">
        <f>C93+C95+C97+C99+C103+C105+C107+C101</f>
        <v>427800</v>
      </c>
      <c r="D92" s="12">
        <f>D93+D95+D97+D99+D103+D105+D107+D101</f>
        <v>0</v>
      </c>
      <c r="E92" s="12">
        <f>E93+E95+E97+E99+E103+E105+E107+E101</f>
        <v>0</v>
      </c>
      <c r="F92" s="12">
        <f>F93+F95+F97+F99+F103+F105+F107+F101</f>
        <v>0</v>
      </c>
      <c r="G92" s="12">
        <f t="shared" si="35"/>
        <v>427800</v>
      </c>
      <c r="H92" s="30"/>
    </row>
    <row r="93" spans="1:8" ht="54" hidden="1" x14ac:dyDescent="0.35">
      <c r="A93" s="7" t="s">
        <v>197</v>
      </c>
      <c r="B93" s="8" t="s">
        <v>199</v>
      </c>
      <c r="C93" s="12">
        <f t="shared" ref="C93:F93" si="43">C94</f>
        <v>13800</v>
      </c>
      <c r="D93" s="12">
        <f t="shared" si="43"/>
        <v>0</v>
      </c>
      <c r="E93" s="12">
        <f t="shared" si="43"/>
        <v>0</v>
      </c>
      <c r="F93" s="12">
        <f t="shared" si="43"/>
        <v>0</v>
      </c>
      <c r="G93" s="12">
        <f t="shared" si="35"/>
        <v>13800</v>
      </c>
      <c r="H93" s="30"/>
    </row>
    <row r="94" spans="1:8" ht="72" hidden="1" x14ac:dyDescent="0.35">
      <c r="A94" s="7" t="s">
        <v>196</v>
      </c>
      <c r="B94" s="8" t="s">
        <v>198</v>
      </c>
      <c r="C94" s="12">
        <v>13800</v>
      </c>
      <c r="D94" s="12">
        <v>0</v>
      </c>
      <c r="E94" s="12">
        <v>0</v>
      </c>
      <c r="F94" s="12">
        <v>0</v>
      </c>
      <c r="G94" s="12">
        <f t="shared" si="35"/>
        <v>13800</v>
      </c>
      <c r="H94" s="30"/>
    </row>
    <row r="95" spans="1:8" ht="72" hidden="1" x14ac:dyDescent="0.35">
      <c r="A95" s="7" t="s">
        <v>174</v>
      </c>
      <c r="B95" s="8" t="s">
        <v>175</v>
      </c>
      <c r="C95" s="12">
        <f t="shared" ref="C95:F95" si="44">C96</f>
        <v>84600</v>
      </c>
      <c r="D95" s="12">
        <f t="shared" si="44"/>
        <v>0</v>
      </c>
      <c r="E95" s="12">
        <f t="shared" si="44"/>
        <v>0</v>
      </c>
      <c r="F95" s="12">
        <f t="shared" si="44"/>
        <v>0</v>
      </c>
      <c r="G95" s="12">
        <f t="shared" si="35"/>
        <v>84600</v>
      </c>
      <c r="H95" s="30"/>
    </row>
    <row r="96" spans="1:8" ht="123" hidden="1" customHeight="1" x14ac:dyDescent="0.35">
      <c r="A96" s="7" t="s">
        <v>172</v>
      </c>
      <c r="B96" s="8" t="s">
        <v>173</v>
      </c>
      <c r="C96" s="12">
        <v>84600</v>
      </c>
      <c r="D96" s="12">
        <v>0</v>
      </c>
      <c r="E96" s="12">
        <v>0</v>
      </c>
      <c r="F96" s="12">
        <v>0</v>
      </c>
      <c r="G96" s="12">
        <f t="shared" si="35"/>
        <v>84600</v>
      </c>
      <c r="H96" s="30"/>
    </row>
    <row r="97" spans="1:8" ht="54" hidden="1" x14ac:dyDescent="0.35">
      <c r="A97" s="7" t="s">
        <v>176</v>
      </c>
      <c r="B97" s="8" t="s">
        <v>178</v>
      </c>
      <c r="C97" s="12">
        <f>C98</f>
        <v>38400</v>
      </c>
      <c r="D97" s="12">
        <f>D98</f>
        <v>0</v>
      </c>
      <c r="E97" s="12">
        <f>E98</f>
        <v>0</v>
      </c>
      <c r="F97" s="12">
        <f>F98</f>
        <v>0</v>
      </c>
      <c r="G97" s="12">
        <f t="shared" si="35"/>
        <v>38400</v>
      </c>
      <c r="H97" s="30"/>
    </row>
    <row r="98" spans="1:8" ht="72" hidden="1" x14ac:dyDescent="0.35">
      <c r="A98" s="7" t="s">
        <v>177</v>
      </c>
      <c r="B98" s="8" t="s">
        <v>179</v>
      </c>
      <c r="C98" s="12">
        <v>38400</v>
      </c>
      <c r="D98" s="12">
        <v>0</v>
      </c>
      <c r="E98" s="12">
        <v>0</v>
      </c>
      <c r="F98" s="12">
        <v>0</v>
      </c>
      <c r="G98" s="12">
        <f t="shared" si="35"/>
        <v>38400</v>
      </c>
      <c r="H98" s="30"/>
    </row>
    <row r="99" spans="1:8" ht="72" hidden="1" x14ac:dyDescent="0.35">
      <c r="A99" s="7" t="s">
        <v>288</v>
      </c>
      <c r="B99" s="8" t="s">
        <v>289</v>
      </c>
      <c r="C99" s="12">
        <f>C100</f>
        <v>11700</v>
      </c>
      <c r="D99" s="12">
        <f>D100</f>
        <v>0</v>
      </c>
      <c r="E99" s="12">
        <f>E100</f>
        <v>0</v>
      </c>
      <c r="F99" s="12">
        <f>F100</f>
        <v>0</v>
      </c>
      <c r="G99" s="12">
        <f t="shared" si="35"/>
        <v>11700</v>
      </c>
      <c r="H99" s="30"/>
    </row>
    <row r="100" spans="1:8" ht="90" hidden="1" x14ac:dyDescent="0.35">
      <c r="A100" s="7" t="s">
        <v>290</v>
      </c>
      <c r="B100" s="8" t="s">
        <v>291</v>
      </c>
      <c r="C100" s="12">
        <v>11700</v>
      </c>
      <c r="D100" s="12">
        <v>0</v>
      </c>
      <c r="E100" s="12">
        <v>0</v>
      </c>
      <c r="F100" s="12">
        <v>0</v>
      </c>
      <c r="G100" s="12">
        <f t="shared" si="35"/>
        <v>11700</v>
      </c>
      <c r="H100" s="30"/>
    </row>
    <row r="101" spans="1:8" ht="72" hidden="1" x14ac:dyDescent="0.35">
      <c r="A101" s="7" t="s">
        <v>305</v>
      </c>
      <c r="B101" s="8" t="s">
        <v>308</v>
      </c>
      <c r="C101" s="12">
        <f>C102</f>
        <v>400</v>
      </c>
      <c r="D101" s="12">
        <f>D102</f>
        <v>0</v>
      </c>
      <c r="E101" s="12">
        <f>E102</f>
        <v>0</v>
      </c>
      <c r="F101" s="12">
        <f>F102</f>
        <v>0</v>
      </c>
      <c r="G101" s="12">
        <f t="shared" si="35"/>
        <v>400</v>
      </c>
      <c r="H101" s="30"/>
    </row>
    <row r="102" spans="1:8" ht="108" hidden="1" x14ac:dyDescent="0.35">
      <c r="A102" s="7" t="s">
        <v>306</v>
      </c>
      <c r="B102" s="8" t="s">
        <v>307</v>
      </c>
      <c r="C102" s="12">
        <v>400</v>
      </c>
      <c r="D102" s="12">
        <v>0</v>
      </c>
      <c r="E102" s="12">
        <v>0</v>
      </c>
      <c r="F102" s="12">
        <v>0</v>
      </c>
      <c r="G102" s="12">
        <f t="shared" si="35"/>
        <v>400</v>
      </c>
      <c r="H102" s="30"/>
    </row>
    <row r="103" spans="1:8" ht="54" hidden="1" x14ac:dyDescent="0.35">
      <c r="A103" s="7" t="s">
        <v>202</v>
      </c>
      <c r="B103" s="8" t="s">
        <v>205</v>
      </c>
      <c r="C103" s="12">
        <f t="shared" ref="C103:F103" si="45">C104</f>
        <v>4600</v>
      </c>
      <c r="D103" s="12">
        <f t="shared" si="45"/>
        <v>0</v>
      </c>
      <c r="E103" s="12">
        <f t="shared" si="45"/>
        <v>0</v>
      </c>
      <c r="F103" s="12">
        <f t="shared" si="45"/>
        <v>0</v>
      </c>
      <c r="G103" s="12">
        <f t="shared" si="35"/>
        <v>4600</v>
      </c>
      <c r="H103" s="30"/>
    </row>
    <row r="104" spans="1:8" ht="72" hidden="1" x14ac:dyDescent="0.35">
      <c r="A104" s="7" t="s">
        <v>203</v>
      </c>
      <c r="B104" s="8" t="s">
        <v>204</v>
      </c>
      <c r="C104" s="12">
        <v>4600</v>
      </c>
      <c r="D104" s="12">
        <v>0</v>
      </c>
      <c r="E104" s="12">
        <v>0</v>
      </c>
      <c r="F104" s="12">
        <v>0</v>
      </c>
      <c r="G104" s="12">
        <f t="shared" si="35"/>
        <v>4600</v>
      </c>
      <c r="H104" s="30"/>
    </row>
    <row r="105" spans="1:8" ht="54" hidden="1" x14ac:dyDescent="0.35">
      <c r="A105" s="7" t="s">
        <v>180</v>
      </c>
      <c r="B105" s="8" t="s">
        <v>182</v>
      </c>
      <c r="C105" s="12">
        <f t="shared" ref="C105:F105" si="46">C106</f>
        <v>164900</v>
      </c>
      <c r="D105" s="12">
        <f t="shared" si="46"/>
        <v>0</v>
      </c>
      <c r="E105" s="12">
        <f t="shared" si="46"/>
        <v>0</v>
      </c>
      <c r="F105" s="12">
        <f t="shared" si="46"/>
        <v>0</v>
      </c>
      <c r="G105" s="12">
        <f t="shared" si="35"/>
        <v>164900</v>
      </c>
      <c r="H105" s="30"/>
    </row>
    <row r="106" spans="1:8" ht="72" hidden="1" x14ac:dyDescent="0.35">
      <c r="A106" s="7" t="s">
        <v>181</v>
      </c>
      <c r="B106" s="8" t="s">
        <v>183</v>
      </c>
      <c r="C106" s="12">
        <v>164900</v>
      </c>
      <c r="D106" s="12">
        <v>0</v>
      </c>
      <c r="E106" s="12">
        <v>0</v>
      </c>
      <c r="F106" s="12">
        <v>0</v>
      </c>
      <c r="G106" s="12">
        <f t="shared" si="35"/>
        <v>164900</v>
      </c>
      <c r="H106" s="30"/>
    </row>
    <row r="107" spans="1:8" ht="72" hidden="1" x14ac:dyDescent="0.35">
      <c r="A107" s="7" t="s">
        <v>194</v>
      </c>
      <c r="B107" s="8" t="s">
        <v>195</v>
      </c>
      <c r="C107" s="12">
        <f t="shared" ref="C107:F107" si="47">C108</f>
        <v>109400</v>
      </c>
      <c r="D107" s="12">
        <f t="shared" si="47"/>
        <v>0</v>
      </c>
      <c r="E107" s="12">
        <f t="shared" si="47"/>
        <v>0</v>
      </c>
      <c r="F107" s="12">
        <f t="shared" si="47"/>
        <v>0</v>
      </c>
      <c r="G107" s="12">
        <f t="shared" si="35"/>
        <v>109400</v>
      </c>
      <c r="H107" s="30"/>
    </row>
    <row r="108" spans="1:8" ht="90" hidden="1" x14ac:dyDescent="0.35">
      <c r="A108" s="7" t="s">
        <v>192</v>
      </c>
      <c r="B108" s="8" t="s">
        <v>193</v>
      </c>
      <c r="C108" s="12">
        <v>109400</v>
      </c>
      <c r="D108" s="12">
        <v>0</v>
      </c>
      <c r="E108" s="12">
        <v>0</v>
      </c>
      <c r="F108" s="12">
        <v>0</v>
      </c>
      <c r="G108" s="12">
        <f t="shared" si="35"/>
        <v>109400</v>
      </c>
      <c r="H108" s="30"/>
    </row>
    <row r="109" spans="1:8" ht="108" hidden="1" x14ac:dyDescent="0.35">
      <c r="A109" s="7" t="s">
        <v>190</v>
      </c>
      <c r="B109" s="8" t="s">
        <v>191</v>
      </c>
      <c r="C109" s="12">
        <f t="shared" ref="C109:F109" si="48">C110</f>
        <v>41300</v>
      </c>
      <c r="D109" s="12">
        <f t="shared" si="48"/>
        <v>0</v>
      </c>
      <c r="E109" s="12">
        <f t="shared" si="48"/>
        <v>0</v>
      </c>
      <c r="F109" s="12">
        <f t="shared" si="48"/>
        <v>0</v>
      </c>
      <c r="G109" s="12">
        <f t="shared" si="35"/>
        <v>41300</v>
      </c>
      <c r="H109" s="30"/>
    </row>
    <row r="110" spans="1:8" ht="126" hidden="1" x14ac:dyDescent="0.35">
      <c r="A110" s="7" t="s">
        <v>188</v>
      </c>
      <c r="B110" s="8" t="s">
        <v>189</v>
      </c>
      <c r="C110" s="12">
        <v>41300</v>
      </c>
      <c r="D110" s="12">
        <v>0</v>
      </c>
      <c r="E110" s="12">
        <v>0</v>
      </c>
      <c r="F110" s="12">
        <v>0</v>
      </c>
      <c r="G110" s="12">
        <f t="shared" si="35"/>
        <v>41300</v>
      </c>
      <c r="H110" s="30"/>
    </row>
    <row r="111" spans="1:8" hidden="1" x14ac:dyDescent="0.35">
      <c r="A111" s="7" t="s">
        <v>184</v>
      </c>
      <c r="B111" s="8" t="s">
        <v>187</v>
      </c>
      <c r="C111" s="12">
        <f t="shared" ref="C111:F111" si="49">C112</f>
        <v>179200</v>
      </c>
      <c r="D111" s="12">
        <f t="shared" si="49"/>
        <v>0</v>
      </c>
      <c r="E111" s="12">
        <f t="shared" si="49"/>
        <v>0</v>
      </c>
      <c r="F111" s="12">
        <f t="shared" si="49"/>
        <v>0</v>
      </c>
      <c r="G111" s="12">
        <f t="shared" si="35"/>
        <v>179200</v>
      </c>
      <c r="H111" s="30"/>
    </row>
    <row r="112" spans="1:8" ht="90" hidden="1" x14ac:dyDescent="0.35">
      <c r="A112" s="7" t="s">
        <v>185</v>
      </c>
      <c r="B112" s="8" t="s">
        <v>186</v>
      </c>
      <c r="C112" s="12">
        <v>179200</v>
      </c>
      <c r="D112" s="12">
        <v>0</v>
      </c>
      <c r="E112" s="12">
        <v>0</v>
      </c>
      <c r="F112" s="12">
        <v>0</v>
      </c>
      <c r="G112" s="12">
        <f t="shared" si="35"/>
        <v>179200</v>
      </c>
      <c r="H112" s="30"/>
    </row>
    <row r="113" spans="1:8" s="2" customFormat="1" hidden="1" x14ac:dyDescent="0.35">
      <c r="A113" s="5" t="s">
        <v>309</v>
      </c>
      <c r="B113" s="6" t="s">
        <v>310</v>
      </c>
      <c r="C113" s="11">
        <f t="shared" ref="C113:F114" si="50">C114</f>
        <v>830019.42</v>
      </c>
      <c r="D113" s="11">
        <f t="shared" si="50"/>
        <v>0</v>
      </c>
      <c r="E113" s="11">
        <f t="shared" si="50"/>
        <v>0</v>
      </c>
      <c r="F113" s="11">
        <f t="shared" si="50"/>
        <v>0</v>
      </c>
      <c r="G113" s="11">
        <f t="shared" si="35"/>
        <v>830019.42</v>
      </c>
      <c r="H113" s="29"/>
    </row>
    <row r="114" spans="1:8" hidden="1" x14ac:dyDescent="0.35">
      <c r="A114" s="7" t="s">
        <v>311</v>
      </c>
      <c r="B114" s="8" t="s">
        <v>312</v>
      </c>
      <c r="C114" s="12">
        <f t="shared" si="50"/>
        <v>830019.42</v>
      </c>
      <c r="D114" s="12">
        <f t="shared" si="50"/>
        <v>0</v>
      </c>
      <c r="E114" s="12">
        <f t="shared" si="50"/>
        <v>0</v>
      </c>
      <c r="F114" s="12">
        <f t="shared" si="50"/>
        <v>0</v>
      </c>
      <c r="G114" s="12">
        <f t="shared" si="35"/>
        <v>830019.42</v>
      </c>
      <c r="H114" s="30"/>
    </row>
    <row r="115" spans="1:8" hidden="1" x14ac:dyDescent="0.35">
      <c r="A115" s="7" t="s">
        <v>313</v>
      </c>
      <c r="B115" s="8" t="s">
        <v>314</v>
      </c>
      <c r="C115" s="12">
        <v>830019.42</v>
      </c>
      <c r="D115" s="12">
        <v>0</v>
      </c>
      <c r="E115" s="12">
        <v>0</v>
      </c>
      <c r="F115" s="12">
        <v>0</v>
      </c>
      <c r="G115" s="12">
        <f t="shared" si="35"/>
        <v>830019.42</v>
      </c>
      <c r="H115" s="30"/>
    </row>
    <row r="116" spans="1:8" ht="25.5" customHeight="1" x14ac:dyDescent="0.35">
      <c r="A116" s="5" t="s">
        <v>110</v>
      </c>
      <c r="B116" s="6" t="s">
        <v>111</v>
      </c>
      <c r="C116" s="11">
        <f>C117</f>
        <v>480632044.38</v>
      </c>
      <c r="D116" s="11">
        <f>D117</f>
        <v>10157129.529999997</v>
      </c>
      <c r="E116" s="11">
        <f>E117</f>
        <v>9310995.3000000007</v>
      </c>
      <c r="F116" s="11">
        <f>F117</f>
        <v>2509352.52</v>
      </c>
      <c r="G116" s="11">
        <f t="shared" si="35"/>
        <v>502609521.72999996</v>
      </c>
      <c r="H116" s="29"/>
    </row>
    <row r="117" spans="1:8" ht="34.799999999999997" x14ac:dyDescent="0.35">
      <c r="A117" s="5" t="s">
        <v>112</v>
      </c>
      <c r="B117" s="6" t="s">
        <v>113</v>
      </c>
      <c r="C117" s="11">
        <f>C118+C125+C160+C186</f>
        <v>480632044.38</v>
      </c>
      <c r="D117" s="11">
        <f>D118+D125+D160+D186</f>
        <v>10157129.529999997</v>
      </c>
      <c r="E117" s="11">
        <f>E118+E125+E160+E186</f>
        <v>9310995.3000000007</v>
      </c>
      <c r="F117" s="11">
        <f>F118+F125+F160+F186</f>
        <v>2509352.52</v>
      </c>
      <c r="G117" s="11">
        <f t="shared" si="35"/>
        <v>502609521.72999996</v>
      </c>
      <c r="H117" s="29"/>
    </row>
    <row r="118" spans="1:8" hidden="1" x14ac:dyDescent="0.35">
      <c r="A118" s="7" t="s">
        <v>114</v>
      </c>
      <c r="B118" s="8" t="s">
        <v>115</v>
      </c>
      <c r="C118" s="12">
        <f>C119+C121+C123</f>
        <v>147012700</v>
      </c>
      <c r="D118" s="12">
        <f>D119+D121+D123</f>
        <v>0</v>
      </c>
      <c r="E118" s="12">
        <f>E119+E121+E123</f>
        <v>0</v>
      </c>
      <c r="F118" s="12">
        <f>F119+F121+F123</f>
        <v>0</v>
      </c>
      <c r="G118" s="12">
        <f t="shared" si="35"/>
        <v>147012700</v>
      </c>
      <c r="H118" s="30"/>
    </row>
    <row r="119" spans="1:8" ht="27" hidden="1" customHeight="1" x14ac:dyDescent="0.35">
      <c r="A119" s="7" t="s">
        <v>116</v>
      </c>
      <c r="B119" s="8" t="s">
        <v>117</v>
      </c>
      <c r="C119" s="12">
        <f t="shared" ref="C119:F119" si="51">C120</f>
        <v>144665400</v>
      </c>
      <c r="D119" s="12">
        <f t="shared" si="51"/>
        <v>0</v>
      </c>
      <c r="E119" s="12">
        <f t="shared" si="51"/>
        <v>0</v>
      </c>
      <c r="F119" s="12">
        <f t="shared" si="51"/>
        <v>0</v>
      </c>
      <c r="G119" s="12">
        <f t="shared" si="35"/>
        <v>144665400</v>
      </c>
      <c r="H119" s="30"/>
    </row>
    <row r="120" spans="1:8" ht="36" hidden="1" x14ac:dyDescent="0.35">
      <c r="A120" s="7" t="s">
        <v>239</v>
      </c>
      <c r="B120" s="25" t="s">
        <v>240</v>
      </c>
      <c r="C120" s="12">
        <v>144665400</v>
      </c>
      <c r="D120" s="12">
        <v>0</v>
      </c>
      <c r="E120" s="12">
        <v>0</v>
      </c>
      <c r="F120" s="12">
        <v>0</v>
      </c>
      <c r="G120" s="12">
        <f t="shared" si="35"/>
        <v>144665400</v>
      </c>
      <c r="H120" s="30"/>
    </row>
    <row r="121" spans="1:8" ht="36" hidden="1" x14ac:dyDescent="0.35">
      <c r="A121" s="7" t="s">
        <v>206</v>
      </c>
      <c r="B121" s="8" t="s">
        <v>207</v>
      </c>
      <c r="C121" s="12">
        <f t="shared" ref="C121:F121" si="52">C122</f>
        <v>2301700</v>
      </c>
      <c r="D121" s="12">
        <f t="shared" si="52"/>
        <v>0</v>
      </c>
      <c r="E121" s="12">
        <f t="shared" si="52"/>
        <v>0</v>
      </c>
      <c r="F121" s="12">
        <f t="shared" si="52"/>
        <v>0</v>
      </c>
      <c r="G121" s="12">
        <f t="shared" si="35"/>
        <v>2301700</v>
      </c>
      <c r="H121" s="30"/>
    </row>
    <row r="122" spans="1:8" ht="36" hidden="1" x14ac:dyDescent="0.35">
      <c r="A122" s="7" t="s">
        <v>241</v>
      </c>
      <c r="B122" s="25" t="s">
        <v>242</v>
      </c>
      <c r="C122" s="12">
        <v>2301700</v>
      </c>
      <c r="D122" s="12">
        <v>0</v>
      </c>
      <c r="E122" s="12">
        <v>0</v>
      </c>
      <c r="F122" s="12">
        <v>0</v>
      </c>
      <c r="G122" s="12">
        <f t="shared" si="35"/>
        <v>2301700</v>
      </c>
      <c r="H122" s="30"/>
    </row>
    <row r="123" spans="1:8" hidden="1" x14ac:dyDescent="0.35">
      <c r="A123" s="7" t="s">
        <v>292</v>
      </c>
      <c r="B123" s="26" t="s">
        <v>294</v>
      </c>
      <c r="C123" s="12">
        <f>C124</f>
        <v>45600</v>
      </c>
      <c r="D123" s="12">
        <f>D124</f>
        <v>0</v>
      </c>
      <c r="E123" s="12">
        <f>E124</f>
        <v>0</v>
      </c>
      <c r="F123" s="12">
        <f>F124</f>
        <v>0</v>
      </c>
      <c r="G123" s="12">
        <f t="shared" si="35"/>
        <v>45600</v>
      </c>
      <c r="H123" s="30"/>
    </row>
    <row r="124" spans="1:8" hidden="1" x14ac:dyDescent="0.35">
      <c r="A124" s="7" t="s">
        <v>293</v>
      </c>
      <c r="B124" s="26" t="s">
        <v>295</v>
      </c>
      <c r="C124" s="12">
        <v>45600</v>
      </c>
      <c r="D124" s="12">
        <v>0</v>
      </c>
      <c r="E124" s="12">
        <v>0</v>
      </c>
      <c r="F124" s="12">
        <v>0</v>
      </c>
      <c r="G124" s="12">
        <f t="shared" si="35"/>
        <v>45600</v>
      </c>
      <c r="H124" s="30"/>
    </row>
    <row r="125" spans="1:8" ht="36" x14ac:dyDescent="0.35">
      <c r="A125" s="7" t="s">
        <v>118</v>
      </c>
      <c r="B125" s="8" t="s">
        <v>119</v>
      </c>
      <c r="C125" s="12">
        <f>C126+C132+C136+C139</f>
        <v>162533556.87</v>
      </c>
      <c r="D125" s="12">
        <f>D126+D132+D136+D139</f>
        <v>9796575.4299999978</v>
      </c>
      <c r="E125" s="12">
        <f>E126+E132+E136+E139+E130</f>
        <v>-222299.70000000019</v>
      </c>
      <c r="F125" s="12">
        <f>F126+F132+F136+F139+F130</f>
        <v>6514.52</v>
      </c>
      <c r="G125" s="12">
        <f t="shared" si="35"/>
        <v>172114347.12000003</v>
      </c>
      <c r="H125" s="30"/>
    </row>
    <row r="126" spans="1:8" ht="36" hidden="1" x14ac:dyDescent="0.35">
      <c r="A126" s="13" t="s">
        <v>120</v>
      </c>
      <c r="B126" s="14" t="s">
        <v>121</v>
      </c>
      <c r="C126" s="15">
        <f t="shared" ref="C126:F126" si="53">C127</f>
        <v>112442203.40000001</v>
      </c>
      <c r="D126" s="15">
        <f t="shared" si="53"/>
        <v>0</v>
      </c>
      <c r="E126" s="15">
        <f t="shared" si="53"/>
        <v>-3790717.7</v>
      </c>
      <c r="F126" s="15">
        <f t="shared" si="53"/>
        <v>0</v>
      </c>
      <c r="G126" s="12">
        <f t="shared" si="35"/>
        <v>108651485.7</v>
      </c>
      <c r="H126" s="31"/>
    </row>
    <row r="127" spans="1:8" ht="36" hidden="1" x14ac:dyDescent="0.35">
      <c r="A127" s="13" t="s">
        <v>243</v>
      </c>
      <c r="B127" s="25" t="s">
        <v>244</v>
      </c>
      <c r="C127" s="15">
        <f>C128+C129</f>
        <v>112442203.40000001</v>
      </c>
      <c r="D127" s="15">
        <f>D128+D129</f>
        <v>0</v>
      </c>
      <c r="E127" s="15">
        <f>E128+E129</f>
        <v>-3790717.7</v>
      </c>
      <c r="F127" s="15">
        <f>F128+F129</f>
        <v>0</v>
      </c>
      <c r="G127" s="12">
        <f t="shared" si="35"/>
        <v>108651485.7</v>
      </c>
      <c r="H127" s="31"/>
    </row>
    <row r="128" spans="1:8" ht="90" hidden="1" x14ac:dyDescent="0.35">
      <c r="A128" s="13"/>
      <c r="B128" s="14" t="s">
        <v>211</v>
      </c>
      <c r="C128" s="15">
        <v>108183242.40000001</v>
      </c>
      <c r="D128" s="15">
        <v>0</v>
      </c>
      <c r="E128" s="15">
        <v>468243.3</v>
      </c>
      <c r="F128" s="15">
        <v>0</v>
      </c>
      <c r="G128" s="12">
        <f t="shared" si="35"/>
        <v>108651485.7</v>
      </c>
      <c r="H128" s="31"/>
    </row>
    <row r="129" spans="1:8" ht="36" hidden="1" x14ac:dyDescent="0.35">
      <c r="A129" s="13"/>
      <c r="B129" s="14" t="s">
        <v>276</v>
      </c>
      <c r="C129" s="15">
        <v>4258961</v>
      </c>
      <c r="D129" s="15">
        <v>0</v>
      </c>
      <c r="E129" s="15">
        <v>-4258961</v>
      </c>
      <c r="F129" s="15">
        <v>0</v>
      </c>
      <c r="G129" s="12">
        <f t="shared" si="35"/>
        <v>0</v>
      </c>
      <c r="H129" s="31"/>
    </row>
    <row r="130" spans="1:8" ht="36" hidden="1" x14ac:dyDescent="0.35">
      <c r="A130" s="13" t="s">
        <v>340</v>
      </c>
      <c r="B130" s="14" t="s">
        <v>343</v>
      </c>
      <c r="C130" s="15"/>
      <c r="D130" s="15">
        <v>0</v>
      </c>
      <c r="E130" s="15">
        <f>E131</f>
        <v>3568418</v>
      </c>
      <c r="F130" s="15">
        <f>F131</f>
        <v>0</v>
      </c>
      <c r="G130" s="12">
        <f t="shared" si="35"/>
        <v>3568418</v>
      </c>
      <c r="H130" s="31"/>
    </row>
    <row r="131" spans="1:8" ht="36" hidden="1" x14ac:dyDescent="0.35">
      <c r="A131" s="13" t="s">
        <v>341</v>
      </c>
      <c r="B131" s="14" t="s">
        <v>342</v>
      </c>
      <c r="C131" s="15"/>
      <c r="D131" s="15">
        <v>0</v>
      </c>
      <c r="E131" s="15">
        <v>3568418</v>
      </c>
      <c r="F131" s="15">
        <v>0</v>
      </c>
      <c r="G131" s="12">
        <f t="shared" si="35"/>
        <v>3568418</v>
      </c>
      <c r="H131" s="31"/>
    </row>
    <row r="132" spans="1:8" ht="36" hidden="1" x14ac:dyDescent="0.35">
      <c r="A132" s="13" t="s">
        <v>161</v>
      </c>
      <c r="B132" s="14" t="s">
        <v>162</v>
      </c>
      <c r="C132" s="15">
        <f t="shared" ref="C132:F132" si="54">C133</f>
        <v>4819626.1099999994</v>
      </c>
      <c r="D132" s="15">
        <f t="shared" si="54"/>
        <v>0</v>
      </c>
      <c r="E132" s="15">
        <f t="shared" si="54"/>
        <v>0</v>
      </c>
      <c r="F132" s="15">
        <f t="shared" si="54"/>
        <v>0</v>
      </c>
      <c r="G132" s="12">
        <f t="shared" si="35"/>
        <v>4819626.1099999994</v>
      </c>
      <c r="H132" s="31"/>
    </row>
    <row r="133" spans="1:8" ht="36" hidden="1" x14ac:dyDescent="0.35">
      <c r="A133" s="13" t="s">
        <v>245</v>
      </c>
      <c r="B133" s="14" t="s">
        <v>246</v>
      </c>
      <c r="C133" s="15">
        <f>C134+C135</f>
        <v>4819626.1099999994</v>
      </c>
      <c r="D133" s="15">
        <f>D134+D135</f>
        <v>0</v>
      </c>
      <c r="E133" s="15">
        <f>E134+E135</f>
        <v>0</v>
      </c>
      <c r="F133" s="15">
        <f>F134+F135</f>
        <v>0</v>
      </c>
      <c r="G133" s="12">
        <f t="shared" si="35"/>
        <v>4819626.1099999994</v>
      </c>
      <c r="H133" s="31"/>
    </row>
    <row r="134" spans="1:8" hidden="1" x14ac:dyDescent="0.35">
      <c r="A134" s="13"/>
      <c r="B134" s="14" t="s">
        <v>296</v>
      </c>
      <c r="C134" s="15">
        <v>3567492.42</v>
      </c>
      <c r="D134" s="15">
        <v>0</v>
      </c>
      <c r="E134" s="15">
        <v>0</v>
      </c>
      <c r="F134" s="15">
        <v>0</v>
      </c>
      <c r="G134" s="12">
        <f t="shared" si="35"/>
        <v>3567492.42</v>
      </c>
      <c r="H134" s="31"/>
    </row>
    <row r="135" spans="1:8" ht="41.25" hidden="1" customHeight="1" x14ac:dyDescent="0.35">
      <c r="A135" s="13"/>
      <c r="B135" s="14" t="s">
        <v>297</v>
      </c>
      <c r="C135" s="15">
        <v>1252133.69</v>
      </c>
      <c r="D135" s="15">
        <v>0</v>
      </c>
      <c r="E135" s="15">
        <v>0</v>
      </c>
      <c r="F135" s="15">
        <v>0</v>
      </c>
      <c r="G135" s="12">
        <f t="shared" si="35"/>
        <v>1252133.69</v>
      </c>
      <c r="H135" s="31"/>
    </row>
    <row r="136" spans="1:8" hidden="1" x14ac:dyDescent="0.35">
      <c r="A136" s="13" t="s">
        <v>158</v>
      </c>
      <c r="B136" s="14" t="s">
        <v>159</v>
      </c>
      <c r="C136" s="15">
        <f t="shared" ref="C136:F136" si="55">C137</f>
        <v>470844.11</v>
      </c>
      <c r="D136" s="15">
        <f t="shared" si="55"/>
        <v>0</v>
      </c>
      <c r="E136" s="15">
        <f t="shared" si="55"/>
        <v>0</v>
      </c>
      <c r="F136" s="15">
        <f t="shared" si="55"/>
        <v>0</v>
      </c>
      <c r="G136" s="12">
        <f t="shared" si="35"/>
        <v>470844.11</v>
      </c>
      <c r="H136" s="31"/>
    </row>
    <row r="137" spans="1:8" ht="36" hidden="1" x14ac:dyDescent="0.35">
      <c r="A137" s="13" t="s">
        <v>247</v>
      </c>
      <c r="B137" s="25" t="s">
        <v>248</v>
      </c>
      <c r="C137" s="15">
        <f t="shared" ref="C137:F137" si="56">C138</f>
        <v>470844.11</v>
      </c>
      <c r="D137" s="15">
        <f t="shared" si="56"/>
        <v>0</v>
      </c>
      <c r="E137" s="15">
        <f t="shared" si="56"/>
        <v>0</v>
      </c>
      <c r="F137" s="15">
        <f t="shared" si="56"/>
        <v>0</v>
      </c>
      <c r="G137" s="12">
        <f t="shared" si="35"/>
        <v>470844.11</v>
      </c>
      <c r="H137" s="31"/>
    </row>
    <row r="138" spans="1:8" ht="45" hidden="1" customHeight="1" x14ac:dyDescent="0.35">
      <c r="A138" s="13"/>
      <c r="B138" s="14" t="s">
        <v>210</v>
      </c>
      <c r="C138" s="15">
        <v>470844.11</v>
      </c>
      <c r="D138" s="15">
        <v>0</v>
      </c>
      <c r="E138" s="15">
        <v>0</v>
      </c>
      <c r="F138" s="15">
        <v>0</v>
      </c>
      <c r="G138" s="12">
        <f t="shared" si="35"/>
        <v>470844.11</v>
      </c>
      <c r="H138" s="31"/>
    </row>
    <row r="139" spans="1:8" ht="24.75" customHeight="1" x14ac:dyDescent="0.35">
      <c r="A139" s="13" t="s">
        <v>122</v>
      </c>
      <c r="B139" s="14" t="s">
        <v>123</v>
      </c>
      <c r="C139" s="15">
        <f t="shared" ref="C139:F139" si="57">C140</f>
        <v>44800883.25</v>
      </c>
      <c r="D139" s="15">
        <f t="shared" si="57"/>
        <v>9796575.4299999978</v>
      </c>
      <c r="E139" s="15">
        <f t="shared" si="57"/>
        <v>0</v>
      </c>
      <c r="F139" s="15">
        <f t="shared" si="57"/>
        <v>6514.52</v>
      </c>
      <c r="G139" s="12">
        <f t="shared" si="35"/>
        <v>54603973.200000003</v>
      </c>
      <c r="H139" s="31"/>
    </row>
    <row r="140" spans="1:8" ht="27" customHeight="1" x14ac:dyDescent="0.35">
      <c r="A140" s="13" t="s">
        <v>249</v>
      </c>
      <c r="B140" s="25" t="s">
        <v>250</v>
      </c>
      <c r="C140" s="15">
        <f>C141+C148+C149+C150+C151</f>
        <v>44800883.25</v>
      </c>
      <c r="D140" s="15">
        <f>D141+D148+D149+D150+D151+D157+D158+D159+D152+D153+D154+D155+D156</f>
        <v>9796575.4299999978</v>
      </c>
      <c r="E140" s="15">
        <f>E141+E148+E149+E150+E151+E157+E158+E159+E152+E153+E154+E155+E156</f>
        <v>0</v>
      </c>
      <c r="F140" s="15">
        <f>F141+F148+F149+F150+F151+F157+F158+F159+F152+F153+F154+F155+F156</f>
        <v>6514.52</v>
      </c>
      <c r="G140" s="12">
        <f t="shared" si="35"/>
        <v>54603973.200000003</v>
      </c>
      <c r="H140" s="31"/>
    </row>
    <row r="141" spans="1:8" ht="36" hidden="1" x14ac:dyDescent="0.35">
      <c r="A141" s="13"/>
      <c r="B141" s="18" t="s">
        <v>153</v>
      </c>
      <c r="C141" s="15">
        <v>10000000</v>
      </c>
      <c r="D141" s="15">
        <v>0</v>
      </c>
      <c r="E141" s="15">
        <v>0</v>
      </c>
      <c r="F141" s="15">
        <v>0</v>
      </c>
      <c r="G141" s="12">
        <f t="shared" ref="G141:G196" si="58">C141+D141+E141+F141</f>
        <v>10000000</v>
      </c>
      <c r="H141" s="31"/>
    </row>
    <row r="142" spans="1:8" hidden="1" x14ac:dyDescent="0.35">
      <c r="A142" s="13"/>
      <c r="B142" s="18" t="s">
        <v>331</v>
      </c>
      <c r="C142" s="15"/>
      <c r="D142" s="15"/>
      <c r="E142" s="15"/>
      <c r="F142" s="15"/>
      <c r="G142" s="12"/>
      <c r="H142" s="31"/>
    </row>
    <row r="143" spans="1:8" hidden="1" x14ac:dyDescent="0.35">
      <c r="A143" s="13"/>
      <c r="B143" s="18" t="s">
        <v>332</v>
      </c>
      <c r="C143" s="15"/>
      <c r="D143" s="15">
        <v>2111246.46</v>
      </c>
      <c r="E143" s="15">
        <v>0</v>
      </c>
      <c r="F143" s="15">
        <v>0</v>
      </c>
      <c r="G143" s="12">
        <f t="shared" si="58"/>
        <v>2111246.46</v>
      </c>
      <c r="H143" s="31"/>
    </row>
    <row r="144" spans="1:8" hidden="1" x14ac:dyDescent="0.35">
      <c r="A144" s="13"/>
      <c r="B144" s="18" t="s">
        <v>333</v>
      </c>
      <c r="C144" s="15"/>
      <c r="D144" s="15">
        <v>562472.75</v>
      </c>
      <c r="E144" s="15">
        <v>0</v>
      </c>
      <c r="F144" s="15">
        <v>0</v>
      </c>
      <c r="G144" s="12">
        <f t="shared" si="58"/>
        <v>562472.75</v>
      </c>
      <c r="H144" s="31"/>
    </row>
    <row r="145" spans="1:8" hidden="1" x14ac:dyDescent="0.35">
      <c r="A145" s="13"/>
      <c r="B145" s="18" t="s">
        <v>334</v>
      </c>
      <c r="C145" s="15"/>
      <c r="D145" s="15">
        <v>1477744.16</v>
      </c>
      <c r="E145" s="15">
        <v>0</v>
      </c>
      <c r="F145" s="15">
        <v>0</v>
      </c>
      <c r="G145" s="12">
        <f t="shared" si="58"/>
        <v>1477744.16</v>
      </c>
      <c r="H145" s="31"/>
    </row>
    <row r="146" spans="1:8" hidden="1" x14ac:dyDescent="0.35">
      <c r="A146" s="13"/>
      <c r="B146" s="18" t="s">
        <v>335</v>
      </c>
      <c r="C146" s="15"/>
      <c r="D146" s="15">
        <v>198319.15</v>
      </c>
      <c r="E146" s="15">
        <v>0</v>
      </c>
      <c r="F146" s="15">
        <v>0</v>
      </c>
      <c r="G146" s="12">
        <f t="shared" si="58"/>
        <v>198319.15</v>
      </c>
      <c r="H146" s="31"/>
    </row>
    <row r="147" spans="1:8" ht="36" hidden="1" x14ac:dyDescent="0.35">
      <c r="A147" s="13"/>
      <c r="B147" s="18" t="s">
        <v>336</v>
      </c>
      <c r="C147" s="15"/>
      <c r="D147" s="15">
        <v>5650217.4800000004</v>
      </c>
      <c r="E147" s="15">
        <v>0</v>
      </c>
      <c r="F147" s="15">
        <v>0</v>
      </c>
      <c r="G147" s="12">
        <f t="shared" si="58"/>
        <v>5650217.4800000004</v>
      </c>
      <c r="H147" s="31"/>
    </row>
    <row r="148" spans="1:8" s="21" customFormat="1" ht="36" hidden="1" x14ac:dyDescent="0.35">
      <c r="A148" s="13"/>
      <c r="B148" s="22" t="s">
        <v>151</v>
      </c>
      <c r="C148" s="15">
        <v>94000</v>
      </c>
      <c r="D148" s="15">
        <v>0</v>
      </c>
      <c r="E148" s="15">
        <v>0</v>
      </c>
      <c r="F148" s="15">
        <v>0</v>
      </c>
      <c r="G148" s="12">
        <f t="shared" si="58"/>
        <v>94000</v>
      </c>
      <c r="H148" s="31"/>
    </row>
    <row r="149" spans="1:8" s="21" customFormat="1" ht="36" hidden="1" x14ac:dyDescent="0.35">
      <c r="A149" s="13"/>
      <c r="B149" s="18" t="s">
        <v>160</v>
      </c>
      <c r="C149" s="15">
        <v>84100</v>
      </c>
      <c r="D149" s="15">
        <v>0</v>
      </c>
      <c r="E149" s="15">
        <v>0</v>
      </c>
      <c r="F149" s="15">
        <v>0</v>
      </c>
      <c r="G149" s="12">
        <f t="shared" si="58"/>
        <v>84100</v>
      </c>
      <c r="H149" s="31"/>
    </row>
    <row r="150" spans="1:8" s="21" customFormat="1" ht="54" hidden="1" x14ac:dyDescent="0.35">
      <c r="A150" s="13"/>
      <c r="B150" s="18" t="s">
        <v>152</v>
      </c>
      <c r="C150" s="15">
        <v>27668900</v>
      </c>
      <c r="D150" s="15">
        <v>0</v>
      </c>
      <c r="E150" s="15">
        <v>0</v>
      </c>
      <c r="F150" s="15">
        <v>0</v>
      </c>
      <c r="G150" s="12">
        <f t="shared" si="58"/>
        <v>27668900</v>
      </c>
      <c r="H150" s="31"/>
    </row>
    <row r="151" spans="1:8" s="21" customFormat="1" ht="54" x14ac:dyDescent="0.35">
      <c r="A151" s="13"/>
      <c r="B151" s="8" t="s">
        <v>150</v>
      </c>
      <c r="C151" s="15">
        <v>6953883.25</v>
      </c>
      <c r="D151" s="15">
        <v>-6953883.2300000004</v>
      </c>
      <c r="E151" s="15">
        <v>0</v>
      </c>
      <c r="F151" s="15">
        <v>6514.52</v>
      </c>
      <c r="G151" s="12">
        <f t="shared" si="58"/>
        <v>6514.5399999995534</v>
      </c>
      <c r="H151" s="31"/>
    </row>
    <row r="152" spans="1:8" s="21" customFormat="1" ht="18" hidden="1" customHeight="1" x14ac:dyDescent="0.35">
      <c r="A152" s="13"/>
      <c r="B152" s="8" t="s">
        <v>330</v>
      </c>
      <c r="C152" s="15"/>
      <c r="D152" s="15">
        <v>1427316.75</v>
      </c>
      <c r="E152" s="15">
        <v>0</v>
      </c>
      <c r="F152" s="15">
        <v>0</v>
      </c>
      <c r="G152" s="12">
        <f t="shared" si="58"/>
        <v>1427316.75</v>
      </c>
      <c r="H152" s="31"/>
    </row>
    <row r="153" spans="1:8" s="21" customFormat="1" hidden="1" x14ac:dyDescent="0.35">
      <c r="A153" s="13"/>
      <c r="B153" s="8" t="s">
        <v>326</v>
      </c>
      <c r="C153" s="15"/>
      <c r="D153" s="15">
        <v>1000202.34</v>
      </c>
      <c r="E153" s="15">
        <v>0</v>
      </c>
      <c r="F153" s="15">
        <v>0</v>
      </c>
      <c r="G153" s="12">
        <f t="shared" si="58"/>
        <v>1000202.34</v>
      </c>
      <c r="H153" s="31"/>
    </row>
    <row r="154" spans="1:8" s="21" customFormat="1" hidden="1" x14ac:dyDescent="0.35">
      <c r="A154" s="13"/>
      <c r="B154" s="8" t="s">
        <v>327</v>
      </c>
      <c r="C154" s="15"/>
      <c r="D154" s="15">
        <v>1029487.38</v>
      </c>
      <c r="E154" s="15">
        <v>0</v>
      </c>
      <c r="F154" s="15">
        <v>0</v>
      </c>
      <c r="G154" s="12">
        <f t="shared" si="58"/>
        <v>1029487.38</v>
      </c>
      <c r="H154" s="31"/>
    </row>
    <row r="155" spans="1:8" s="21" customFormat="1" hidden="1" x14ac:dyDescent="0.35">
      <c r="A155" s="13"/>
      <c r="B155" s="8" t="s">
        <v>328</v>
      </c>
      <c r="C155" s="15"/>
      <c r="D155" s="15">
        <v>2122578.84</v>
      </c>
      <c r="E155" s="15">
        <v>0</v>
      </c>
      <c r="F155" s="15">
        <v>0</v>
      </c>
      <c r="G155" s="12">
        <f t="shared" si="58"/>
        <v>2122578.84</v>
      </c>
      <c r="H155" s="31"/>
    </row>
    <row r="156" spans="1:8" s="21" customFormat="1" hidden="1" x14ac:dyDescent="0.35">
      <c r="A156" s="13"/>
      <c r="B156" s="8" t="s">
        <v>329</v>
      </c>
      <c r="C156" s="15"/>
      <c r="D156" s="15">
        <v>1374297.92</v>
      </c>
      <c r="E156" s="15">
        <v>0</v>
      </c>
      <c r="F156" s="15">
        <v>0</v>
      </c>
      <c r="G156" s="12">
        <f t="shared" si="58"/>
        <v>1374297.92</v>
      </c>
      <c r="H156" s="31"/>
    </row>
    <row r="157" spans="1:8" s="21" customFormat="1" hidden="1" x14ac:dyDescent="0.35">
      <c r="A157" s="13"/>
      <c r="B157" s="8" t="s">
        <v>318</v>
      </c>
      <c r="C157" s="15">
        <v>0</v>
      </c>
      <c r="D157" s="15">
        <v>5644187.1600000001</v>
      </c>
      <c r="E157" s="15">
        <v>0</v>
      </c>
      <c r="F157" s="15">
        <v>0</v>
      </c>
      <c r="G157" s="12">
        <f t="shared" si="58"/>
        <v>5644187.1600000001</v>
      </c>
      <c r="H157" s="31"/>
    </row>
    <row r="158" spans="1:8" s="21" customFormat="1" ht="38.25" hidden="1" customHeight="1" x14ac:dyDescent="0.35">
      <c r="A158" s="13"/>
      <c r="B158" s="8" t="s">
        <v>319</v>
      </c>
      <c r="C158" s="15">
        <v>0</v>
      </c>
      <c r="D158" s="15">
        <v>3970888.27</v>
      </c>
      <c r="E158" s="15">
        <v>0</v>
      </c>
      <c r="F158" s="15">
        <v>0</v>
      </c>
      <c r="G158" s="12">
        <f t="shared" si="58"/>
        <v>3970888.27</v>
      </c>
      <c r="H158" s="31"/>
    </row>
    <row r="159" spans="1:8" s="21" customFormat="1" ht="38.25" hidden="1" customHeight="1" x14ac:dyDescent="0.35">
      <c r="A159" s="13"/>
      <c r="B159" s="8" t="s">
        <v>320</v>
      </c>
      <c r="C159" s="15">
        <v>0</v>
      </c>
      <c r="D159" s="15">
        <v>181500</v>
      </c>
      <c r="E159" s="15">
        <v>0</v>
      </c>
      <c r="F159" s="15">
        <v>0</v>
      </c>
      <c r="G159" s="12">
        <f t="shared" si="58"/>
        <v>181500</v>
      </c>
      <c r="H159" s="31"/>
    </row>
    <row r="160" spans="1:8" hidden="1" x14ac:dyDescent="0.35">
      <c r="A160" s="13" t="s">
        <v>124</v>
      </c>
      <c r="B160" s="14" t="s">
        <v>125</v>
      </c>
      <c r="C160" s="15">
        <f>C161+C175+C177+C179+C181+C183</f>
        <v>145926340.24000001</v>
      </c>
      <c r="D160" s="15">
        <f>D161+D175+D177+D179+D181+D183</f>
        <v>0</v>
      </c>
      <c r="E160" s="15">
        <f>E161+E175+E177+E179+E181+E183</f>
        <v>0</v>
      </c>
      <c r="F160" s="15">
        <f>F161+F175+F177+F179+F181+F183</f>
        <v>0</v>
      </c>
      <c r="G160" s="12">
        <f t="shared" si="58"/>
        <v>145926340.24000001</v>
      </c>
      <c r="H160" s="31"/>
    </row>
    <row r="161" spans="1:8" ht="36" hidden="1" x14ac:dyDescent="0.35">
      <c r="A161" s="13" t="s">
        <v>126</v>
      </c>
      <c r="B161" s="14" t="s">
        <v>127</v>
      </c>
      <c r="C161" s="15">
        <f t="shared" ref="C161:F161" si="59">C162</f>
        <v>138033000</v>
      </c>
      <c r="D161" s="15">
        <f t="shared" si="59"/>
        <v>0</v>
      </c>
      <c r="E161" s="15">
        <f t="shared" si="59"/>
        <v>0</v>
      </c>
      <c r="F161" s="15">
        <f t="shared" si="59"/>
        <v>0</v>
      </c>
      <c r="G161" s="12">
        <f t="shared" si="58"/>
        <v>138033000</v>
      </c>
      <c r="H161" s="31"/>
    </row>
    <row r="162" spans="1:8" ht="36" hidden="1" x14ac:dyDescent="0.35">
      <c r="A162" s="13" t="s">
        <v>251</v>
      </c>
      <c r="B162" s="25" t="s">
        <v>252</v>
      </c>
      <c r="C162" s="15">
        <f>C163+C164+C165+C166+C167+C168+C169+C170+C171+C172+C173+C174</f>
        <v>138033000</v>
      </c>
      <c r="D162" s="15">
        <f>D163+D164+D165+D166+D167+D168+D169+D170+D171+D172+D173+D174</f>
        <v>0</v>
      </c>
      <c r="E162" s="15">
        <f>E163+E164+E165+E166+E167+E168+E169+E170+E171+E172+E173+E174</f>
        <v>0</v>
      </c>
      <c r="F162" s="15">
        <f>F163+F164+F165+F166+F167+F168+F169+F170+F171+F172+F173+F174</f>
        <v>0</v>
      </c>
      <c r="G162" s="12">
        <f t="shared" si="58"/>
        <v>138033000</v>
      </c>
      <c r="H162" s="31"/>
    </row>
    <row r="163" spans="1:8" ht="36" hidden="1" x14ac:dyDescent="0.35">
      <c r="A163" s="13"/>
      <c r="B163" s="9" t="s">
        <v>142</v>
      </c>
      <c r="C163" s="16">
        <v>129438300</v>
      </c>
      <c r="D163" s="16">
        <v>0</v>
      </c>
      <c r="E163" s="16">
        <v>0</v>
      </c>
      <c r="F163" s="16">
        <v>0</v>
      </c>
      <c r="G163" s="12">
        <f t="shared" si="58"/>
        <v>129438300</v>
      </c>
      <c r="H163" s="32"/>
    </row>
    <row r="164" spans="1:8" ht="54" hidden="1" x14ac:dyDescent="0.35">
      <c r="A164" s="13"/>
      <c r="B164" s="19" t="s">
        <v>155</v>
      </c>
      <c r="C164" s="16">
        <v>215300</v>
      </c>
      <c r="D164" s="16">
        <v>0</v>
      </c>
      <c r="E164" s="16">
        <v>0</v>
      </c>
      <c r="F164" s="16">
        <v>0</v>
      </c>
      <c r="G164" s="12">
        <f t="shared" si="58"/>
        <v>215300</v>
      </c>
      <c r="H164" s="32"/>
    </row>
    <row r="165" spans="1:8" ht="36" hidden="1" x14ac:dyDescent="0.35">
      <c r="A165" s="13"/>
      <c r="B165" s="20" t="s">
        <v>165</v>
      </c>
      <c r="C165" s="16">
        <v>175100</v>
      </c>
      <c r="D165" s="16">
        <v>0</v>
      </c>
      <c r="E165" s="16">
        <v>0</v>
      </c>
      <c r="F165" s="16">
        <v>0</v>
      </c>
      <c r="G165" s="12">
        <f t="shared" si="58"/>
        <v>175100</v>
      </c>
      <c r="H165" s="32"/>
    </row>
    <row r="166" spans="1:8" ht="54" hidden="1" x14ac:dyDescent="0.35">
      <c r="A166" s="13"/>
      <c r="B166" s="20" t="s">
        <v>209</v>
      </c>
      <c r="C166" s="16">
        <v>5900</v>
      </c>
      <c r="D166" s="16">
        <v>0</v>
      </c>
      <c r="E166" s="16">
        <v>0</v>
      </c>
      <c r="F166" s="16">
        <v>0</v>
      </c>
      <c r="G166" s="12">
        <f t="shared" si="58"/>
        <v>5900</v>
      </c>
      <c r="H166" s="32"/>
    </row>
    <row r="167" spans="1:8" s="21" customFormat="1" hidden="1" x14ac:dyDescent="0.35">
      <c r="A167" s="13"/>
      <c r="B167" s="9" t="s">
        <v>145</v>
      </c>
      <c r="C167" s="16">
        <v>2337900</v>
      </c>
      <c r="D167" s="16">
        <v>0</v>
      </c>
      <c r="E167" s="16">
        <v>0</v>
      </c>
      <c r="F167" s="16">
        <v>0</v>
      </c>
      <c r="G167" s="12">
        <f t="shared" si="58"/>
        <v>2337900</v>
      </c>
      <c r="H167" s="32"/>
    </row>
    <row r="168" spans="1:8" s="21" customFormat="1" ht="90" hidden="1" x14ac:dyDescent="0.35">
      <c r="A168" s="13"/>
      <c r="B168" s="20" t="s">
        <v>208</v>
      </c>
      <c r="C168" s="16">
        <v>4907300</v>
      </c>
      <c r="D168" s="16">
        <v>0</v>
      </c>
      <c r="E168" s="16">
        <v>0</v>
      </c>
      <c r="F168" s="16">
        <v>0</v>
      </c>
      <c r="G168" s="12">
        <f t="shared" si="58"/>
        <v>4907300</v>
      </c>
      <c r="H168" s="32"/>
    </row>
    <row r="169" spans="1:8" s="21" customFormat="1" ht="72" hidden="1" x14ac:dyDescent="0.35">
      <c r="A169" s="13"/>
      <c r="B169" s="20" t="s">
        <v>144</v>
      </c>
      <c r="C169" s="16">
        <v>60000</v>
      </c>
      <c r="D169" s="16">
        <v>0</v>
      </c>
      <c r="E169" s="16">
        <v>0</v>
      </c>
      <c r="F169" s="16">
        <v>0</v>
      </c>
      <c r="G169" s="12">
        <f t="shared" si="58"/>
        <v>60000</v>
      </c>
      <c r="H169" s="32"/>
    </row>
    <row r="170" spans="1:8" s="21" customFormat="1" ht="54" hidden="1" x14ac:dyDescent="0.35">
      <c r="A170" s="13"/>
      <c r="B170" s="20" t="s">
        <v>148</v>
      </c>
      <c r="C170" s="16">
        <v>700</v>
      </c>
      <c r="D170" s="16">
        <v>0</v>
      </c>
      <c r="E170" s="16">
        <v>0</v>
      </c>
      <c r="F170" s="16">
        <v>0</v>
      </c>
      <c r="G170" s="12">
        <f t="shared" si="58"/>
        <v>700</v>
      </c>
      <c r="H170" s="32"/>
    </row>
    <row r="171" spans="1:8" s="21" customFormat="1" hidden="1" x14ac:dyDescent="0.35">
      <c r="A171" s="13"/>
      <c r="B171" s="9" t="s">
        <v>143</v>
      </c>
      <c r="C171" s="16">
        <v>10600</v>
      </c>
      <c r="D171" s="16">
        <v>0</v>
      </c>
      <c r="E171" s="16">
        <v>0</v>
      </c>
      <c r="F171" s="16">
        <v>0</v>
      </c>
      <c r="G171" s="12">
        <f t="shared" si="58"/>
        <v>10600</v>
      </c>
      <c r="H171" s="32"/>
    </row>
    <row r="172" spans="1:8" s="21" customFormat="1" ht="36" hidden="1" x14ac:dyDescent="0.35">
      <c r="A172" s="13"/>
      <c r="B172" s="9" t="s">
        <v>147</v>
      </c>
      <c r="C172" s="16">
        <v>47800</v>
      </c>
      <c r="D172" s="16">
        <v>0</v>
      </c>
      <c r="E172" s="16">
        <v>0</v>
      </c>
      <c r="F172" s="16">
        <v>0</v>
      </c>
      <c r="G172" s="12">
        <f t="shared" si="58"/>
        <v>47800</v>
      </c>
      <c r="H172" s="32"/>
    </row>
    <row r="173" spans="1:8" s="21" customFormat="1" ht="36" hidden="1" x14ac:dyDescent="0.35">
      <c r="A173" s="13"/>
      <c r="B173" s="9" t="s">
        <v>146</v>
      </c>
      <c r="C173" s="16">
        <v>823800</v>
      </c>
      <c r="D173" s="16">
        <v>0</v>
      </c>
      <c r="E173" s="16">
        <v>0</v>
      </c>
      <c r="F173" s="16">
        <v>0</v>
      </c>
      <c r="G173" s="12">
        <f t="shared" si="58"/>
        <v>823800</v>
      </c>
      <c r="H173" s="32"/>
    </row>
    <row r="174" spans="1:8" s="21" customFormat="1" ht="54" hidden="1" x14ac:dyDescent="0.35">
      <c r="A174" s="13"/>
      <c r="B174" s="20" t="s">
        <v>149</v>
      </c>
      <c r="C174" s="16">
        <v>10300</v>
      </c>
      <c r="D174" s="16">
        <v>0</v>
      </c>
      <c r="E174" s="16">
        <v>0</v>
      </c>
      <c r="F174" s="16">
        <v>0</v>
      </c>
      <c r="G174" s="12">
        <f t="shared" si="58"/>
        <v>10300</v>
      </c>
      <c r="H174" s="32"/>
    </row>
    <row r="175" spans="1:8" ht="54" hidden="1" x14ac:dyDescent="0.35">
      <c r="A175" s="13" t="s">
        <v>128</v>
      </c>
      <c r="B175" s="14" t="s">
        <v>129</v>
      </c>
      <c r="C175" s="15">
        <f t="shared" ref="C175:F175" si="60">C176</f>
        <v>6124272</v>
      </c>
      <c r="D175" s="15">
        <f t="shared" si="60"/>
        <v>0</v>
      </c>
      <c r="E175" s="15">
        <f t="shared" si="60"/>
        <v>0</v>
      </c>
      <c r="F175" s="15">
        <f t="shared" si="60"/>
        <v>0</v>
      </c>
      <c r="G175" s="12">
        <f t="shared" si="58"/>
        <v>6124272</v>
      </c>
      <c r="H175" s="31"/>
    </row>
    <row r="176" spans="1:8" ht="54" hidden="1" x14ac:dyDescent="0.35">
      <c r="A176" s="13" t="s">
        <v>253</v>
      </c>
      <c r="B176" s="25" t="s">
        <v>254</v>
      </c>
      <c r="C176" s="15">
        <v>6124272</v>
      </c>
      <c r="D176" s="15">
        <v>0</v>
      </c>
      <c r="E176" s="15">
        <v>0</v>
      </c>
      <c r="F176" s="15">
        <v>0</v>
      </c>
      <c r="G176" s="12">
        <f t="shared" si="58"/>
        <v>6124272</v>
      </c>
      <c r="H176" s="31"/>
    </row>
    <row r="177" spans="1:8" ht="36" hidden="1" x14ac:dyDescent="0.35">
      <c r="A177" s="13" t="s">
        <v>130</v>
      </c>
      <c r="B177" s="14" t="s">
        <v>303</v>
      </c>
      <c r="C177" s="15">
        <f t="shared" ref="C177:F177" si="61">C178</f>
        <v>476000</v>
      </c>
      <c r="D177" s="15">
        <f t="shared" si="61"/>
        <v>0</v>
      </c>
      <c r="E177" s="15">
        <f t="shared" si="61"/>
        <v>0</v>
      </c>
      <c r="F177" s="15">
        <f t="shared" si="61"/>
        <v>0</v>
      </c>
      <c r="G177" s="12">
        <f t="shared" si="58"/>
        <v>476000</v>
      </c>
      <c r="H177" s="31"/>
    </row>
    <row r="178" spans="1:8" ht="60.75" hidden="1" customHeight="1" x14ac:dyDescent="0.35">
      <c r="A178" s="13" t="s">
        <v>255</v>
      </c>
      <c r="B178" s="25" t="s">
        <v>304</v>
      </c>
      <c r="C178" s="15">
        <v>476000</v>
      </c>
      <c r="D178" s="15">
        <v>0</v>
      </c>
      <c r="E178" s="15">
        <v>0</v>
      </c>
      <c r="F178" s="15">
        <v>0</v>
      </c>
      <c r="G178" s="12">
        <f t="shared" si="58"/>
        <v>476000</v>
      </c>
      <c r="H178" s="31"/>
    </row>
    <row r="179" spans="1:8" ht="54" hidden="1" x14ac:dyDescent="0.35">
      <c r="A179" s="13" t="s">
        <v>131</v>
      </c>
      <c r="B179" s="14" t="s">
        <v>132</v>
      </c>
      <c r="C179" s="15">
        <f t="shared" ref="C179:F179" si="62">C180</f>
        <v>36300</v>
      </c>
      <c r="D179" s="15">
        <f t="shared" si="62"/>
        <v>0</v>
      </c>
      <c r="E179" s="15">
        <f t="shared" si="62"/>
        <v>0</v>
      </c>
      <c r="F179" s="15">
        <f t="shared" si="62"/>
        <v>0</v>
      </c>
      <c r="G179" s="12">
        <f t="shared" si="58"/>
        <v>36300</v>
      </c>
      <c r="H179" s="31"/>
    </row>
    <row r="180" spans="1:8" ht="63" hidden="1" customHeight="1" x14ac:dyDescent="0.35">
      <c r="A180" s="13" t="s">
        <v>256</v>
      </c>
      <c r="B180" s="25" t="s">
        <v>257</v>
      </c>
      <c r="C180" s="15">
        <v>36300</v>
      </c>
      <c r="D180" s="15">
        <v>0</v>
      </c>
      <c r="E180" s="15">
        <v>0</v>
      </c>
      <c r="F180" s="15">
        <v>0</v>
      </c>
      <c r="G180" s="12">
        <f t="shared" si="58"/>
        <v>36300</v>
      </c>
      <c r="H180" s="31"/>
    </row>
    <row r="181" spans="1:8" ht="36" hidden="1" x14ac:dyDescent="0.35">
      <c r="A181" s="13" t="s">
        <v>133</v>
      </c>
      <c r="B181" s="14" t="s">
        <v>134</v>
      </c>
      <c r="C181" s="15">
        <f t="shared" ref="C181:F181" si="63">C182</f>
        <v>1238600</v>
      </c>
      <c r="D181" s="15">
        <f t="shared" si="63"/>
        <v>0</v>
      </c>
      <c r="E181" s="15">
        <f t="shared" si="63"/>
        <v>0</v>
      </c>
      <c r="F181" s="15">
        <f t="shared" si="63"/>
        <v>0</v>
      </c>
      <c r="G181" s="12">
        <f t="shared" si="58"/>
        <v>1238600</v>
      </c>
      <c r="H181" s="31"/>
    </row>
    <row r="182" spans="1:8" ht="36" hidden="1" x14ac:dyDescent="0.35">
      <c r="A182" s="13" t="s">
        <v>258</v>
      </c>
      <c r="B182" s="25" t="s">
        <v>259</v>
      </c>
      <c r="C182" s="15">
        <v>1238600</v>
      </c>
      <c r="D182" s="15">
        <v>0</v>
      </c>
      <c r="E182" s="15">
        <v>0</v>
      </c>
      <c r="F182" s="15">
        <v>0</v>
      </c>
      <c r="G182" s="12">
        <f t="shared" si="58"/>
        <v>1238600</v>
      </c>
      <c r="H182" s="31"/>
    </row>
    <row r="183" spans="1:8" hidden="1" x14ac:dyDescent="0.35">
      <c r="A183" s="13" t="s">
        <v>135</v>
      </c>
      <c r="B183" s="14" t="s">
        <v>136</v>
      </c>
      <c r="C183" s="15">
        <f t="shared" ref="C183:F183" si="64">C184</f>
        <v>18168.240000000002</v>
      </c>
      <c r="D183" s="15">
        <f t="shared" si="64"/>
        <v>0</v>
      </c>
      <c r="E183" s="15">
        <f t="shared" si="64"/>
        <v>0</v>
      </c>
      <c r="F183" s="15">
        <f t="shared" si="64"/>
        <v>0</v>
      </c>
      <c r="G183" s="12">
        <f t="shared" si="58"/>
        <v>18168.240000000002</v>
      </c>
      <c r="H183" s="31"/>
    </row>
    <row r="184" spans="1:8" hidden="1" x14ac:dyDescent="0.35">
      <c r="A184" s="13" t="s">
        <v>260</v>
      </c>
      <c r="B184" s="25" t="s">
        <v>261</v>
      </c>
      <c r="C184" s="15">
        <f>C185</f>
        <v>18168.240000000002</v>
      </c>
      <c r="D184" s="15">
        <f>D185</f>
        <v>0</v>
      </c>
      <c r="E184" s="15">
        <f>E185</f>
        <v>0</v>
      </c>
      <c r="F184" s="15">
        <f>F185</f>
        <v>0</v>
      </c>
      <c r="G184" s="12">
        <f t="shared" si="58"/>
        <v>18168.240000000002</v>
      </c>
      <c r="H184" s="31"/>
    </row>
    <row r="185" spans="1:8" ht="54" hidden="1" x14ac:dyDescent="0.35">
      <c r="A185" s="13"/>
      <c r="B185" s="17" t="s">
        <v>154</v>
      </c>
      <c r="C185" s="15">
        <v>18168.240000000002</v>
      </c>
      <c r="D185" s="15">
        <v>0</v>
      </c>
      <c r="E185" s="15">
        <v>0</v>
      </c>
      <c r="F185" s="15">
        <v>0</v>
      </c>
      <c r="G185" s="12">
        <f t="shared" si="58"/>
        <v>18168.240000000002</v>
      </c>
      <c r="H185" s="31"/>
    </row>
    <row r="186" spans="1:8" x14ac:dyDescent="0.35">
      <c r="A186" s="13" t="s">
        <v>137</v>
      </c>
      <c r="B186" s="14" t="s">
        <v>138</v>
      </c>
      <c r="C186" s="15">
        <f t="shared" ref="C186:D186" si="65">C187+C189</f>
        <v>25159447.27</v>
      </c>
      <c r="D186" s="15">
        <f t="shared" si="65"/>
        <v>360554.1</v>
      </c>
      <c r="E186" s="15">
        <f t="shared" ref="E186:F186" si="66">E187+E189</f>
        <v>9533295</v>
      </c>
      <c r="F186" s="15">
        <f t="shared" si="66"/>
        <v>2502838</v>
      </c>
      <c r="G186" s="12">
        <f t="shared" si="58"/>
        <v>37556134.370000005</v>
      </c>
      <c r="H186" s="31"/>
    </row>
    <row r="187" spans="1:8" ht="54" hidden="1" x14ac:dyDescent="0.35">
      <c r="A187" s="13" t="s">
        <v>214</v>
      </c>
      <c r="B187" s="14" t="s">
        <v>215</v>
      </c>
      <c r="C187" s="15">
        <f t="shared" ref="C187:F187" si="67">C188</f>
        <v>8804100</v>
      </c>
      <c r="D187" s="15">
        <f t="shared" si="67"/>
        <v>0</v>
      </c>
      <c r="E187" s="15">
        <f t="shared" si="67"/>
        <v>0</v>
      </c>
      <c r="F187" s="15">
        <f t="shared" si="67"/>
        <v>0</v>
      </c>
      <c r="G187" s="12">
        <f t="shared" si="58"/>
        <v>8804100</v>
      </c>
      <c r="H187" s="31"/>
    </row>
    <row r="188" spans="1:8" ht="54" hidden="1" x14ac:dyDescent="0.35">
      <c r="A188" s="13" t="s">
        <v>262</v>
      </c>
      <c r="B188" s="25" t="s">
        <v>263</v>
      </c>
      <c r="C188" s="15">
        <v>8804100</v>
      </c>
      <c r="D188" s="15">
        <v>0</v>
      </c>
      <c r="E188" s="15">
        <v>0</v>
      </c>
      <c r="F188" s="15">
        <v>0</v>
      </c>
      <c r="G188" s="12">
        <f t="shared" si="58"/>
        <v>8804100</v>
      </c>
      <c r="H188" s="31"/>
    </row>
    <row r="189" spans="1:8" x14ac:dyDescent="0.35">
      <c r="A189" s="13" t="s">
        <v>139</v>
      </c>
      <c r="B189" s="14" t="s">
        <v>140</v>
      </c>
      <c r="C189" s="15">
        <f t="shared" ref="C189:F189" si="68">C190</f>
        <v>16355347.27</v>
      </c>
      <c r="D189" s="15">
        <f t="shared" si="68"/>
        <v>360554.1</v>
      </c>
      <c r="E189" s="15">
        <f t="shared" si="68"/>
        <v>9533295</v>
      </c>
      <c r="F189" s="15">
        <f t="shared" si="68"/>
        <v>2502838</v>
      </c>
      <c r="G189" s="12">
        <f t="shared" si="58"/>
        <v>28752034.369999997</v>
      </c>
      <c r="H189" s="31"/>
    </row>
    <row r="190" spans="1:8" ht="36" x14ac:dyDescent="0.35">
      <c r="A190" s="13" t="s">
        <v>264</v>
      </c>
      <c r="B190" s="25" t="s">
        <v>265</v>
      </c>
      <c r="C190" s="15">
        <f>C191+C192</f>
        <v>16355347.27</v>
      </c>
      <c r="D190" s="15">
        <f>D191+D192+D193</f>
        <v>360554.1</v>
      </c>
      <c r="E190" s="15">
        <f>E191+E192+E193+E194+E195+E196</f>
        <v>9533295</v>
      </c>
      <c r="F190" s="15">
        <f>F191+F192+F193+F194+F195+F196</f>
        <v>2502838</v>
      </c>
      <c r="G190" s="12">
        <f t="shared" si="58"/>
        <v>28752034.369999997</v>
      </c>
      <c r="H190" s="31"/>
    </row>
    <row r="191" spans="1:8" s="21" customFormat="1" ht="54" hidden="1" x14ac:dyDescent="0.35">
      <c r="A191" s="23"/>
      <c r="B191" s="18" t="s">
        <v>212</v>
      </c>
      <c r="C191" s="24">
        <v>7295286</v>
      </c>
      <c r="D191" s="24">
        <v>0</v>
      </c>
      <c r="E191" s="24">
        <v>0</v>
      </c>
      <c r="F191" s="24">
        <v>0</v>
      </c>
      <c r="G191" s="12">
        <f t="shared" si="58"/>
        <v>7295286</v>
      </c>
      <c r="H191" s="33"/>
    </row>
    <row r="192" spans="1:8" s="21" customFormat="1" ht="36" hidden="1" x14ac:dyDescent="0.35">
      <c r="A192" s="23"/>
      <c r="B192" s="18" t="s">
        <v>213</v>
      </c>
      <c r="C192" s="24">
        <v>9060061.2699999996</v>
      </c>
      <c r="D192" s="24">
        <v>0</v>
      </c>
      <c r="E192" s="24">
        <v>0</v>
      </c>
      <c r="F192" s="24">
        <v>0</v>
      </c>
      <c r="G192" s="12">
        <f t="shared" si="58"/>
        <v>9060061.2699999996</v>
      </c>
      <c r="H192" s="33"/>
    </row>
    <row r="193" spans="1:8" s="21" customFormat="1" ht="36" hidden="1" x14ac:dyDescent="0.35">
      <c r="A193" s="23"/>
      <c r="B193" s="18" t="s">
        <v>321</v>
      </c>
      <c r="C193" s="24">
        <v>0</v>
      </c>
      <c r="D193" s="24">
        <v>360554.1</v>
      </c>
      <c r="E193" s="24">
        <v>0</v>
      </c>
      <c r="F193" s="24">
        <v>0</v>
      </c>
      <c r="G193" s="12">
        <f t="shared" si="58"/>
        <v>360554.1</v>
      </c>
      <c r="H193" s="33"/>
    </row>
    <row r="194" spans="1:8" s="21" customFormat="1" x14ac:dyDescent="0.35">
      <c r="A194" s="23"/>
      <c r="B194" s="34" t="s">
        <v>339</v>
      </c>
      <c r="C194" s="24">
        <v>0</v>
      </c>
      <c r="D194" s="24">
        <v>0</v>
      </c>
      <c r="E194" s="24">
        <v>4268882</v>
      </c>
      <c r="F194" s="24">
        <v>2502838</v>
      </c>
      <c r="G194" s="12">
        <f t="shared" si="58"/>
        <v>6771720</v>
      </c>
      <c r="H194" s="33"/>
    </row>
    <row r="195" spans="1:8" s="21" customFormat="1" ht="72" hidden="1" x14ac:dyDescent="0.35">
      <c r="A195" s="23"/>
      <c r="B195" s="34" t="s">
        <v>344</v>
      </c>
      <c r="C195" s="24">
        <v>0</v>
      </c>
      <c r="D195" s="24">
        <v>0</v>
      </c>
      <c r="E195" s="24">
        <v>5001192.3499999996</v>
      </c>
      <c r="F195" s="24">
        <v>0</v>
      </c>
      <c r="G195" s="12">
        <f t="shared" si="58"/>
        <v>5001192.3499999996</v>
      </c>
      <c r="H195" s="33"/>
    </row>
    <row r="196" spans="1:8" s="21" customFormat="1" ht="39.75" hidden="1" customHeight="1" x14ac:dyDescent="0.35">
      <c r="A196" s="23"/>
      <c r="B196" s="34" t="s">
        <v>345</v>
      </c>
      <c r="C196" s="24">
        <v>0</v>
      </c>
      <c r="D196" s="24">
        <v>0</v>
      </c>
      <c r="E196" s="24">
        <v>263220.65000000002</v>
      </c>
      <c r="F196" s="24">
        <v>0</v>
      </c>
      <c r="G196" s="12">
        <f t="shared" si="58"/>
        <v>263220.65000000002</v>
      </c>
      <c r="H196" s="33"/>
    </row>
  </sheetData>
  <mergeCells count="8">
    <mergeCell ref="G8:G10"/>
    <mergeCell ref="A6:G6"/>
    <mergeCell ref="C8:C10"/>
    <mergeCell ref="A8:A10"/>
    <mergeCell ref="B8:B10"/>
    <mergeCell ref="D8:D10"/>
    <mergeCell ref="E8:E10"/>
    <mergeCell ref="F8:F10"/>
  </mergeCells>
  <pageMargins left="0.78740157480314965" right="0.39370078740157483" top="0.59055118110236227" bottom="0.59055118110236227" header="0.39370078740157483" footer="0.3937007874015748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workbookViewId="0">
      <selection activeCell="B4" sqref="B4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19.6640625" style="4" hidden="1" customWidth="1"/>
    <col min="4" max="4" width="16.44140625" style="4" hidden="1" customWidth="1"/>
    <col min="5" max="6" width="18" style="4" hidden="1" customWidth="1"/>
    <col min="7" max="7" width="39.88671875" style="4" customWidth="1"/>
    <col min="8" max="8" width="19.44140625" style="4" hidden="1" customWidth="1"/>
    <col min="9" max="9" width="16.44140625" style="4" hidden="1" customWidth="1"/>
    <col min="10" max="10" width="19.44140625" style="4" hidden="1" customWidth="1"/>
    <col min="11" max="16384" width="9.109375" style="4"/>
  </cols>
  <sheetData>
    <row r="1" spans="1:10" ht="18" customHeight="1" x14ac:dyDescent="0.35">
      <c r="D1" s="10"/>
      <c r="E1" s="10"/>
      <c r="F1" s="10"/>
      <c r="G1" s="10" t="s">
        <v>337</v>
      </c>
      <c r="I1" s="10"/>
      <c r="J1" s="10"/>
    </row>
    <row r="2" spans="1:10" ht="18" customHeight="1" x14ac:dyDescent="0.35">
      <c r="D2" s="10"/>
      <c r="E2" s="10"/>
      <c r="F2" s="10"/>
      <c r="G2" s="10" t="s">
        <v>167</v>
      </c>
      <c r="I2" s="10"/>
      <c r="J2" s="10"/>
    </row>
    <row r="3" spans="1:10" ht="18" customHeight="1" x14ac:dyDescent="0.35">
      <c r="D3" s="10"/>
      <c r="E3" s="10"/>
      <c r="F3" s="10"/>
      <c r="G3" s="10" t="s">
        <v>168</v>
      </c>
      <c r="I3" s="10"/>
      <c r="J3" s="10"/>
    </row>
    <row r="4" spans="1:10" ht="18" customHeight="1" x14ac:dyDescent="0.35">
      <c r="D4" s="10"/>
      <c r="E4" s="10"/>
      <c r="F4" s="10"/>
      <c r="G4" s="10" t="s">
        <v>353</v>
      </c>
      <c r="I4" s="10"/>
      <c r="J4" s="10"/>
    </row>
    <row r="5" spans="1:10" x14ac:dyDescent="0.35">
      <c r="A5" s="3"/>
      <c r="B5" s="3"/>
      <c r="C5" s="10"/>
      <c r="D5" s="10"/>
      <c r="E5" s="10"/>
      <c r="F5" s="10"/>
      <c r="G5" s="10"/>
      <c r="H5" s="10"/>
      <c r="I5" s="10"/>
      <c r="J5" s="10"/>
    </row>
    <row r="6" spans="1:10" ht="51.75" customHeight="1" x14ac:dyDescent="0.35">
      <c r="A6" s="42" t="s">
        <v>322</v>
      </c>
      <c r="B6" s="42"/>
      <c r="C6" s="42"/>
      <c r="D6" s="42"/>
      <c r="E6" s="42"/>
      <c r="F6" s="42"/>
      <c r="G6" s="42"/>
      <c r="H6" s="42"/>
      <c r="I6" s="42"/>
      <c r="J6" s="42"/>
    </row>
    <row r="8" spans="1:10" ht="15" customHeight="1" x14ac:dyDescent="0.35">
      <c r="A8" s="43" t="s">
        <v>141</v>
      </c>
      <c r="B8" s="43" t="s">
        <v>272</v>
      </c>
      <c r="C8" s="39" t="s">
        <v>324</v>
      </c>
      <c r="D8" s="39" t="s">
        <v>316</v>
      </c>
      <c r="E8" s="39" t="s">
        <v>338</v>
      </c>
      <c r="F8" s="39" t="s">
        <v>348</v>
      </c>
      <c r="G8" s="39" t="s">
        <v>275</v>
      </c>
      <c r="H8" s="39" t="s">
        <v>298</v>
      </c>
      <c r="I8" s="39" t="s">
        <v>338</v>
      </c>
      <c r="J8" s="39" t="s">
        <v>298</v>
      </c>
    </row>
    <row r="9" spans="1:10" ht="15" customHeight="1" x14ac:dyDescent="0.35">
      <c r="A9" s="43"/>
      <c r="B9" s="43"/>
      <c r="C9" s="40"/>
      <c r="D9" s="40"/>
      <c r="E9" s="40"/>
      <c r="F9" s="40"/>
      <c r="G9" s="40"/>
      <c r="H9" s="40"/>
      <c r="I9" s="40"/>
      <c r="J9" s="40"/>
    </row>
    <row r="10" spans="1:10" ht="24.75" customHeight="1" x14ac:dyDescent="0.35">
      <c r="A10" s="43"/>
      <c r="B10" s="43"/>
      <c r="C10" s="41"/>
      <c r="D10" s="41"/>
      <c r="E10" s="41"/>
      <c r="F10" s="41"/>
      <c r="G10" s="41"/>
      <c r="H10" s="41"/>
      <c r="I10" s="41"/>
      <c r="J10" s="41"/>
    </row>
    <row r="11" spans="1:10" ht="18.45" customHeight="1" x14ac:dyDescent="0.35">
      <c r="A11" s="1" t="s">
        <v>0</v>
      </c>
      <c r="B11" s="1" t="s">
        <v>1</v>
      </c>
      <c r="C11" s="1" t="s">
        <v>2</v>
      </c>
      <c r="D11" s="1" t="s">
        <v>216</v>
      </c>
      <c r="E11" s="1" t="s">
        <v>323</v>
      </c>
      <c r="F11" s="1" t="s">
        <v>349</v>
      </c>
      <c r="G11" s="1" t="s">
        <v>2</v>
      </c>
      <c r="H11" s="1" t="s">
        <v>216</v>
      </c>
      <c r="I11" s="1" t="s">
        <v>323</v>
      </c>
      <c r="J11" s="1" t="s">
        <v>216</v>
      </c>
    </row>
    <row r="12" spans="1:10" s="2" customFormat="1" ht="31.5" customHeight="1" x14ac:dyDescent="0.35">
      <c r="A12" s="5"/>
      <c r="B12" s="6" t="s">
        <v>3</v>
      </c>
      <c r="C12" s="11">
        <f>C13+C116</f>
        <v>400129973.57999998</v>
      </c>
      <c r="D12" s="11">
        <f>D13+D116</f>
        <v>3325000</v>
      </c>
      <c r="E12" s="11">
        <f>E13+E116</f>
        <v>9050944</v>
      </c>
      <c r="F12" s="11">
        <f>F13+F116</f>
        <v>10201884</v>
      </c>
      <c r="G12" s="11">
        <f>C12+D12+E12+F12</f>
        <v>422707801.57999998</v>
      </c>
      <c r="H12" s="11">
        <f>H13+H116</f>
        <v>409121264.86000001</v>
      </c>
      <c r="I12" s="11">
        <f>I13+I116</f>
        <v>4813816</v>
      </c>
      <c r="J12" s="11">
        <f>H12+I12</f>
        <v>413935080.86000001</v>
      </c>
    </row>
    <row r="13" spans="1:10" ht="31.5" customHeight="1" x14ac:dyDescent="0.35">
      <c r="A13" s="5" t="s">
        <v>4</v>
      </c>
      <c r="B13" s="6" t="s">
        <v>5</v>
      </c>
      <c r="C13" s="11">
        <f>C14+C20+C30+C35+C46+C49+C68+C72+C79+C91</f>
        <v>79590300</v>
      </c>
      <c r="D13" s="11">
        <f>D14+D20+D30+D35+D46+D49+D68+D72+D79+D91</f>
        <v>0</v>
      </c>
      <c r="E13" s="11">
        <f>E14+E20+E30+E35+E46+E49+E68+E72+E79+E91</f>
        <v>0</v>
      </c>
      <c r="F13" s="11">
        <f>F14+F20+F30+F35+F46+F49+F68+F72+F79+F91+F113</f>
        <v>1700314</v>
      </c>
      <c r="G13" s="11">
        <f t="shared" ref="G13:G76" si="0">C13+D13+E13+F13</f>
        <v>81290614</v>
      </c>
      <c r="H13" s="11">
        <f>H14+H20+H30+H35+H46+H49+H68+H72+H79+H91</f>
        <v>80734500</v>
      </c>
      <c r="I13" s="11">
        <f>I14+I20+I30+I35+I46+I49+I68+I72+I79+I91</f>
        <v>0</v>
      </c>
      <c r="J13" s="11">
        <f t="shared" ref="J13:J76" si="1">H13+I13</f>
        <v>80734500</v>
      </c>
    </row>
    <row r="14" spans="1:10" ht="30.75" hidden="1" customHeight="1" x14ac:dyDescent="0.35">
      <c r="A14" s="5" t="s">
        <v>6</v>
      </c>
      <c r="B14" s="6" t="s">
        <v>7</v>
      </c>
      <c r="C14" s="11">
        <f t="shared" ref="C14:I14" si="2">C15</f>
        <v>21320800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0"/>
        <v>21320800</v>
      </c>
      <c r="H14" s="11">
        <f t="shared" si="2"/>
        <v>21896100</v>
      </c>
      <c r="I14" s="11">
        <f t="shared" si="2"/>
        <v>0</v>
      </c>
      <c r="J14" s="11">
        <f t="shared" si="1"/>
        <v>21896100</v>
      </c>
    </row>
    <row r="15" spans="1:10" ht="27.75" hidden="1" customHeight="1" x14ac:dyDescent="0.35">
      <c r="A15" s="7" t="s">
        <v>8</v>
      </c>
      <c r="B15" s="8" t="s">
        <v>9</v>
      </c>
      <c r="C15" s="12">
        <f>C16+C18+C17+C19</f>
        <v>21320800</v>
      </c>
      <c r="D15" s="12">
        <f>D16+D18+D17+D19</f>
        <v>0</v>
      </c>
      <c r="E15" s="12">
        <f>E16+E18+E17+E19</f>
        <v>0</v>
      </c>
      <c r="F15" s="12">
        <f>F16+F18+F17+F19</f>
        <v>0</v>
      </c>
      <c r="G15" s="12">
        <f t="shared" si="0"/>
        <v>21320800</v>
      </c>
      <c r="H15" s="12">
        <f>H16+H18+H17+H19</f>
        <v>21896100</v>
      </c>
      <c r="I15" s="12">
        <f>I16+I18+I17+I19</f>
        <v>0</v>
      </c>
      <c r="J15" s="12">
        <f t="shared" si="1"/>
        <v>21896100</v>
      </c>
    </row>
    <row r="16" spans="1:10" ht="72" hidden="1" x14ac:dyDescent="0.35">
      <c r="A16" s="7" t="s">
        <v>10</v>
      </c>
      <c r="B16" s="8" t="s">
        <v>279</v>
      </c>
      <c r="C16" s="12">
        <v>21062800</v>
      </c>
      <c r="D16" s="12">
        <v>0</v>
      </c>
      <c r="E16" s="12">
        <v>0</v>
      </c>
      <c r="F16" s="12">
        <v>0</v>
      </c>
      <c r="G16" s="12">
        <f t="shared" si="0"/>
        <v>21062800</v>
      </c>
      <c r="H16" s="12">
        <v>21630900</v>
      </c>
      <c r="I16" s="12">
        <v>0</v>
      </c>
      <c r="J16" s="12">
        <f t="shared" si="1"/>
        <v>21630900</v>
      </c>
    </row>
    <row r="17" spans="1:10" ht="108" hidden="1" x14ac:dyDescent="0.35">
      <c r="A17" s="7" t="s">
        <v>170</v>
      </c>
      <c r="B17" s="8" t="s">
        <v>171</v>
      </c>
      <c r="C17" s="12">
        <v>19800</v>
      </c>
      <c r="D17" s="12">
        <v>0</v>
      </c>
      <c r="E17" s="12">
        <v>0</v>
      </c>
      <c r="F17" s="12">
        <v>0</v>
      </c>
      <c r="G17" s="12">
        <f t="shared" si="0"/>
        <v>19800</v>
      </c>
      <c r="H17" s="12">
        <v>20500</v>
      </c>
      <c r="I17" s="12">
        <v>0</v>
      </c>
      <c r="J17" s="12">
        <f t="shared" si="1"/>
        <v>20500</v>
      </c>
    </row>
    <row r="18" spans="1:10" ht="48" hidden="1" customHeight="1" x14ac:dyDescent="0.35">
      <c r="A18" s="7" t="s">
        <v>11</v>
      </c>
      <c r="B18" s="8" t="s">
        <v>12</v>
      </c>
      <c r="C18" s="12">
        <v>206000</v>
      </c>
      <c r="D18" s="12">
        <v>0</v>
      </c>
      <c r="E18" s="12">
        <v>0</v>
      </c>
      <c r="F18" s="12">
        <v>0</v>
      </c>
      <c r="G18" s="12">
        <f t="shared" si="0"/>
        <v>206000</v>
      </c>
      <c r="H18" s="12">
        <v>211600</v>
      </c>
      <c r="I18" s="12">
        <v>0</v>
      </c>
      <c r="J18" s="12">
        <f t="shared" si="1"/>
        <v>211600</v>
      </c>
    </row>
    <row r="19" spans="1:10" ht="72" hidden="1" x14ac:dyDescent="0.35">
      <c r="A19" s="7" t="s">
        <v>277</v>
      </c>
      <c r="B19" s="8" t="s">
        <v>278</v>
      </c>
      <c r="C19" s="12">
        <v>32200</v>
      </c>
      <c r="D19" s="12">
        <v>0</v>
      </c>
      <c r="E19" s="12">
        <v>0</v>
      </c>
      <c r="F19" s="12">
        <v>0</v>
      </c>
      <c r="G19" s="12">
        <f t="shared" si="0"/>
        <v>32200</v>
      </c>
      <c r="H19" s="12">
        <v>33100</v>
      </c>
      <c r="I19" s="12">
        <v>0</v>
      </c>
      <c r="J19" s="12">
        <f t="shared" si="1"/>
        <v>33100</v>
      </c>
    </row>
    <row r="20" spans="1:10" ht="34.799999999999997" hidden="1" x14ac:dyDescent="0.35">
      <c r="A20" s="5" t="s">
        <v>13</v>
      </c>
      <c r="B20" s="6" t="s">
        <v>14</v>
      </c>
      <c r="C20" s="11">
        <f t="shared" ref="C20:I20" si="3">C21</f>
        <v>9652300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0"/>
        <v>9652300</v>
      </c>
      <c r="H20" s="11">
        <f t="shared" si="3"/>
        <v>10032400</v>
      </c>
      <c r="I20" s="11">
        <f t="shared" si="3"/>
        <v>0</v>
      </c>
      <c r="J20" s="11">
        <f t="shared" si="1"/>
        <v>10032400</v>
      </c>
    </row>
    <row r="21" spans="1:10" ht="36" hidden="1" x14ac:dyDescent="0.35">
      <c r="A21" s="7" t="s">
        <v>15</v>
      </c>
      <c r="B21" s="8" t="s">
        <v>16</v>
      </c>
      <c r="C21" s="12">
        <f t="shared" ref="C21:I21" si="4">C22+C24+C26+C28</f>
        <v>9652300</v>
      </c>
      <c r="D21" s="12">
        <f t="shared" ref="D21:E21" si="5">D22+D24+D26+D28</f>
        <v>0</v>
      </c>
      <c r="E21" s="12">
        <f t="shared" si="5"/>
        <v>0</v>
      </c>
      <c r="F21" s="12">
        <f t="shared" ref="F21" si="6">F22+F24+F26+F28</f>
        <v>0</v>
      </c>
      <c r="G21" s="12">
        <f t="shared" si="0"/>
        <v>9652300</v>
      </c>
      <c r="H21" s="12">
        <f t="shared" si="4"/>
        <v>10032400</v>
      </c>
      <c r="I21" s="12">
        <f t="shared" si="4"/>
        <v>0</v>
      </c>
      <c r="J21" s="12">
        <f t="shared" si="1"/>
        <v>10032400</v>
      </c>
    </row>
    <row r="22" spans="1:10" ht="72" hidden="1" x14ac:dyDescent="0.35">
      <c r="A22" s="7" t="s">
        <v>17</v>
      </c>
      <c r="B22" s="8" t="s">
        <v>18</v>
      </c>
      <c r="C22" s="12">
        <f t="shared" ref="C22:I22" si="7">C23</f>
        <v>4369800</v>
      </c>
      <c r="D22" s="12">
        <f t="shared" si="7"/>
        <v>0</v>
      </c>
      <c r="E22" s="12">
        <f t="shared" si="7"/>
        <v>0</v>
      </c>
      <c r="F22" s="12">
        <f t="shared" si="7"/>
        <v>0</v>
      </c>
      <c r="G22" s="12">
        <f t="shared" si="0"/>
        <v>4369800</v>
      </c>
      <c r="H22" s="12">
        <f t="shared" si="7"/>
        <v>4544800</v>
      </c>
      <c r="I22" s="12">
        <f t="shared" si="7"/>
        <v>0</v>
      </c>
      <c r="J22" s="12">
        <f t="shared" si="1"/>
        <v>4544800</v>
      </c>
    </row>
    <row r="23" spans="1:10" ht="108" hidden="1" x14ac:dyDescent="0.35">
      <c r="A23" s="7" t="s">
        <v>19</v>
      </c>
      <c r="B23" s="8" t="s">
        <v>20</v>
      </c>
      <c r="C23" s="12">
        <v>4369800</v>
      </c>
      <c r="D23" s="12">
        <v>0</v>
      </c>
      <c r="E23" s="12">
        <v>0</v>
      </c>
      <c r="F23" s="12">
        <v>0</v>
      </c>
      <c r="G23" s="12">
        <f t="shared" si="0"/>
        <v>4369800</v>
      </c>
      <c r="H23" s="12">
        <v>4544800</v>
      </c>
      <c r="I23" s="12">
        <v>0</v>
      </c>
      <c r="J23" s="12">
        <f t="shared" si="1"/>
        <v>4544800</v>
      </c>
    </row>
    <row r="24" spans="1:10" ht="72" hidden="1" x14ac:dyDescent="0.35">
      <c r="A24" s="7" t="s">
        <v>21</v>
      </c>
      <c r="B24" s="8" t="s">
        <v>22</v>
      </c>
      <c r="C24" s="12">
        <f t="shared" ref="C24:I24" si="8">C25</f>
        <v>32600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0"/>
        <v>32600</v>
      </c>
      <c r="H24" s="12">
        <f t="shared" si="8"/>
        <v>33900</v>
      </c>
      <c r="I24" s="12">
        <f t="shared" si="8"/>
        <v>0</v>
      </c>
      <c r="J24" s="12">
        <f t="shared" si="1"/>
        <v>33900</v>
      </c>
    </row>
    <row r="25" spans="1:10" ht="108" hidden="1" x14ac:dyDescent="0.35">
      <c r="A25" s="7" t="s">
        <v>23</v>
      </c>
      <c r="B25" s="8" t="s">
        <v>24</v>
      </c>
      <c r="C25" s="12">
        <v>32600</v>
      </c>
      <c r="D25" s="12">
        <v>0</v>
      </c>
      <c r="E25" s="12">
        <v>0</v>
      </c>
      <c r="F25" s="12">
        <v>0</v>
      </c>
      <c r="G25" s="12">
        <f t="shared" si="0"/>
        <v>32600</v>
      </c>
      <c r="H25" s="12">
        <v>33900</v>
      </c>
      <c r="I25" s="12">
        <v>0</v>
      </c>
      <c r="J25" s="12">
        <f t="shared" si="1"/>
        <v>33900</v>
      </c>
    </row>
    <row r="26" spans="1:10" ht="72" hidden="1" x14ac:dyDescent="0.35">
      <c r="A26" s="7" t="s">
        <v>25</v>
      </c>
      <c r="B26" s="8" t="s">
        <v>26</v>
      </c>
      <c r="C26" s="12">
        <f t="shared" ref="C26:I26" si="9">C27</f>
        <v>6065000</v>
      </c>
      <c r="D26" s="12">
        <f t="shared" si="9"/>
        <v>0</v>
      </c>
      <c r="E26" s="12">
        <f t="shared" si="9"/>
        <v>0</v>
      </c>
      <c r="F26" s="12">
        <f t="shared" si="9"/>
        <v>0</v>
      </c>
      <c r="G26" s="12">
        <f t="shared" si="0"/>
        <v>6065000</v>
      </c>
      <c r="H26" s="12">
        <f t="shared" si="9"/>
        <v>6307400</v>
      </c>
      <c r="I26" s="12">
        <f t="shared" si="9"/>
        <v>0</v>
      </c>
      <c r="J26" s="12">
        <f t="shared" si="1"/>
        <v>6307400</v>
      </c>
    </row>
    <row r="27" spans="1:10" ht="108" hidden="1" x14ac:dyDescent="0.35">
      <c r="A27" s="7" t="s">
        <v>27</v>
      </c>
      <c r="B27" s="8" t="s">
        <v>28</v>
      </c>
      <c r="C27" s="12">
        <v>6065000</v>
      </c>
      <c r="D27" s="12">
        <v>0</v>
      </c>
      <c r="E27" s="12">
        <v>0</v>
      </c>
      <c r="F27" s="12">
        <v>0</v>
      </c>
      <c r="G27" s="12">
        <f t="shared" si="0"/>
        <v>6065000</v>
      </c>
      <c r="H27" s="12">
        <v>6307400</v>
      </c>
      <c r="I27" s="12">
        <v>0</v>
      </c>
      <c r="J27" s="12">
        <f t="shared" si="1"/>
        <v>6307400</v>
      </c>
    </row>
    <row r="28" spans="1:10" ht="72" hidden="1" x14ac:dyDescent="0.35">
      <c r="A28" s="7" t="s">
        <v>29</v>
      </c>
      <c r="B28" s="8" t="s">
        <v>30</v>
      </c>
      <c r="C28" s="12">
        <f t="shared" ref="C28:I28" si="10">C29</f>
        <v>-815100</v>
      </c>
      <c r="D28" s="12">
        <f t="shared" si="10"/>
        <v>0</v>
      </c>
      <c r="E28" s="12">
        <f t="shared" si="10"/>
        <v>0</v>
      </c>
      <c r="F28" s="12">
        <f t="shared" si="10"/>
        <v>0</v>
      </c>
      <c r="G28" s="12">
        <f t="shared" si="0"/>
        <v>-815100</v>
      </c>
      <c r="H28" s="12">
        <f t="shared" si="10"/>
        <v>-853700</v>
      </c>
      <c r="I28" s="12">
        <f t="shared" si="10"/>
        <v>0</v>
      </c>
      <c r="J28" s="12">
        <f t="shared" si="1"/>
        <v>-853700</v>
      </c>
    </row>
    <row r="29" spans="1:10" ht="108" hidden="1" x14ac:dyDescent="0.35">
      <c r="A29" s="7" t="s">
        <v>31</v>
      </c>
      <c r="B29" s="8" t="s">
        <v>32</v>
      </c>
      <c r="C29" s="12">
        <v>-815100</v>
      </c>
      <c r="D29" s="12">
        <v>0</v>
      </c>
      <c r="E29" s="12">
        <v>0</v>
      </c>
      <c r="F29" s="12">
        <v>0</v>
      </c>
      <c r="G29" s="12">
        <f t="shared" si="0"/>
        <v>-815100</v>
      </c>
      <c r="H29" s="12">
        <v>-853700</v>
      </c>
      <c r="I29" s="12">
        <v>0</v>
      </c>
      <c r="J29" s="12">
        <f t="shared" si="1"/>
        <v>-853700</v>
      </c>
    </row>
    <row r="30" spans="1:10" ht="30.75" hidden="1" customHeight="1" x14ac:dyDescent="0.35">
      <c r="A30" s="5" t="s">
        <v>33</v>
      </c>
      <c r="B30" s="6" t="s">
        <v>34</v>
      </c>
      <c r="C30" s="11">
        <f t="shared" ref="C30:I30" si="11">C31+C33</f>
        <v>520000</v>
      </c>
      <c r="D30" s="11">
        <f t="shared" ref="D30:E30" si="12">D31+D33</f>
        <v>0</v>
      </c>
      <c r="E30" s="11">
        <f t="shared" si="12"/>
        <v>0</v>
      </c>
      <c r="F30" s="11">
        <f t="shared" ref="F30" si="13">F31+F33</f>
        <v>0</v>
      </c>
      <c r="G30" s="11">
        <f t="shared" si="0"/>
        <v>520000</v>
      </c>
      <c r="H30" s="11">
        <f t="shared" si="11"/>
        <v>540000</v>
      </c>
      <c r="I30" s="11">
        <f t="shared" si="11"/>
        <v>0</v>
      </c>
      <c r="J30" s="11">
        <f t="shared" si="1"/>
        <v>540000</v>
      </c>
    </row>
    <row r="31" spans="1:10" ht="30" hidden="1" customHeight="1" x14ac:dyDescent="0.35">
      <c r="A31" s="7" t="s">
        <v>35</v>
      </c>
      <c r="B31" s="8" t="s">
        <v>36</v>
      </c>
      <c r="C31" s="12">
        <f t="shared" ref="C31:I31" si="14">C32</f>
        <v>90000</v>
      </c>
      <c r="D31" s="12">
        <f t="shared" si="14"/>
        <v>0</v>
      </c>
      <c r="E31" s="12">
        <f t="shared" si="14"/>
        <v>0</v>
      </c>
      <c r="F31" s="12">
        <f t="shared" si="14"/>
        <v>0</v>
      </c>
      <c r="G31" s="12">
        <f t="shared" si="0"/>
        <v>90000</v>
      </c>
      <c r="H31" s="12">
        <f t="shared" si="14"/>
        <v>90000</v>
      </c>
      <c r="I31" s="12">
        <f t="shared" si="14"/>
        <v>0</v>
      </c>
      <c r="J31" s="12">
        <f t="shared" si="1"/>
        <v>90000</v>
      </c>
    </row>
    <row r="32" spans="1:10" ht="31.5" hidden="1" customHeight="1" x14ac:dyDescent="0.35">
      <c r="A32" s="7" t="s">
        <v>37</v>
      </c>
      <c r="B32" s="8" t="s">
        <v>36</v>
      </c>
      <c r="C32" s="12">
        <v>90000</v>
      </c>
      <c r="D32" s="12">
        <v>0</v>
      </c>
      <c r="E32" s="12">
        <v>0</v>
      </c>
      <c r="F32" s="12">
        <v>0</v>
      </c>
      <c r="G32" s="12">
        <f t="shared" si="0"/>
        <v>90000</v>
      </c>
      <c r="H32" s="12">
        <v>90000</v>
      </c>
      <c r="I32" s="12">
        <v>0</v>
      </c>
      <c r="J32" s="12">
        <f t="shared" si="1"/>
        <v>90000</v>
      </c>
    </row>
    <row r="33" spans="1:10" hidden="1" x14ac:dyDescent="0.35">
      <c r="A33" s="7" t="s">
        <v>38</v>
      </c>
      <c r="B33" s="8" t="s">
        <v>39</v>
      </c>
      <c r="C33" s="12">
        <f>C34</f>
        <v>430000</v>
      </c>
      <c r="D33" s="12">
        <f>D34</f>
        <v>0</v>
      </c>
      <c r="E33" s="12">
        <f>E34</f>
        <v>0</v>
      </c>
      <c r="F33" s="12">
        <f>F34</f>
        <v>0</v>
      </c>
      <c r="G33" s="12">
        <f t="shared" si="0"/>
        <v>430000</v>
      </c>
      <c r="H33" s="12">
        <f>H34</f>
        <v>450000</v>
      </c>
      <c r="I33" s="12">
        <f>I34</f>
        <v>0</v>
      </c>
      <c r="J33" s="12">
        <f t="shared" si="1"/>
        <v>450000</v>
      </c>
    </row>
    <row r="34" spans="1:10" ht="36" hidden="1" x14ac:dyDescent="0.35">
      <c r="A34" s="7" t="s">
        <v>273</v>
      </c>
      <c r="B34" s="8" t="s">
        <v>274</v>
      </c>
      <c r="C34" s="12">
        <v>430000</v>
      </c>
      <c r="D34" s="12">
        <v>0</v>
      </c>
      <c r="E34" s="12">
        <v>0</v>
      </c>
      <c r="F34" s="12">
        <v>0</v>
      </c>
      <c r="G34" s="12">
        <f t="shared" si="0"/>
        <v>430000</v>
      </c>
      <c r="H34" s="12">
        <v>450000</v>
      </c>
      <c r="I34" s="12">
        <v>0</v>
      </c>
      <c r="J34" s="12">
        <f t="shared" si="1"/>
        <v>450000</v>
      </c>
    </row>
    <row r="35" spans="1:10" ht="28.5" hidden="1" customHeight="1" x14ac:dyDescent="0.35">
      <c r="A35" s="5" t="s">
        <v>40</v>
      </c>
      <c r="B35" s="6" t="s">
        <v>41</v>
      </c>
      <c r="C35" s="11">
        <f t="shared" ref="C35:I35" si="15">C36+C38+C41</f>
        <v>15400000</v>
      </c>
      <c r="D35" s="11">
        <f t="shared" ref="D35:E35" si="16">D36+D38+D41</f>
        <v>0</v>
      </c>
      <c r="E35" s="11">
        <f t="shared" si="16"/>
        <v>0</v>
      </c>
      <c r="F35" s="11">
        <f t="shared" ref="F35" si="17">F36+F38+F41</f>
        <v>0</v>
      </c>
      <c r="G35" s="11">
        <f t="shared" si="0"/>
        <v>15400000</v>
      </c>
      <c r="H35" s="11">
        <f t="shared" si="15"/>
        <v>15500000</v>
      </c>
      <c r="I35" s="11">
        <f t="shared" si="15"/>
        <v>0</v>
      </c>
      <c r="J35" s="11">
        <f t="shared" si="1"/>
        <v>15500000</v>
      </c>
    </row>
    <row r="36" spans="1:10" hidden="1" x14ac:dyDescent="0.35">
      <c r="A36" s="7" t="s">
        <v>42</v>
      </c>
      <c r="B36" s="8" t="s">
        <v>43</v>
      </c>
      <c r="C36" s="12">
        <f t="shared" ref="C36:I36" si="18">C37</f>
        <v>2300000</v>
      </c>
      <c r="D36" s="12">
        <f t="shared" si="18"/>
        <v>0</v>
      </c>
      <c r="E36" s="12">
        <f t="shared" si="18"/>
        <v>0</v>
      </c>
      <c r="F36" s="12">
        <f t="shared" si="18"/>
        <v>0</v>
      </c>
      <c r="G36" s="12">
        <f t="shared" si="0"/>
        <v>2300000</v>
      </c>
      <c r="H36" s="12">
        <f t="shared" si="18"/>
        <v>2350000</v>
      </c>
      <c r="I36" s="12">
        <f t="shared" si="18"/>
        <v>0</v>
      </c>
      <c r="J36" s="12">
        <f t="shared" si="1"/>
        <v>2350000</v>
      </c>
    </row>
    <row r="37" spans="1:10" ht="36" hidden="1" x14ac:dyDescent="0.35">
      <c r="A37" s="7" t="s">
        <v>267</v>
      </c>
      <c r="B37" s="8" t="s">
        <v>266</v>
      </c>
      <c r="C37" s="12">
        <v>2300000</v>
      </c>
      <c r="D37" s="12">
        <v>0</v>
      </c>
      <c r="E37" s="12">
        <v>0</v>
      </c>
      <c r="F37" s="12">
        <v>0</v>
      </c>
      <c r="G37" s="12">
        <f t="shared" si="0"/>
        <v>2300000</v>
      </c>
      <c r="H37" s="12">
        <v>2350000</v>
      </c>
      <c r="I37" s="12">
        <v>0</v>
      </c>
      <c r="J37" s="12">
        <f t="shared" si="1"/>
        <v>2350000</v>
      </c>
    </row>
    <row r="38" spans="1:10" ht="24" hidden="1" customHeight="1" x14ac:dyDescent="0.35">
      <c r="A38" s="7" t="s">
        <v>44</v>
      </c>
      <c r="B38" s="8" t="s">
        <v>45</v>
      </c>
      <c r="C38" s="12">
        <f t="shared" ref="C38:I38" si="19">C39+C40</f>
        <v>10800000</v>
      </c>
      <c r="D38" s="12">
        <f t="shared" ref="D38:E38" si="20">D39+D40</f>
        <v>0</v>
      </c>
      <c r="E38" s="12">
        <f t="shared" si="20"/>
        <v>0</v>
      </c>
      <c r="F38" s="12">
        <f t="shared" ref="F38" si="21">F39+F40</f>
        <v>0</v>
      </c>
      <c r="G38" s="12">
        <f t="shared" si="0"/>
        <v>10800000</v>
      </c>
      <c r="H38" s="12">
        <f t="shared" si="19"/>
        <v>10800000</v>
      </c>
      <c r="I38" s="12">
        <f t="shared" si="19"/>
        <v>0</v>
      </c>
      <c r="J38" s="12">
        <f t="shared" si="1"/>
        <v>10800000</v>
      </c>
    </row>
    <row r="39" spans="1:10" hidden="1" x14ac:dyDescent="0.35">
      <c r="A39" s="7" t="s">
        <v>46</v>
      </c>
      <c r="B39" s="8" t="s">
        <v>47</v>
      </c>
      <c r="C39" s="12">
        <v>1060000</v>
      </c>
      <c r="D39" s="12">
        <v>0</v>
      </c>
      <c r="E39" s="12">
        <v>0</v>
      </c>
      <c r="F39" s="12">
        <v>0</v>
      </c>
      <c r="G39" s="12">
        <f t="shared" si="0"/>
        <v>1060000</v>
      </c>
      <c r="H39" s="12">
        <v>1060000</v>
      </c>
      <c r="I39" s="12">
        <v>0</v>
      </c>
      <c r="J39" s="12">
        <f t="shared" si="1"/>
        <v>1060000</v>
      </c>
    </row>
    <row r="40" spans="1:10" hidden="1" x14ac:dyDescent="0.35">
      <c r="A40" s="7" t="s">
        <v>48</v>
      </c>
      <c r="B40" s="8" t="s">
        <v>49</v>
      </c>
      <c r="C40" s="12">
        <v>9740000</v>
      </c>
      <c r="D40" s="12">
        <v>0</v>
      </c>
      <c r="E40" s="12">
        <v>0</v>
      </c>
      <c r="F40" s="12">
        <v>0</v>
      </c>
      <c r="G40" s="12">
        <f t="shared" si="0"/>
        <v>9740000</v>
      </c>
      <c r="H40" s="12">
        <v>9740000</v>
      </c>
      <c r="I40" s="12">
        <v>0</v>
      </c>
      <c r="J40" s="12">
        <f t="shared" si="1"/>
        <v>9740000</v>
      </c>
    </row>
    <row r="41" spans="1:10" hidden="1" x14ac:dyDescent="0.35">
      <c r="A41" s="7" t="s">
        <v>50</v>
      </c>
      <c r="B41" s="8" t="s">
        <v>51</v>
      </c>
      <c r="C41" s="12">
        <f t="shared" ref="C41:I41" si="22">C42+C44</f>
        <v>2300000</v>
      </c>
      <c r="D41" s="12">
        <f t="shared" ref="D41:E41" si="23">D42+D44</f>
        <v>0</v>
      </c>
      <c r="E41" s="12">
        <f t="shared" si="23"/>
        <v>0</v>
      </c>
      <c r="F41" s="12">
        <f t="shared" ref="F41" si="24">F42+F44</f>
        <v>0</v>
      </c>
      <c r="G41" s="12">
        <f t="shared" si="0"/>
        <v>2300000</v>
      </c>
      <c r="H41" s="12">
        <f t="shared" si="22"/>
        <v>2350000</v>
      </c>
      <c r="I41" s="12">
        <f t="shared" si="22"/>
        <v>0</v>
      </c>
      <c r="J41" s="12">
        <f t="shared" si="1"/>
        <v>2350000</v>
      </c>
    </row>
    <row r="42" spans="1:10" hidden="1" x14ac:dyDescent="0.35">
      <c r="A42" s="7" t="s">
        <v>52</v>
      </c>
      <c r="B42" s="8" t="s">
        <v>53</v>
      </c>
      <c r="C42" s="12">
        <f t="shared" ref="C42:I42" si="25">C43</f>
        <v>816000</v>
      </c>
      <c r="D42" s="12">
        <f t="shared" si="25"/>
        <v>0</v>
      </c>
      <c r="E42" s="12">
        <f t="shared" si="25"/>
        <v>0</v>
      </c>
      <c r="F42" s="12">
        <f t="shared" si="25"/>
        <v>0</v>
      </c>
      <c r="G42" s="12">
        <f t="shared" si="0"/>
        <v>816000</v>
      </c>
      <c r="H42" s="12">
        <f t="shared" si="25"/>
        <v>816000</v>
      </c>
      <c r="I42" s="12">
        <f t="shared" si="25"/>
        <v>0</v>
      </c>
      <c r="J42" s="12">
        <f t="shared" si="1"/>
        <v>816000</v>
      </c>
    </row>
    <row r="43" spans="1:10" ht="36" hidden="1" x14ac:dyDescent="0.35">
      <c r="A43" s="7" t="s">
        <v>268</v>
      </c>
      <c r="B43" s="8" t="s">
        <v>270</v>
      </c>
      <c r="C43" s="12">
        <v>816000</v>
      </c>
      <c r="D43" s="12">
        <v>0</v>
      </c>
      <c r="E43" s="12">
        <v>0</v>
      </c>
      <c r="F43" s="12">
        <v>0</v>
      </c>
      <c r="G43" s="12">
        <f t="shared" si="0"/>
        <v>816000</v>
      </c>
      <c r="H43" s="12">
        <v>816000</v>
      </c>
      <c r="I43" s="12">
        <v>0</v>
      </c>
      <c r="J43" s="12">
        <f t="shared" si="1"/>
        <v>816000</v>
      </c>
    </row>
    <row r="44" spans="1:10" hidden="1" x14ac:dyDescent="0.35">
      <c r="A44" s="7" t="s">
        <v>54</v>
      </c>
      <c r="B44" s="8" t="s">
        <v>55</v>
      </c>
      <c r="C44" s="12">
        <f t="shared" ref="C44:I44" si="26">C45</f>
        <v>1484000</v>
      </c>
      <c r="D44" s="12">
        <f t="shared" si="26"/>
        <v>0</v>
      </c>
      <c r="E44" s="12">
        <f t="shared" si="26"/>
        <v>0</v>
      </c>
      <c r="F44" s="12">
        <f t="shared" si="26"/>
        <v>0</v>
      </c>
      <c r="G44" s="12">
        <f t="shared" si="0"/>
        <v>1484000</v>
      </c>
      <c r="H44" s="12">
        <f t="shared" si="26"/>
        <v>1534000</v>
      </c>
      <c r="I44" s="12">
        <f t="shared" si="26"/>
        <v>0</v>
      </c>
      <c r="J44" s="12">
        <f t="shared" si="1"/>
        <v>1534000</v>
      </c>
    </row>
    <row r="45" spans="1:10" ht="36" hidden="1" x14ac:dyDescent="0.35">
      <c r="A45" s="7" t="s">
        <v>269</v>
      </c>
      <c r="B45" s="8" t="s">
        <v>271</v>
      </c>
      <c r="C45" s="12">
        <v>1484000</v>
      </c>
      <c r="D45" s="12">
        <v>0</v>
      </c>
      <c r="E45" s="12">
        <v>0</v>
      </c>
      <c r="F45" s="12">
        <v>0</v>
      </c>
      <c r="G45" s="12">
        <f t="shared" si="0"/>
        <v>1484000</v>
      </c>
      <c r="H45" s="12">
        <v>1534000</v>
      </c>
      <c r="I45" s="12">
        <v>0</v>
      </c>
      <c r="J45" s="12">
        <f t="shared" si="1"/>
        <v>1534000</v>
      </c>
    </row>
    <row r="46" spans="1:10" ht="27.75" hidden="1" customHeight="1" x14ac:dyDescent="0.35">
      <c r="A46" s="5" t="s">
        <v>56</v>
      </c>
      <c r="B46" s="6" t="s">
        <v>57</v>
      </c>
      <c r="C46" s="11">
        <f t="shared" ref="C46:I47" si="27">C47</f>
        <v>744400</v>
      </c>
      <c r="D46" s="11">
        <f t="shared" si="27"/>
        <v>0</v>
      </c>
      <c r="E46" s="11">
        <f t="shared" si="27"/>
        <v>0</v>
      </c>
      <c r="F46" s="11">
        <f t="shared" si="27"/>
        <v>0</v>
      </c>
      <c r="G46" s="11">
        <f t="shared" si="0"/>
        <v>744400</v>
      </c>
      <c r="H46" s="11">
        <f t="shared" si="27"/>
        <v>744400</v>
      </c>
      <c r="I46" s="11">
        <f t="shared" si="27"/>
        <v>0</v>
      </c>
      <c r="J46" s="11">
        <f t="shared" si="1"/>
        <v>744400</v>
      </c>
    </row>
    <row r="47" spans="1:10" ht="36" hidden="1" x14ac:dyDescent="0.35">
      <c r="A47" s="7" t="s">
        <v>58</v>
      </c>
      <c r="B47" s="8" t="s">
        <v>59</v>
      </c>
      <c r="C47" s="12">
        <f t="shared" si="27"/>
        <v>744400</v>
      </c>
      <c r="D47" s="12">
        <f t="shared" si="27"/>
        <v>0</v>
      </c>
      <c r="E47" s="12">
        <f t="shared" si="27"/>
        <v>0</v>
      </c>
      <c r="F47" s="12">
        <f t="shared" si="27"/>
        <v>0</v>
      </c>
      <c r="G47" s="12">
        <f t="shared" si="0"/>
        <v>744400</v>
      </c>
      <c r="H47" s="12">
        <f t="shared" si="27"/>
        <v>744400</v>
      </c>
      <c r="I47" s="12">
        <f t="shared" si="27"/>
        <v>0</v>
      </c>
      <c r="J47" s="12">
        <f t="shared" si="1"/>
        <v>744400</v>
      </c>
    </row>
    <row r="48" spans="1:10" ht="36" hidden="1" x14ac:dyDescent="0.35">
      <c r="A48" s="7" t="s">
        <v>60</v>
      </c>
      <c r="B48" s="8" t="s">
        <v>61</v>
      </c>
      <c r="C48" s="12">
        <v>744400</v>
      </c>
      <c r="D48" s="12">
        <v>0</v>
      </c>
      <c r="E48" s="12">
        <v>0</v>
      </c>
      <c r="F48" s="12">
        <v>0</v>
      </c>
      <c r="G48" s="12">
        <f t="shared" si="0"/>
        <v>744400</v>
      </c>
      <c r="H48" s="12">
        <v>744400</v>
      </c>
      <c r="I48" s="12">
        <v>0</v>
      </c>
      <c r="J48" s="12">
        <f t="shared" si="1"/>
        <v>744400</v>
      </c>
    </row>
    <row r="49" spans="1:10" ht="34.799999999999997" hidden="1" x14ac:dyDescent="0.35">
      <c r="A49" s="5" t="s">
        <v>62</v>
      </c>
      <c r="B49" s="6" t="s">
        <v>63</v>
      </c>
      <c r="C49" s="11">
        <f>C50+C62+C65+C59</f>
        <v>21627200</v>
      </c>
      <c r="D49" s="11">
        <f>D50+D62+D65+D59</f>
        <v>0</v>
      </c>
      <c r="E49" s="11">
        <f>E50+E62+E65+E59</f>
        <v>0</v>
      </c>
      <c r="F49" s="11">
        <f>F50+F62+F65+F59</f>
        <v>0</v>
      </c>
      <c r="G49" s="11">
        <f t="shared" si="0"/>
        <v>21627200</v>
      </c>
      <c r="H49" s="11">
        <f>H50+H62+H65+H59</f>
        <v>21603600</v>
      </c>
      <c r="I49" s="11">
        <f>I50+I62+I65+I59</f>
        <v>0</v>
      </c>
      <c r="J49" s="11">
        <f t="shared" si="1"/>
        <v>21603600</v>
      </c>
    </row>
    <row r="50" spans="1:10" ht="72" hidden="1" x14ac:dyDescent="0.35">
      <c r="A50" s="7" t="s">
        <v>64</v>
      </c>
      <c r="B50" s="8" t="s">
        <v>65</v>
      </c>
      <c r="C50" s="12">
        <f>C51+C53+C55+C57</f>
        <v>20034600</v>
      </c>
      <c r="D50" s="12">
        <f>D51+D53+D55+D57</f>
        <v>0</v>
      </c>
      <c r="E50" s="12">
        <f>E51+E53+E55+E57</f>
        <v>0</v>
      </c>
      <c r="F50" s="12">
        <f>F51+F53+F55+F57</f>
        <v>0</v>
      </c>
      <c r="G50" s="12">
        <f t="shared" si="0"/>
        <v>20034600</v>
      </c>
      <c r="H50" s="12">
        <f>H51+H53+H55+H57</f>
        <v>20023200</v>
      </c>
      <c r="I50" s="12">
        <f>I51+I53+I55+I57</f>
        <v>0</v>
      </c>
      <c r="J50" s="12">
        <f t="shared" si="1"/>
        <v>20023200</v>
      </c>
    </row>
    <row r="51" spans="1:10" ht="54" hidden="1" x14ac:dyDescent="0.35">
      <c r="A51" s="7" t="s">
        <v>66</v>
      </c>
      <c r="B51" s="8" t="s">
        <v>67</v>
      </c>
      <c r="C51" s="12">
        <f t="shared" ref="C51:I51" si="28">C52</f>
        <v>18995100</v>
      </c>
      <c r="D51" s="12">
        <f t="shared" si="28"/>
        <v>0</v>
      </c>
      <c r="E51" s="12">
        <f t="shared" si="28"/>
        <v>0</v>
      </c>
      <c r="F51" s="12">
        <f t="shared" si="28"/>
        <v>0</v>
      </c>
      <c r="G51" s="12">
        <f t="shared" si="0"/>
        <v>18995100</v>
      </c>
      <c r="H51" s="12">
        <f t="shared" si="28"/>
        <v>18983700</v>
      </c>
      <c r="I51" s="12">
        <f t="shared" si="28"/>
        <v>0</v>
      </c>
      <c r="J51" s="12">
        <f t="shared" si="1"/>
        <v>18983700</v>
      </c>
    </row>
    <row r="52" spans="1:10" ht="72" hidden="1" x14ac:dyDescent="0.35">
      <c r="A52" s="7" t="s">
        <v>218</v>
      </c>
      <c r="B52" s="8" t="s">
        <v>217</v>
      </c>
      <c r="C52" s="12">
        <v>18995100</v>
      </c>
      <c r="D52" s="12">
        <v>0</v>
      </c>
      <c r="E52" s="12">
        <v>0</v>
      </c>
      <c r="F52" s="12">
        <v>0</v>
      </c>
      <c r="G52" s="12">
        <f t="shared" si="0"/>
        <v>18995100</v>
      </c>
      <c r="H52" s="12">
        <v>18983700</v>
      </c>
      <c r="I52" s="12">
        <v>0</v>
      </c>
      <c r="J52" s="12">
        <f t="shared" si="1"/>
        <v>18983700</v>
      </c>
    </row>
    <row r="53" spans="1:10" ht="72" hidden="1" x14ac:dyDescent="0.35">
      <c r="A53" s="7" t="s">
        <v>68</v>
      </c>
      <c r="B53" s="8" t="s">
        <v>69</v>
      </c>
      <c r="C53" s="12">
        <f t="shared" ref="C53:I53" si="29">C54</f>
        <v>99400</v>
      </c>
      <c r="D53" s="12">
        <f t="shared" si="29"/>
        <v>0</v>
      </c>
      <c r="E53" s="12">
        <f t="shared" si="29"/>
        <v>0</v>
      </c>
      <c r="F53" s="12">
        <f t="shared" si="29"/>
        <v>0</v>
      </c>
      <c r="G53" s="12">
        <f t="shared" si="0"/>
        <v>99400</v>
      </c>
      <c r="H53" s="12">
        <f t="shared" si="29"/>
        <v>99400</v>
      </c>
      <c r="I53" s="12">
        <f t="shared" si="29"/>
        <v>0</v>
      </c>
      <c r="J53" s="12">
        <f t="shared" si="1"/>
        <v>99400</v>
      </c>
    </row>
    <row r="54" spans="1:10" ht="72" hidden="1" x14ac:dyDescent="0.35">
      <c r="A54" s="7" t="s">
        <v>219</v>
      </c>
      <c r="B54" s="8" t="s">
        <v>220</v>
      </c>
      <c r="C54" s="12">
        <v>99400</v>
      </c>
      <c r="D54" s="12">
        <v>0</v>
      </c>
      <c r="E54" s="12">
        <v>0</v>
      </c>
      <c r="F54" s="12">
        <v>0</v>
      </c>
      <c r="G54" s="12">
        <f t="shared" si="0"/>
        <v>99400</v>
      </c>
      <c r="H54" s="12">
        <v>99400</v>
      </c>
      <c r="I54" s="12">
        <v>0</v>
      </c>
      <c r="J54" s="12">
        <f t="shared" si="1"/>
        <v>99400</v>
      </c>
    </row>
    <row r="55" spans="1:10" ht="72" hidden="1" x14ac:dyDescent="0.35">
      <c r="A55" s="7" t="s">
        <v>70</v>
      </c>
      <c r="B55" s="8" t="s">
        <v>71</v>
      </c>
      <c r="C55" s="12">
        <f t="shared" ref="C55:I55" si="30">C56</f>
        <v>156400</v>
      </c>
      <c r="D55" s="12">
        <f t="shared" si="30"/>
        <v>0</v>
      </c>
      <c r="E55" s="12">
        <f t="shared" si="30"/>
        <v>0</v>
      </c>
      <c r="F55" s="12">
        <f t="shared" si="30"/>
        <v>0</v>
      </c>
      <c r="G55" s="12">
        <f t="shared" si="0"/>
        <v>156400</v>
      </c>
      <c r="H55" s="12">
        <f t="shared" si="30"/>
        <v>156400</v>
      </c>
      <c r="I55" s="12">
        <f t="shared" si="30"/>
        <v>0</v>
      </c>
      <c r="J55" s="12">
        <f t="shared" si="1"/>
        <v>156400</v>
      </c>
    </row>
    <row r="56" spans="1:10" ht="54" hidden="1" x14ac:dyDescent="0.35">
      <c r="A56" s="7" t="s">
        <v>221</v>
      </c>
      <c r="B56" s="8" t="s">
        <v>222</v>
      </c>
      <c r="C56" s="12">
        <v>156400</v>
      </c>
      <c r="D56" s="12">
        <v>0</v>
      </c>
      <c r="E56" s="12">
        <v>0</v>
      </c>
      <c r="F56" s="12">
        <v>0</v>
      </c>
      <c r="G56" s="12">
        <f t="shared" si="0"/>
        <v>156400</v>
      </c>
      <c r="H56" s="12">
        <v>156400</v>
      </c>
      <c r="I56" s="12">
        <v>0</v>
      </c>
      <c r="J56" s="12">
        <f t="shared" si="1"/>
        <v>156400</v>
      </c>
    </row>
    <row r="57" spans="1:10" ht="36" hidden="1" x14ac:dyDescent="0.35">
      <c r="A57" s="7" t="s">
        <v>72</v>
      </c>
      <c r="B57" s="8" t="s">
        <v>73</v>
      </c>
      <c r="C57" s="12">
        <f t="shared" ref="C57:I57" si="31">C58</f>
        <v>783700</v>
      </c>
      <c r="D57" s="12">
        <f t="shared" si="31"/>
        <v>0</v>
      </c>
      <c r="E57" s="12">
        <f t="shared" si="31"/>
        <v>0</v>
      </c>
      <c r="F57" s="12">
        <f t="shared" si="31"/>
        <v>0</v>
      </c>
      <c r="G57" s="12">
        <f t="shared" si="0"/>
        <v>783700</v>
      </c>
      <c r="H57" s="12">
        <f t="shared" si="31"/>
        <v>783700</v>
      </c>
      <c r="I57" s="12">
        <f t="shared" si="31"/>
        <v>0</v>
      </c>
      <c r="J57" s="12">
        <f t="shared" si="1"/>
        <v>783700</v>
      </c>
    </row>
    <row r="58" spans="1:10" ht="36" hidden="1" x14ac:dyDescent="0.35">
      <c r="A58" s="7" t="s">
        <v>223</v>
      </c>
      <c r="B58" s="8" t="s">
        <v>224</v>
      </c>
      <c r="C58" s="12">
        <v>783700</v>
      </c>
      <c r="D58" s="12">
        <v>0</v>
      </c>
      <c r="E58" s="12">
        <v>0</v>
      </c>
      <c r="F58" s="12">
        <v>0</v>
      </c>
      <c r="G58" s="12">
        <f t="shared" si="0"/>
        <v>783700</v>
      </c>
      <c r="H58" s="12">
        <v>783700</v>
      </c>
      <c r="I58" s="12">
        <v>0</v>
      </c>
      <c r="J58" s="12">
        <f t="shared" si="1"/>
        <v>783700</v>
      </c>
    </row>
    <row r="59" spans="1:10" ht="36" hidden="1" x14ac:dyDescent="0.35">
      <c r="A59" s="7" t="s">
        <v>280</v>
      </c>
      <c r="B59" s="8" t="s">
        <v>281</v>
      </c>
      <c r="C59" s="12">
        <f t="shared" ref="C59:F60" si="32">C60</f>
        <v>819000</v>
      </c>
      <c r="D59" s="12">
        <f t="shared" si="32"/>
        <v>0</v>
      </c>
      <c r="E59" s="12">
        <f t="shared" si="32"/>
        <v>0</v>
      </c>
      <c r="F59" s="12">
        <f t="shared" si="32"/>
        <v>0</v>
      </c>
      <c r="G59" s="12">
        <f t="shared" si="0"/>
        <v>819000</v>
      </c>
      <c r="H59" s="12">
        <f>H60</f>
        <v>806800</v>
      </c>
      <c r="I59" s="12">
        <f>I60</f>
        <v>0</v>
      </c>
      <c r="J59" s="12">
        <f t="shared" si="1"/>
        <v>806800</v>
      </c>
    </row>
    <row r="60" spans="1:10" ht="36" hidden="1" x14ac:dyDescent="0.35">
      <c r="A60" s="7" t="s">
        <v>301</v>
      </c>
      <c r="B60" s="8" t="s">
        <v>302</v>
      </c>
      <c r="C60" s="12">
        <f t="shared" si="32"/>
        <v>819000</v>
      </c>
      <c r="D60" s="12">
        <f t="shared" si="32"/>
        <v>0</v>
      </c>
      <c r="E60" s="12">
        <f t="shared" si="32"/>
        <v>0</v>
      </c>
      <c r="F60" s="12">
        <f t="shared" si="32"/>
        <v>0</v>
      </c>
      <c r="G60" s="12">
        <f t="shared" si="0"/>
        <v>819000</v>
      </c>
      <c r="H60" s="12">
        <f>H61</f>
        <v>806800</v>
      </c>
      <c r="I60" s="12">
        <f>I61</f>
        <v>0</v>
      </c>
      <c r="J60" s="12">
        <f t="shared" si="1"/>
        <v>806800</v>
      </c>
    </row>
    <row r="61" spans="1:10" ht="90" hidden="1" x14ac:dyDescent="0.35">
      <c r="A61" s="7" t="s">
        <v>299</v>
      </c>
      <c r="B61" s="8" t="s">
        <v>300</v>
      </c>
      <c r="C61" s="12">
        <v>819000</v>
      </c>
      <c r="D61" s="12">
        <v>0</v>
      </c>
      <c r="E61" s="12">
        <v>0</v>
      </c>
      <c r="F61" s="12">
        <v>0</v>
      </c>
      <c r="G61" s="12">
        <f t="shared" si="0"/>
        <v>819000</v>
      </c>
      <c r="H61" s="12">
        <v>806800</v>
      </c>
      <c r="I61" s="12">
        <v>0</v>
      </c>
      <c r="J61" s="12">
        <f t="shared" si="1"/>
        <v>806800</v>
      </c>
    </row>
    <row r="62" spans="1:10" hidden="1" x14ac:dyDescent="0.35">
      <c r="A62" s="7" t="s">
        <v>74</v>
      </c>
      <c r="B62" s="8" t="s">
        <v>75</v>
      </c>
      <c r="C62" s="12">
        <f t="shared" ref="C62:I63" si="33">C63</f>
        <v>26300</v>
      </c>
      <c r="D62" s="12">
        <f t="shared" si="33"/>
        <v>0</v>
      </c>
      <c r="E62" s="12">
        <f t="shared" si="33"/>
        <v>0</v>
      </c>
      <c r="F62" s="12">
        <f t="shared" si="33"/>
        <v>0</v>
      </c>
      <c r="G62" s="12">
        <f t="shared" si="0"/>
        <v>26300</v>
      </c>
      <c r="H62" s="12">
        <f t="shared" si="33"/>
        <v>26300</v>
      </c>
      <c r="I62" s="12">
        <f t="shared" si="33"/>
        <v>0</v>
      </c>
      <c r="J62" s="12">
        <f t="shared" si="1"/>
        <v>26300</v>
      </c>
    </row>
    <row r="63" spans="1:10" ht="54" hidden="1" x14ac:dyDescent="0.35">
      <c r="A63" s="7" t="s">
        <v>76</v>
      </c>
      <c r="B63" s="8" t="s">
        <v>77</v>
      </c>
      <c r="C63" s="12">
        <f t="shared" si="33"/>
        <v>26300</v>
      </c>
      <c r="D63" s="12">
        <f t="shared" si="33"/>
        <v>0</v>
      </c>
      <c r="E63" s="12">
        <f t="shared" si="33"/>
        <v>0</v>
      </c>
      <c r="F63" s="12">
        <f t="shared" si="33"/>
        <v>0</v>
      </c>
      <c r="G63" s="12">
        <f t="shared" si="0"/>
        <v>26300</v>
      </c>
      <c r="H63" s="12">
        <f t="shared" si="33"/>
        <v>26300</v>
      </c>
      <c r="I63" s="12">
        <f t="shared" si="33"/>
        <v>0</v>
      </c>
      <c r="J63" s="12">
        <f t="shared" si="1"/>
        <v>26300</v>
      </c>
    </row>
    <row r="64" spans="1:10" ht="54" hidden="1" x14ac:dyDescent="0.35">
      <c r="A64" s="7" t="s">
        <v>225</v>
      </c>
      <c r="B64" s="8" t="s">
        <v>226</v>
      </c>
      <c r="C64" s="12">
        <v>26300</v>
      </c>
      <c r="D64" s="12">
        <v>0</v>
      </c>
      <c r="E64" s="12">
        <v>0</v>
      </c>
      <c r="F64" s="12">
        <v>0</v>
      </c>
      <c r="G64" s="12">
        <f t="shared" si="0"/>
        <v>26300</v>
      </c>
      <c r="H64" s="12">
        <v>26300</v>
      </c>
      <c r="I64" s="12">
        <v>0</v>
      </c>
      <c r="J64" s="12">
        <f t="shared" si="1"/>
        <v>26300</v>
      </c>
    </row>
    <row r="65" spans="1:10" ht="72" hidden="1" x14ac:dyDescent="0.35">
      <c r="A65" s="7" t="s">
        <v>78</v>
      </c>
      <c r="B65" s="8" t="s">
        <v>79</v>
      </c>
      <c r="C65" s="12">
        <f t="shared" ref="C65:I66" si="34">C66</f>
        <v>747300</v>
      </c>
      <c r="D65" s="12">
        <f t="shared" si="34"/>
        <v>0</v>
      </c>
      <c r="E65" s="12">
        <f t="shared" si="34"/>
        <v>0</v>
      </c>
      <c r="F65" s="12">
        <f t="shared" si="34"/>
        <v>0</v>
      </c>
      <c r="G65" s="12">
        <f t="shared" si="0"/>
        <v>747300</v>
      </c>
      <c r="H65" s="12">
        <f t="shared" si="34"/>
        <v>747300</v>
      </c>
      <c r="I65" s="12">
        <f t="shared" si="34"/>
        <v>0</v>
      </c>
      <c r="J65" s="12">
        <f t="shared" si="1"/>
        <v>747300</v>
      </c>
    </row>
    <row r="66" spans="1:10" ht="72" hidden="1" x14ac:dyDescent="0.35">
      <c r="A66" s="7" t="s">
        <v>164</v>
      </c>
      <c r="B66" s="8" t="s">
        <v>163</v>
      </c>
      <c r="C66" s="12">
        <f t="shared" si="34"/>
        <v>747300</v>
      </c>
      <c r="D66" s="12">
        <f t="shared" si="34"/>
        <v>0</v>
      </c>
      <c r="E66" s="12">
        <f t="shared" si="34"/>
        <v>0</v>
      </c>
      <c r="F66" s="12">
        <f t="shared" si="34"/>
        <v>0</v>
      </c>
      <c r="G66" s="12">
        <f t="shared" si="0"/>
        <v>747300</v>
      </c>
      <c r="H66" s="12">
        <f t="shared" si="34"/>
        <v>747300</v>
      </c>
      <c r="I66" s="12">
        <f t="shared" si="34"/>
        <v>0</v>
      </c>
      <c r="J66" s="12">
        <f t="shared" si="1"/>
        <v>747300</v>
      </c>
    </row>
    <row r="67" spans="1:10" ht="72" hidden="1" x14ac:dyDescent="0.35">
      <c r="A67" s="7" t="s">
        <v>227</v>
      </c>
      <c r="B67" s="8" t="s">
        <v>228</v>
      </c>
      <c r="C67" s="12">
        <v>747300</v>
      </c>
      <c r="D67" s="12">
        <v>0</v>
      </c>
      <c r="E67" s="12">
        <v>0</v>
      </c>
      <c r="F67" s="12">
        <v>0</v>
      </c>
      <c r="G67" s="12">
        <f t="shared" si="0"/>
        <v>747300</v>
      </c>
      <c r="H67" s="12">
        <v>747300</v>
      </c>
      <c r="I67" s="12">
        <v>0</v>
      </c>
      <c r="J67" s="12">
        <f t="shared" si="1"/>
        <v>747300</v>
      </c>
    </row>
    <row r="68" spans="1:10" hidden="1" x14ac:dyDescent="0.35">
      <c r="A68" s="5" t="s">
        <v>80</v>
      </c>
      <c r="B68" s="6" t="s">
        <v>81</v>
      </c>
      <c r="C68" s="11">
        <f t="shared" ref="C68:I68" si="35">C69</f>
        <v>125000</v>
      </c>
      <c r="D68" s="11">
        <f t="shared" si="35"/>
        <v>0</v>
      </c>
      <c r="E68" s="11">
        <f t="shared" si="35"/>
        <v>0</v>
      </c>
      <c r="F68" s="11">
        <f t="shared" si="35"/>
        <v>0</v>
      </c>
      <c r="G68" s="11">
        <f t="shared" si="0"/>
        <v>125000</v>
      </c>
      <c r="H68" s="11">
        <f t="shared" si="35"/>
        <v>125000</v>
      </c>
      <c r="I68" s="11">
        <f t="shared" si="35"/>
        <v>0</v>
      </c>
      <c r="J68" s="11">
        <f t="shared" si="1"/>
        <v>125000</v>
      </c>
    </row>
    <row r="69" spans="1:10" hidden="1" x14ac:dyDescent="0.35">
      <c r="A69" s="7" t="s">
        <v>82</v>
      </c>
      <c r="B69" s="8" t="s">
        <v>83</v>
      </c>
      <c r="C69" s="12">
        <f>C70+C71</f>
        <v>125000</v>
      </c>
      <c r="D69" s="12">
        <f>D70+D71</f>
        <v>0</v>
      </c>
      <c r="E69" s="12">
        <f>E70+E71</f>
        <v>0</v>
      </c>
      <c r="F69" s="12">
        <f>F70+F71</f>
        <v>0</v>
      </c>
      <c r="G69" s="12">
        <f t="shared" si="0"/>
        <v>125000</v>
      </c>
      <c r="H69" s="12">
        <f>H70+H71</f>
        <v>125000</v>
      </c>
      <c r="I69" s="12">
        <f>I70+I71</f>
        <v>0</v>
      </c>
      <c r="J69" s="12">
        <f t="shared" si="1"/>
        <v>125000</v>
      </c>
    </row>
    <row r="70" spans="1:10" ht="36" hidden="1" x14ac:dyDescent="0.35">
      <c r="A70" s="7" t="s">
        <v>84</v>
      </c>
      <c r="B70" s="8" t="s">
        <v>85</v>
      </c>
      <c r="C70" s="12">
        <v>57000</v>
      </c>
      <c r="D70" s="12">
        <v>0</v>
      </c>
      <c r="E70" s="12">
        <v>0</v>
      </c>
      <c r="F70" s="12">
        <v>0</v>
      </c>
      <c r="G70" s="12">
        <f t="shared" si="0"/>
        <v>57000</v>
      </c>
      <c r="H70" s="12">
        <v>57000</v>
      </c>
      <c r="I70" s="12">
        <v>0</v>
      </c>
      <c r="J70" s="12">
        <f t="shared" si="1"/>
        <v>57000</v>
      </c>
    </row>
    <row r="71" spans="1:10" ht="36" hidden="1" x14ac:dyDescent="0.35">
      <c r="A71" s="7" t="s">
        <v>156</v>
      </c>
      <c r="B71" s="8" t="s">
        <v>157</v>
      </c>
      <c r="C71" s="12">
        <v>68000</v>
      </c>
      <c r="D71" s="12">
        <v>0</v>
      </c>
      <c r="E71" s="12">
        <v>0</v>
      </c>
      <c r="F71" s="12">
        <v>0</v>
      </c>
      <c r="G71" s="12">
        <f t="shared" si="0"/>
        <v>68000</v>
      </c>
      <c r="H71" s="12">
        <v>68000</v>
      </c>
      <c r="I71" s="12">
        <v>0</v>
      </c>
      <c r="J71" s="12">
        <f t="shared" si="1"/>
        <v>68000</v>
      </c>
    </row>
    <row r="72" spans="1:10" ht="34.799999999999997" hidden="1" x14ac:dyDescent="0.35">
      <c r="A72" s="5" t="s">
        <v>86</v>
      </c>
      <c r="B72" s="6" t="s">
        <v>87</v>
      </c>
      <c r="C72" s="11">
        <f t="shared" ref="C72:I72" si="36">C73+C76</f>
        <v>9222600</v>
      </c>
      <c r="D72" s="11">
        <f t="shared" ref="D72:E72" si="37">D73+D76</f>
        <v>0</v>
      </c>
      <c r="E72" s="11">
        <f t="shared" si="37"/>
        <v>0</v>
      </c>
      <c r="F72" s="11">
        <f t="shared" ref="F72" si="38">F73+F76</f>
        <v>0</v>
      </c>
      <c r="G72" s="11">
        <f t="shared" si="0"/>
        <v>9222600</v>
      </c>
      <c r="H72" s="11">
        <f t="shared" si="36"/>
        <v>9240000</v>
      </c>
      <c r="I72" s="11">
        <f t="shared" si="36"/>
        <v>0</v>
      </c>
      <c r="J72" s="11">
        <f t="shared" si="1"/>
        <v>9240000</v>
      </c>
    </row>
    <row r="73" spans="1:10" hidden="1" x14ac:dyDescent="0.35">
      <c r="A73" s="7" t="s">
        <v>88</v>
      </c>
      <c r="B73" s="8" t="s">
        <v>89</v>
      </c>
      <c r="C73" s="12">
        <f t="shared" ref="C73:I74" si="39">C74</f>
        <v>8595100</v>
      </c>
      <c r="D73" s="12">
        <f t="shared" si="39"/>
        <v>0</v>
      </c>
      <c r="E73" s="12">
        <f t="shared" si="39"/>
        <v>0</v>
      </c>
      <c r="F73" s="12">
        <f t="shared" si="39"/>
        <v>0</v>
      </c>
      <c r="G73" s="12">
        <f t="shared" si="0"/>
        <v>8595100</v>
      </c>
      <c r="H73" s="12">
        <f t="shared" si="39"/>
        <v>8595100</v>
      </c>
      <c r="I73" s="12">
        <f t="shared" si="39"/>
        <v>0</v>
      </c>
      <c r="J73" s="12">
        <f t="shared" si="1"/>
        <v>8595100</v>
      </c>
    </row>
    <row r="74" spans="1:10" hidden="1" x14ac:dyDescent="0.35">
      <c r="A74" s="7" t="s">
        <v>90</v>
      </c>
      <c r="B74" s="8" t="s">
        <v>91</v>
      </c>
      <c r="C74" s="12">
        <f t="shared" si="39"/>
        <v>8595100</v>
      </c>
      <c r="D74" s="12">
        <f t="shared" si="39"/>
        <v>0</v>
      </c>
      <c r="E74" s="12">
        <f t="shared" si="39"/>
        <v>0</v>
      </c>
      <c r="F74" s="12">
        <f t="shared" si="39"/>
        <v>0</v>
      </c>
      <c r="G74" s="12">
        <f t="shared" si="0"/>
        <v>8595100</v>
      </c>
      <c r="H74" s="12">
        <f t="shared" si="39"/>
        <v>8595100</v>
      </c>
      <c r="I74" s="12">
        <f t="shared" si="39"/>
        <v>0</v>
      </c>
      <c r="J74" s="12">
        <f t="shared" si="1"/>
        <v>8595100</v>
      </c>
    </row>
    <row r="75" spans="1:10" ht="36" hidden="1" x14ac:dyDescent="0.35">
      <c r="A75" s="7" t="s">
        <v>229</v>
      </c>
      <c r="B75" s="25" t="s">
        <v>230</v>
      </c>
      <c r="C75" s="12">
        <v>8595100</v>
      </c>
      <c r="D75" s="12">
        <v>0</v>
      </c>
      <c r="E75" s="12">
        <v>0</v>
      </c>
      <c r="F75" s="12">
        <v>0</v>
      </c>
      <c r="G75" s="12">
        <f t="shared" si="0"/>
        <v>8595100</v>
      </c>
      <c r="H75" s="12">
        <v>8595100</v>
      </c>
      <c r="I75" s="12">
        <v>0</v>
      </c>
      <c r="J75" s="12">
        <f t="shared" si="1"/>
        <v>8595100</v>
      </c>
    </row>
    <row r="76" spans="1:10" hidden="1" x14ac:dyDescent="0.35">
      <c r="A76" s="7" t="s">
        <v>92</v>
      </c>
      <c r="B76" s="8" t="s">
        <v>93</v>
      </c>
      <c r="C76" s="12">
        <f t="shared" ref="C76:I77" si="40">C77</f>
        <v>627500</v>
      </c>
      <c r="D76" s="12">
        <f t="shared" si="40"/>
        <v>0</v>
      </c>
      <c r="E76" s="12">
        <f t="shared" si="40"/>
        <v>0</v>
      </c>
      <c r="F76" s="12">
        <f t="shared" si="40"/>
        <v>0</v>
      </c>
      <c r="G76" s="12">
        <f t="shared" si="0"/>
        <v>627500</v>
      </c>
      <c r="H76" s="12">
        <f t="shared" si="40"/>
        <v>644900</v>
      </c>
      <c r="I76" s="12">
        <f t="shared" si="40"/>
        <v>0</v>
      </c>
      <c r="J76" s="12">
        <f t="shared" si="1"/>
        <v>644900</v>
      </c>
    </row>
    <row r="77" spans="1:10" ht="36" hidden="1" x14ac:dyDescent="0.35">
      <c r="A77" s="7" t="s">
        <v>94</v>
      </c>
      <c r="B77" s="8" t="s">
        <v>95</v>
      </c>
      <c r="C77" s="12">
        <f t="shared" si="40"/>
        <v>627500</v>
      </c>
      <c r="D77" s="12">
        <f t="shared" si="40"/>
        <v>0</v>
      </c>
      <c r="E77" s="12">
        <f t="shared" si="40"/>
        <v>0</v>
      </c>
      <c r="F77" s="12">
        <f t="shared" si="40"/>
        <v>0</v>
      </c>
      <c r="G77" s="12">
        <f t="shared" ref="G77:G144" si="41">C77+D77+E77+F77</f>
        <v>627500</v>
      </c>
      <c r="H77" s="12">
        <f t="shared" si="40"/>
        <v>644900</v>
      </c>
      <c r="I77" s="12">
        <f t="shared" si="40"/>
        <v>0</v>
      </c>
      <c r="J77" s="12">
        <f t="shared" ref="J77:J147" si="42">H77+I77</f>
        <v>644900</v>
      </c>
    </row>
    <row r="78" spans="1:10" ht="36" hidden="1" x14ac:dyDescent="0.35">
      <c r="A78" s="7" t="s">
        <v>231</v>
      </c>
      <c r="B78" s="25" t="s">
        <v>232</v>
      </c>
      <c r="C78" s="12">
        <v>627500</v>
      </c>
      <c r="D78" s="12">
        <v>0</v>
      </c>
      <c r="E78" s="12">
        <v>0</v>
      </c>
      <c r="F78" s="12">
        <v>0</v>
      </c>
      <c r="G78" s="12">
        <f t="shared" si="41"/>
        <v>627500</v>
      </c>
      <c r="H78" s="12">
        <v>644900</v>
      </c>
      <c r="I78" s="12">
        <v>0</v>
      </c>
      <c r="J78" s="12">
        <f t="shared" si="42"/>
        <v>644900</v>
      </c>
    </row>
    <row r="79" spans="1:10" ht="34.799999999999997" hidden="1" x14ac:dyDescent="0.35">
      <c r="A79" s="5" t="s">
        <v>96</v>
      </c>
      <c r="B79" s="6" t="s">
        <v>97</v>
      </c>
      <c r="C79" s="11">
        <f>C80+C83+C88</f>
        <v>329700</v>
      </c>
      <c r="D79" s="11">
        <f>D80+D83+D88</f>
        <v>0</v>
      </c>
      <c r="E79" s="11">
        <f>E80+E83+E88</f>
        <v>0</v>
      </c>
      <c r="F79" s="11">
        <f>F80+F83+F88</f>
        <v>0</v>
      </c>
      <c r="G79" s="11">
        <f t="shared" si="41"/>
        <v>329700</v>
      </c>
      <c r="H79" s="11">
        <f>H80+H83+H88</f>
        <v>404700</v>
      </c>
      <c r="I79" s="11">
        <f>I80+I83+I88</f>
        <v>0</v>
      </c>
      <c r="J79" s="11">
        <f t="shared" si="42"/>
        <v>404700</v>
      </c>
    </row>
    <row r="80" spans="1:10" ht="72" hidden="1" x14ac:dyDescent="0.35">
      <c r="A80" s="7" t="s">
        <v>98</v>
      </c>
      <c r="B80" s="8" t="s">
        <v>99</v>
      </c>
      <c r="C80" s="12">
        <f t="shared" ref="C80:I81" si="43">C81</f>
        <v>220000</v>
      </c>
      <c r="D80" s="12">
        <f t="shared" si="43"/>
        <v>0</v>
      </c>
      <c r="E80" s="12">
        <f t="shared" si="43"/>
        <v>0</v>
      </c>
      <c r="F80" s="12">
        <f t="shared" si="43"/>
        <v>0</v>
      </c>
      <c r="G80" s="12">
        <f t="shared" si="41"/>
        <v>220000</v>
      </c>
      <c r="H80" s="12">
        <f t="shared" si="43"/>
        <v>295000</v>
      </c>
      <c r="I80" s="12">
        <f t="shared" si="43"/>
        <v>0</v>
      </c>
      <c r="J80" s="12">
        <f t="shared" si="42"/>
        <v>295000</v>
      </c>
    </row>
    <row r="81" spans="1:10" ht="90" hidden="1" x14ac:dyDescent="0.35">
      <c r="A81" s="7" t="s">
        <v>100</v>
      </c>
      <c r="B81" s="8" t="s">
        <v>101</v>
      </c>
      <c r="C81" s="12">
        <f t="shared" si="43"/>
        <v>220000</v>
      </c>
      <c r="D81" s="12">
        <f t="shared" si="43"/>
        <v>0</v>
      </c>
      <c r="E81" s="12">
        <f t="shared" si="43"/>
        <v>0</v>
      </c>
      <c r="F81" s="12">
        <f t="shared" si="43"/>
        <v>0</v>
      </c>
      <c r="G81" s="12">
        <f t="shared" si="41"/>
        <v>220000</v>
      </c>
      <c r="H81" s="12">
        <f t="shared" si="43"/>
        <v>295000</v>
      </c>
      <c r="I81" s="12">
        <f t="shared" si="43"/>
        <v>0</v>
      </c>
      <c r="J81" s="12">
        <f t="shared" si="42"/>
        <v>295000</v>
      </c>
    </row>
    <row r="82" spans="1:10" ht="90" hidden="1" x14ac:dyDescent="0.35">
      <c r="A82" s="7" t="s">
        <v>233</v>
      </c>
      <c r="B82" s="25" t="s">
        <v>234</v>
      </c>
      <c r="C82" s="12">
        <v>220000</v>
      </c>
      <c r="D82" s="12">
        <v>0</v>
      </c>
      <c r="E82" s="12">
        <v>0</v>
      </c>
      <c r="F82" s="12">
        <v>0</v>
      </c>
      <c r="G82" s="12">
        <f t="shared" si="41"/>
        <v>220000</v>
      </c>
      <c r="H82" s="12">
        <v>295000</v>
      </c>
      <c r="I82" s="12">
        <v>0</v>
      </c>
      <c r="J82" s="12">
        <f t="shared" si="42"/>
        <v>295000</v>
      </c>
    </row>
    <row r="83" spans="1:10" ht="36" hidden="1" x14ac:dyDescent="0.35">
      <c r="A83" s="7" t="s">
        <v>102</v>
      </c>
      <c r="B83" s="8" t="s">
        <v>103</v>
      </c>
      <c r="C83" s="12">
        <f t="shared" ref="C83:I83" si="44">C84+C86</f>
        <v>25500</v>
      </c>
      <c r="D83" s="12">
        <f t="shared" ref="D83:E83" si="45">D84+D86</f>
        <v>0</v>
      </c>
      <c r="E83" s="12">
        <f t="shared" si="45"/>
        <v>0</v>
      </c>
      <c r="F83" s="12">
        <f t="shared" ref="F83" si="46">F84+F86</f>
        <v>0</v>
      </c>
      <c r="G83" s="12">
        <f t="shared" si="41"/>
        <v>25500</v>
      </c>
      <c r="H83" s="12">
        <f t="shared" si="44"/>
        <v>25500</v>
      </c>
      <c r="I83" s="12">
        <f t="shared" si="44"/>
        <v>0</v>
      </c>
      <c r="J83" s="12">
        <f t="shared" si="42"/>
        <v>25500</v>
      </c>
    </row>
    <row r="84" spans="1:10" ht="36" hidden="1" x14ac:dyDescent="0.35">
      <c r="A84" s="7" t="s">
        <v>104</v>
      </c>
      <c r="B84" s="8" t="s">
        <v>105</v>
      </c>
      <c r="C84" s="12">
        <f t="shared" ref="C84:I84" si="47">C85</f>
        <v>12700</v>
      </c>
      <c r="D84" s="12">
        <f t="shared" si="47"/>
        <v>0</v>
      </c>
      <c r="E84" s="12">
        <f t="shared" si="47"/>
        <v>0</v>
      </c>
      <c r="F84" s="12">
        <f t="shared" si="47"/>
        <v>0</v>
      </c>
      <c r="G84" s="12">
        <f t="shared" si="41"/>
        <v>12700</v>
      </c>
      <c r="H84" s="12">
        <f t="shared" si="47"/>
        <v>12700</v>
      </c>
      <c r="I84" s="12">
        <f t="shared" si="47"/>
        <v>0</v>
      </c>
      <c r="J84" s="12">
        <f t="shared" si="42"/>
        <v>12700</v>
      </c>
    </row>
    <row r="85" spans="1:10" ht="54" hidden="1" x14ac:dyDescent="0.35">
      <c r="A85" s="7" t="s">
        <v>235</v>
      </c>
      <c r="B85" s="25" t="s">
        <v>236</v>
      </c>
      <c r="C85" s="12">
        <v>12700</v>
      </c>
      <c r="D85" s="12">
        <v>0</v>
      </c>
      <c r="E85" s="12">
        <v>0</v>
      </c>
      <c r="F85" s="12">
        <v>0</v>
      </c>
      <c r="G85" s="12">
        <f t="shared" si="41"/>
        <v>12700</v>
      </c>
      <c r="H85" s="12">
        <v>12700</v>
      </c>
      <c r="I85" s="12">
        <v>0</v>
      </c>
      <c r="J85" s="12">
        <f t="shared" si="42"/>
        <v>12700</v>
      </c>
    </row>
    <row r="86" spans="1:10" ht="54" hidden="1" x14ac:dyDescent="0.35">
      <c r="A86" s="7" t="s">
        <v>106</v>
      </c>
      <c r="B86" s="8" t="s">
        <v>107</v>
      </c>
      <c r="C86" s="12">
        <f t="shared" ref="C86:I86" si="48">C87</f>
        <v>12800</v>
      </c>
      <c r="D86" s="12">
        <f t="shared" si="48"/>
        <v>0</v>
      </c>
      <c r="E86" s="12">
        <f t="shared" si="48"/>
        <v>0</v>
      </c>
      <c r="F86" s="12">
        <f t="shared" si="48"/>
        <v>0</v>
      </c>
      <c r="G86" s="12">
        <f t="shared" si="41"/>
        <v>12800</v>
      </c>
      <c r="H86" s="12">
        <f t="shared" si="48"/>
        <v>12800</v>
      </c>
      <c r="I86" s="12">
        <f t="shared" si="48"/>
        <v>0</v>
      </c>
      <c r="J86" s="12">
        <f t="shared" si="42"/>
        <v>12800</v>
      </c>
    </row>
    <row r="87" spans="1:10" ht="54" hidden="1" x14ac:dyDescent="0.35">
      <c r="A87" s="7" t="s">
        <v>237</v>
      </c>
      <c r="B87" s="25" t="s">
        <v>238</v>
      </c>
      <c r="C87" s="12">
        <v>12800</v>
      </c>
      <c r="D87" s="12">
        <v>0</v>
      </c>
      <c r="E87" s="12">
        <v>0</v>
      </c>
      <c r="F87" s="12">
        <v>0</v>
      </c>
      <c r="G87" s="12">
        <f t="shared" si="41"/>
        <v>12800</v>
      </c>
      <c r="H87" s="12">
        <v>12800</v>
      </c>
      <c r="I87" s="12">
        <v>0</v>
      </c>
      <c r="J87" s="12">
        <f t="shared" si="42"/>
        <v>12800</v>
      </c>
    </row>
    <row r="88" spans="1:10" ht="72" hidden="1" x14ac:dyDescent="0.35">
      <c r="A88" s="7" t="s">
        <v>282</v>
      </c>
      <c r="B88" s="26" t="s">
        <v>283</v>
      </c>
      <c r="C88" s="12">
        <f t="shared" ref="C88:F89" si="49">C89</f>
        <v>84200</v>
      </c>
      <c r="D88" s="12">
        <f t="shared" si="49"/>
        <v>0</v>
      </c>
      <c r="E88" s="12">
        <f t="shared" si="49"/>
        <v>0</v>
      </c>
      <c r="F88" s="12">
        <f t="shared" si="49"/>
        <v>0</v>
      </c>
      <c r="G88" s="12">
        <f t="shared" si="41"/>
        <v>84200</v>
      </c>
      <c r="H88" s="12">
        <f>H89</f>
        <v>84200</v>
      </c>
      <c r="I88" s="12">
        <f>I89</f>
        <v>0</v>
      </c>
      <c r="J88" s="12">
        <f t="shared" si="42"/>
        <v>84200</v>
      </c>
    </row>
    <row r="89" spans="1:10" ht="72" hidden="1" x14ac:dyDescent="0.35">
      <c r="A89" s="7" t="s">
        <v>284</v>
      </c>
      <c r="B89" s="26" t="s">
        <v>285</v>
      </c>
      <c r="C89" s="12">
        <f t="shared" si="49"/>
        <v>84200</v>
      </c>
      <c r="D89" s="12">
        <f t="shared" si="49"/>
        <v>0</v>
      </c>
      <c r="E89" s="12">
        <f t="shared" si="49"/>
        <v>0</v>
      </c>
      <c r="F89" s="12">
        <f t="shared" si="49"/>
        <v>0</v>
      </c>
      <c r="G89" s="12">
        <f t="shared" si="41"/>
        <v>84200</v>
      </c>
      <c r="H89" s="12">
        <f>H90</f>
        <v>84200</v>
      </c>
      <c r="I89" s="12">
        <f>I90</f>
        <v>0</v>
      </c>
      <c r="J89" s="12">
        <f t="shared" si="42"/>
        <v>84200</v>
      </c>
    </row>
    <row r="90" spans="1:10" ht="72" hidden="1" x14ac:dyDescent="0.35">
      <c r="A90" s="7" t="s">
        <v>286</v>
      </c>
      <c r="B90" s="26" t="s">
        <v>287</v>
      </c>
      <c r="C90" s="12">
        <v>84200</v>
      </c>
      <c r="D90" s="12">
        <v>0</v>
      </c>
      <c r="E90" s="12">
        <v>0</v>
      </c>
      <c r="F90" s="12">
        <v>0</v>
      </c>
      <c r="G90" s="12">
        <f t="shared" si="41"/>
        <v>84200</v>
      </c>
      <c r="H90" s="12">
        <v>84200</v>
      </c>
      <c r="I90" s="12">
        <v>0</v>
      </c>
      <c r="J90" s="12">
        <f t="shared" si="42"/>
        <v>84200</v>
      </c>
    </row>
    <row r="91" spans="1:10" hidden="1" x14ac:dyDescent="0.35">
      <c r="A91" s="5" t="s">
        <v>108</v>
      </c>
      <c r="B91" s="6" t="s">
        <v>109</v>
      </c>
      <c r="C91" s="11">
        <f>C92+C109+C111</f>
        <v>648300</v>
      </c>
      <c r="D91" s="11">
        <f>D92+D109+D111</f>
        <v>0</v>
      </c>
      <c r="E91" s="11">
        <f>E92+E109+E111</f>
        <v>0</v>
      </c>
      <c r="F91" s="11">
        <f>F92+F109+F111</f>
        <v>0</v>
      </c>
      <c r="G91" s="11">
        <f t="shared" si="41"/>
        <v>648300</v>
      </c>
      <c r="H91" s="11">
        <f>H92+H109+H111</f>
        <v>648300</v>
      </c>
      <c r="I91" s="11">
        <f>I92+I109+I111</f>
        <v>0</v>
      </c>
      <c r="J91" s="11">
        <f t="shared" si="42"/>
        <v>648300</v>
      </c>
    </row>
    <row r="92" spans="1:10" ht="36" hidden="1" x14ac:dyDescent="0.35">
      <c r="A92" s="7" t="s">
        <v>201</v>
      </c>
      <c r="B92" s="8" t="s">
        <v>200</v>
      </c>
      <c r="C92" s="12">
        <f>C93+C95+C97+C99+C103+C105+C107+C101</f>
        <v>427800</v>
      </c>
      <c r="D92" s="12">
        <f>D93+D95+D97+D99+D103+D105+D107+D101</f>
        <v>0</v>
      </c>
      <c r="E92" s="12">
        <f>E93+E95+E97+E99+E103+E105+E107+E101</f>
        <v>0</v>
      </c>
      <c r="F92" s="12">
        <f>F93+F95+F97+F99+F103+F105+F107+F101</f>
        <v>0</v>
      </c>
      <c r="G92" s="12">
        <f t="shared" si="41"/>
        <v>427800</v>
      </c>
      <c r="H92" s="12">
        <f>H93+H95+H97+H99+H103+H105+H107+H101</f>
        <v>427800</v>
      </c>
      <c r="I92" s="12">
        <f>I93+I95+I97+I99+I103+I105+I107+I101</f>
        <v>0</v>
      </c>
      <c r="J92" s="12">
        <f t="shared" si="42"/>
        <v>427800</v>
      </c>
    </row>
    <row r="93" spans="1:10" ht="54" hidden="1" x14ac:dyDescent="0.35">
      <c r="A93" s="7" t="s">
        <v>197</v>
      </c>
      <c r="B93" s="8" t="s">
        <v>199</v>
      </c>
      <c r="C93" s="12">
        <f t="shared" ref="C93:I93" si="50">C94</f>
        <v>13800</v>
      </c>
      <c r="D93" s="12">
        <f t="shared" si="50"/>
        <v>0</v>
      </c>
      <c r="E93" s="12">
        <f t="shared" si="50"/>
        <v>0</v>
      </c>
      <c r="F93" s="12">
        <f t="shared" si="50"/>
        <v>0</v>
      </c>
      <c r="G93" s="12">
        <f t="shared" si="41"/>
        <v>13800</v>
      </c>
      <c r="H93" s="12">
        <f t="shared" si="50"/>
        <v>13800</v>
      </c>
      <c r="I93" s="12">
        <f t="shared" si="50"/>
        <v>0</v>
      </c>
      <c r="J93" s="12">
        <f t="shared" si="42"/>
        <v>13800</v>
      </c>
    </row>
    <row r="94" spans="1:10" ht="72" hidden="1" x14ac:dyDescent="0.35">
      <c r="A94" s="7" t="s">
        <v>196</v>
      </c>
      <c r="B94" s="8" t="s">
        <v>198</v>
      </c>
      <c r="C94" s="12">
        <v>13800</v>
      </c>
      <c r="D94" s="12">
        <v>0</v>
      </c>
      <c r="E94" s="12">
        <v>0</v>
      </c>
      <c r="F94" s="12">
        <v>0</v>
      </c>
      <c r="G94" s="12">
        <f t="shared" si="41"/>
        <v>13800</v>
      </c>
      <c r="H94" s="12">
        <v>13800</v>
      </c>
      <c r="I94" s="12">
        <v>0</v>
      </c>
      <c r="J94" s="12">
        <f t="shared" si="42"/>
        <v>13800</v>
      </c>
    </row>
    <row r="95" spans="1:10" ht="72" hidden="1" x14ac:dyDescent="0.35">
      <c r="A95" s="7" t="s">
        <v>174</v>
      </c>
      <c r="B95" s="8" t="s">
        <v>175</v>
      </c>
      <c r="C95" s="12">
        <f t="shared" ref="C95:I95" si="51">C96</f>
        <v>84600</v>
      </c>
      <c r="D95" s="12">
        <f t="shared" si="51"/>
        <v>0</v>
      </c>
      <c r="E95" s="12">
        <f t="shared" si="51"/>
        <v>0</v>
      </c>
      <c r="F95" s="12">
        <f t="shared" si="51"/>
        <v>0</v>
      </c>
      <c r="G95" s="12">
        <f t="shared" si="41"/>
        <v>84600</v>
      </c>
      <c r="H95" s="12">
        <f t="shared" si="51"/>
        <v>84600</v>
      </c>
      <c r="I95" s="12">
        <f t="shared" si="51"/>
        <v>0</v>
      </c>
      <c r="J95" s="12">
        <f t="shared" si="42"/>
        <v>84600</v>
      </c>
    </row>
    <row r="96" spans="1:10" ht="123" hidden="1" customHeight="1" x14ac:dyDescent="0.35">
      <c r="A96" s="7" t="s">
        <v>172</v>
      </c>
      <c r="B96" s="8" t="s">
        <v>173</v>
      </c>
      <c r="C96" s="12">
        <v>84600</v>
      </c>
      <c r="D96" s="12">
        <v>0</v>
      </c>
      <c r="E96" s="12">
        <v>0</v>
      </c>
      <c r="F96" s="12">
        <v>0</v>
      </c>
      <c r="G96" s="12">
        <f t="shared" si="41"/>
        <v>84600</v>
      </c>
      <c r="H96" s="12">
        <v>84600</v>
      </c>
      <c r="I96" s="12">
        <v>0</v>
      </c>
      <c r="J96" s="12">
        <f t="shared" si="42"/>
        <v>84600</v>
      </c>
    </row>
    <row r="97" spans="1:10" ht="54" hidden="1" x14ac:dyDescent="0.35">
      <c r="A97" s="7" t="s">
        <v>176</v>
      </c>
      <c r="B97" s="8" t="s">
        <v>178</v>
      </c>
      <c r="C97" s="12">
        <f>C98</f>
        <v>38400</v>
      </c>
      <c r="D97" s="12">
        <f>D98</f>
        <v>0</v>
      </c>
      <c r="E97" s="12">
        <f>E98</f>
        <v>0</v>
      </c>
      <c r="F97" s="12">
        <f>F98</f>
        <v>0</v>
      </c>
      <c r="G97" s="12">
        <f t="shared" si="41"/>
        <v>38400</v>
      </c>
      <c r="H97" s="12">
        <f>H98</f>
        <v>38400</v>
      </c>
      <c r="I97" s="12">
        <f>I98</f>
        <v>0</v>
      </c>
      <c r="J97" s="12">
        <f t="shared" si="42"/>
        <v>38400</v>
      </c>
    </row>
    <row r="98" spans="1:10" ht="72" hidden="1" x14ac:dyDescent="0.35">
      <c r="A98" s="7" t="s">
        <v>177</v>
      </c>
      <c r="B98" s="8" t="s">
        <v>179</v>
      </c>
      <c r="C98" s="12">
        <v>38400</v>
      </c>
      <c r="D98" s="12">
        <v>0</v>
      </c>
      <c r="E98" s="12">
        <v>0</v>
      </c>
      <c r="F98" s="12">
        <v>0</v>
      </c>
      <c r="G98" s="12">
        <f t="shared" si="41"/>
        <v>38400</v>
      </c>
      <c r="H98" s="12">
        <v>38400</v>
      </c>
      <c r="I98" s="12">
        <v>0</v>
      </c>
      <c r="J98" s="12">
        <f t="shared" si="42"/>
        <v>38400</v>
      </c>
    </row>
    <row r="99" spans="1:10" ht="72" hidden="1" x14ac:dyDescent="0.35">
      <c r="A99" s="7" t="s">
        <v>288</v>
      </c>
      <c r="B99" s="8" t="s">
        <v>289</v>
      </c>
      <c r="C99" s="12">
        <f>C100</f>
        <v>11700</v>
      </c>
      <c r="D99" s="12">
        <f>D100</f>
        <v>0</v>
      </c>
      <c r="E99" s="12">
        <f>E100</f>
        <v>0</v>
      </c>
      <c r="F99" s="12">
        <f>F100</f>
        <v>0</v>
      </c>
      <c r="G99" s="12">
        <f t="shared" si="41"/>
        <v>11700</v>
      </c>
      <c r="H99" s="12">
        <f>H100</f>
        <v>11700</v>
      </c>
      <c r="I99" s="12">
        <f>I100</f>
        <v>0</v>
      </c>
      <c r="J99" s="12">
        <f t="shared" si="42"/>
        <v>11700</v>
      </c>
    </row>
    <row r="100" spans="1:10" ht="90" hidden="1" x14ac:dyDescent="0.35">
      <c r="A100" s="7" t="s">
        <v>290</v>
      </c>
      <c r="B100" s="8" t="s">
        <v>291</v>
      </c>
      <c r="C100" s="12">
        <v>11700</v>
      </c>
      <c r="D100" s="12">
        <v>0</v>
      </c>
      <c r="E100" s="12">
        <v>0</v>
      </c>
      <c r="F100" s="12">
        <v>0</v>
      </c>
      <c r="G100" s="12">
        <f t="shared" si="41"/>
        <v>11700</v>
      </c>
      <c r="H100" s="12">
        <v>11700</v>
      </c>
      <c r="I100" s="12">
        <v>0</v>
      </c>
      <c r="J100" s="12">
        <f t="shared" si="42"/>
        <v>11700</v>
      </c>
    </row>
    <row r="101" spans="1:10" ht="72" hidden="1" x14ac:dyDescent="0.35">
      <c r="A101" s="7" t="s">
        <v>305</v>
      </c>
      <c r="B101" s="8" t="s">
        <v>308</v>
      </c>
      <c r="C101" s="12">
        <f>C102</f>
        <v>400</v>
      </c>
      <c r="D101" s="12">
        <f>D102</f>
        <v>0</v>
      </c>
      <c r="E101" s="12">
        <f>E102</f>
        <v>0</v>
      </c>
      <c r="F101" s="12">
        <f>F102</f>
        <v>0</v>
      </c>
      <c r="G101" s="12">
        <f t="shared" si="41"/>
        <v>400</v>
      </c>
      <c r="H101" s="12">
        <f>H102</f>
        <v>400</v>
      </c>
      <c r="I101" s="12">
        <f>I102</f>
        <v>0</v>
      </c>
      <c r="J101" s="12">
        <f t="shared" si="42"/>
        <v>400</v>
      </c>
    </row>
    <row r="102" spans="1:10" ht="108" hidden="1" x14ac:dyDescent="0.35">
      <c r="A102" s="7" t="s">
        <v>306</v>
      </c>
      <c r="B102" s="8" t="s">
        <v>307</v>
      </c>
      <c r="C102" s="12">
        <v>400</v>
      </c>
      <c r="D102" s="12">
        <v>0</v>
      </c>
      <c r="E102" s="12">
        <v>0</v>
      </c>
      <c r="F102" s="12">
        <v>0</v>
      </c>
      <c r="G102" s="12">
        <f t="shared" si="41"/>
        <v>400</v>
      </c>
      <c r="H102" s="12">
        <v>400</v>
      </c>
      <c r="I102" s="12">
        <v>0</v>
      </c>
      <c r="J102" s="12">
        <f t="shared" si="42"/>
        <v>400</v>
      </c>
    </row>
    <row r="103" spans="1:10" ht="54" hidden="1" x14ac:dyDescent="0.35">
      <c r="A103" s="7" t="s">
        <v>202</v>
      </c>
      <c r="B103" s="8" t="s">
        <v>205</v>
      </c>
      <c r="C103" s="12">
        <f t="shared" ref="C103:I103" si="52">C104</f>
        <v>4600</v>
      </c>
      <c r="D103" s="12">
        <f t="shared" si="52"/>
        <v>0</v>
      </c>
      <c r="E103" s="12">
        <f t="shared" si="52"/>
        <v>0</v>
      </c>
      <c r="F103" s="12">
        <f t="shared" si="52"/>
        <v>0</v>
      </c>
      <c r="G103" s="12">
        <f t="shared" si="41"/>
        <v>4600</v>
      </c>
      <c r="H103" s="12">
        <f t="shared" si="52"/>
        <v>4600</v>
      </c>
      <c r="I103" s="12">
        <f t="shared" si="52"/>
        <v>0</v>
      </c>
      <c r="J103" s="12">
        <f t="shared" si="42"/>
        <v>4600</v>
      </c>
    </row>
    <row r="104" spans="1:10" ht="72" hidden="1" x14ac:dyDescent="0.35">
      <c r="A104" s="7" t="s">
        <v>203</v>
      </c>
      <c r="B104" s="8" t="s">
        <v>204</v>
      </c>
      <c r="C104" s="12">
        <v>4600</v>
      </c>
      <c r="D104" s="12">
        <v>0</v>
      </c>
      <c r="E104" s="12">
        <v>0</v>
      </c>
      <c r="F104" s="12">
        <v>0</v>
      </c>
      <c r="G104" s="12">
        <f t="shared" si="41"/>
        <v>4600</v>
      </c>
      <c r="H104" s="12">
        <v>4600</v>
      </c>
      <c r="I104" s="12">
        <v>0</v>
      </c>
      <c r="J104" s="12">
        <f t="shared" si="42"/>
        <v>4600</v>
      </c>
    </row>
    <row r="105" spans="1:10" ht="54" hidden="1" x14ac:dyDescent="0.35">
      <c r="A105" s="7" t="s">
        <v>180</v>
      </c>
      <c r="B105" s="8" t="s">
        <v>182</v>
      </c>
      <c r="C105" s="12">
        <f t="shared" ref="C105:I105" si="53">C106</f>
        <v>164900</v>
      </c>
      <c r="D105" s="12">
        <f t="shared" si="53"/>
        <v>0</v>
      </c>
      <c r="E105" s="12">
        <f t="shared" si="53"/>
        <v>0</v>
      </c>
      <c r="F105" s="12">
        <f t="shared" si="53"/>
        <v>0</v>
      </c>
      <c r="G105" s="12">
        <f t="shared" si="41"/>
        <v>164900</v>
      </c>
      <c r="H105" s="12">
        <f t="shared" si="53"/>
        <v>164900</v>
      </c>
      <c r="I105" s="12">
        <f t="shared" si="53"/>
        <v>0</v>
      </c>
      <c r="J105" s="12">
        <f t="shared" si="42"/>
        <v>164900</v>
      </c>
    </row>
    <row r="106" spans="1:10" ht="72" hidden="1" x14ac:dyDescent="0.35">
      <c r="A106" s="7" t="s">
        <v>181</v>
      </c>
      <c r="B106" s="8" t="s">
        <v>183</v>
      </c>
      <c r="C106" s="12">
        <v>164900</v>
      </c>
      <c r="D106" s="12">
        <v>0</v>
      </c>
      <c r="E106" s="12">
        <v>0</v>
      </c>
      <c r="F106" s="12">
        <v>0</v>
      </c>
      <c r="G106" s="12">
        <f t="shared" si="41"/>
        <v>164900</v>
      </c>
      <c r="H106" s="12">
        <v>164900</v>
      </c>
      <c r="I106" s="12">
        <v>0</v>
      </c>
      <c r="J106" s="12">
        <f t="shared" si="42"/>
        <v>164900</v>
      </c>
    </row>
    <row r="107" spans="1:10" ht="72" hidden="1" x14ac:dyDescent="0.35">
      <c r="A107" s="7" t="s">
        <v>194</v>
      </c>
      <c r="B107" s="8" t="s">
        <v>195</v>
      </c>
      <c r="C107" s="12">
        <f t="shared" ref="C107:I107" si="54">C108</f>
        <v>109400</v>
      </c>
      <c r="D107" s="12">
        <f t="shared" si="54"/>
        <v>0</v>
      </c>
      <c r="E107" s="12">
        <f t="shared" si="54"/>
        <v>0</v>
      </c>
      <c r="F107" s="12">
        <f t="shared" si="54"/>
        <v>0</v>
      </c>
      <c r="G107" s="12">
        <f t="shared" si="41"/>
        <v>109400</v>
      </c>
      <c r="H107" s="12">
        <f t="shared" si="54"/>
        <v>109400</v>
      </c>
      <c r="I107" s="12">
        <f t="shared" si="54"/>
        <v>0</v>
      </c>
      <c r="J107" s="12">
        <f t="shared" si="42"/>
        <v>109400</v>
      </c>
    </row>
    <row r="108" spans="1:10" ht="90" hidden="1" x14ac:dyDescent="0.35">
      <c r="A108" s="7" t="s">
        <v>192</v>
      </c>
      <c r="B108" s="8" t="s">
        <v>193</v>
      </c>
      <c r="C108" s="12">
        <v>109400</v>
      </c>
      <c r="D108" s="12">
        <v>0</v>
      </c>
      <c r="E108" s="12">
        <v>0</v>
      </c>
      <c r="F108" s="12">
        <v>0</v>
      </c>
      <c r="G108" s="12">
        <f t="shared" si="41"/>
        <v>109400</v>
      </c>
      <c r="H108" s="12">
        <v>109400</v>
      </c>
      <c r="I108" s="12">
        <v>0</v>
      </c>
      <c r="J108" s="12">
        <f t="shared" si="42"/>
        <v>109400</v>
      </c>
    </row>
    <row r="109" spans="1:10" ht="108" hidden="1" x14ac:dyDescent="0.35">
      <c r="A109" s="7" t="s">
        <v>190</v>
      </c>
      <c r="B109" s="8" t="s">
        <v>191</v>
      </c>
      <c r="C109" s="12">
        <f t="shared" ref="C109:I109" si="55">C110</f>
        <v>41300</v>
      </c>
      <c r="D109" s="12">
        <f t="shared" si="55"/>
        <v>0</v>
      </c>
      <c r="E109" s="12">
        <f t="shared" si="55"/>
        <v>0</v>
      </c>
      <c r="F109" s="12">
        <f t="shared" si="55"/>
        <v>0</v>
      </c>
      <c r="G109" s="12">
        <f t="shared" si="41"/>
        <v>41300</v>
      </c>
      <c r="H109" s="12">
        <f t="shared" si="55"/>
        <v>41300</v>
      </c>
      <c r="I109" s="12">
        <f t="shared" si="55"/>
        <v>0</v>
      </c>
      <c r="J109" s="12">
        <f t="shared" si="42"/>
        <v>41300</v>
      </c>
    </row>
    <row r="110" spans="1:10" ht="126" hidden="1" x14ac:dyDescent="0.35">
      <c r="A110" s="7" t="s">
        <v>188</v>
      </c>
      <c r="B110" s="8" t="s">
        <v>189</v>
      </c>
      <c r="C110" s="12">
        <v>41300</v>
      </c>
      <c r="D110" s="12">
        <v>0</v>
      </c>
      <c r="E110" s="12">
        <v>0</v>
      </c>
      <c r="F110" s="12">
        <v>0</v>
      </c>
      <c r="G110" s="12">
        <f t="shared" si="41"/>
        <v>41300</v>
      </c>
      <c r="H110" s="12">
        <v>41300</v>
      </c>
      <c r="I110" s="12">
        <v>0</v>
      </c>
      <c r="J110" s="12">
        <f t="shared" si="42"/>
        <v>41300</v>
      </c>
    </row>
    <row r="111" spans="1:10" hidden="1" x14ac:dyDescent="0.35">
      <c r="A111" s="7" t="s">
        <v>184</v>
      </c>
      <c r="B111" s="8" t="s">
        <v>187</v>
      </c>
      <c r="C111" s="12">
        <f t="shared" ref="C111:I111" si="56">C112</f>
        <v>179200</v>
      </c>
      <c r="D111" s="12">
        <f t="shared" si="56"/>
        <v>0</v>
      </c>
      <c r="E111" s="12">
        <f t="shared" si="56"/>
        <v>0</v>
      </c>
      <c r="F111" s="12">
        <f t="shared" si="56"/>
        <v>0</v>
      </c>
      <c r="G111" s="12">
        <f t="shared" si="41"/>
        <v>179200</v>
      </c>
      <c r="H111" s="12">
        <f t="shared" si="56"/>
        <v>179200</v>
      </c>
      <c r="I111" s="12">
        <f t="shared" si="56"/>
        <v>0</v>
      </c>
      <c r="J111" s="12">
        <f t="shared" si="42"/>
        <v>179200</v>
      </c>
    </row>
    <row r="112" spans="1:10" ht="90" hidden="1" x14ac:dyDescent="0.35">
      <c r="A112" s="7" t="s">
        <v>185</v>
      </c>
      <c r="B112" s="8" t="s">
        <v>186</v>
      </c>
      <c r="C112" s="12">
        <v>179200</v>
      </c>
      <c r="D112" s="12">
        <v>0</v>
      </c>
      <c r="E112" s="12">
        <v>0</v>
      </c>
      <c r="F112" s="12">
        <v>0</v>
      </c>
      <c r="G112" s="12">
        <f t="shared" si="41"/>
        <v>179200</v>
      </c>
      <c r="H112" s="12">
        <v>179200</v>
      </c>
      <c r="I112" s="12">
        <v>0</v>
      </c>
      <c r="J112" s="12">
        <f>H112+I112</f>
        <v>179200</v>
      </c>
    </row>
    <row r="113" spans="1:10" x14ac:dyDescent="0.35">
      <c r="A113" s="35" t="s">
        <v>309</v>
      </c>
      <c r="B113" s="36" t="s">
        <v>310</v>
      </c>
      <c r="C113" s="12"/>
      <c r="D113" s="12"/>
      <c r="E113" s="12"/>
      <c r="F113" s="11">
        <f>F114</f>
        <v>1700314</v>
      </c>
      <c r="G113" s="11">
        <f t="shared" si="41"/>
        <v>1700314</v>
      </c>
      <c r="H113" s="12"/>
      <c r="I113" s="12"/>
      <c r="J113" s="12">
        <f t="shared" ref="J113:J115" si="57">H113+I113</f>
        <v>0</v>
      </c>
    </row>
    <row r="114" spans="1:10" x14ac:dyDescent="0.35">
      <c r="A114" s="37" t="s">
        <v>346</v>
      </c>
      <c r="B114" s="38" t="s">
        <v>351</v>
      </c>
      <c r="C114" s="12"/>
      <c r="D114" s="12"/>
      <c r="E114" s="12"/>
      <c r="F114" s="12">
        <f>F115</f>
        <v>1700314</v>
      </c>
      <c r="G114" s="12">
        <f t="shared" si="41"/>
        <v>1700314</v>
      </c>
      <c r="H114" s="12"/>
      <c r="I114" s="12"/>
      <c r="J114" s="12">
        <f t="shared" si="57"/>
        <v>0</v>
      </c>
    </row>
    <row r="115" spans="1:10" ht="36" x14ac:dyDescent="0.35">
      <c r="A115" s="37" t="s">
        <v>347</v>
      </c>
      <c r="B115" s="38" t="s">
        <v>350</v>
      </c>
      <c r="C115" s="12"/>
      <c r="D115" s="12"/>
      <c r="E115" s="12"/>
      <c r="F115" s="12">
        <v>1700314</v>
      </c>
      <c r="G115" s="12">
        <f t="shared" si="41"/>
        <v>1700314</v>
      </c>
      <c r="H115" s="12"/>
      <c r="I115" s="12"/>
      <c r="J115" s="12">
        <f t="shared" si="57"/>
        <v>0</v>
      </c>
    </row>
    <row r="116" spans="1:10" ht="25.5" customHeight="1" x14ac:dyDescent="0.35">
      <c r="A116" s="5" t="s">
        <v>110</v>
      </c>
      <c r="B116" s="6" t="s">
        <v>111</v>
      </c>
      <c r="C116" s="11">
        <f>C117</f>
        <v>320539673.57999998</v>
      </c>
      <c r="D116" s="11">
        <f>D117</f>
        <v>3325000</v>
      </c>
      <c r="E116" s="11">
        <f>E117</f>
        <v>9050944</v>
      </c>
      <c r="F116" s="11">
        <f>F117</f>
        <v>8501570</v>
      </c>
      <c r="G116" s="11">
        <f t="shared" si="41"/>
        <v>341417187.57999998</v>
      </c>
      <c r="H116" s="11">
        <f>H117</f>
        <v>328386764.86000001</v>
      </c>
      <c r="I116" s="11">
        <f>I117</f>
        <v>4813816</v>
      </c>
      <c r="J116" s="11">
        <f t="shared" si="42"/>
        <v>333200580.86000001</v>
      </c>
    </row>
    <row r="117" spans="1:10" ht="34.799999999999997" x14ac:dyDescent="0.35">
      <c r="A117" s="5" t="s">
        <v>112</v>
      </c>
      <c r="B117" s="6" t="s">
        <v>113</v>
      </c>
      <c r="C117" s="11">
        <f>C118+C121+C140+C166</f>
        <v>320539673.57999998</v>
      </c>
      <c r="D117" s="11">
        <f>D118+D121+D140+D166</f>
        <v>3325000</v>
      </c>
      <c r="E117" s="11">
        <f>E118+E121+E140+E166</f>
        <v>9050944</v>
      </c>
      <c r="F117" s="11">
        <f>F118+F121+F140+F166</f>
        <v>8501570</v>
      </c>
      <c r="G117" s="11">
        <f t="shared" si="41"/>
        <v>341417187.57999998</v>
      </c>
      <c r="H117" s="11">
        <f>H118+H121+H140+H166</f>
        <v>328386764.86000001</v>
      </c>
      <c r="I117" s="11">
        <f>I118+I121+I140+I166</f>
        <v>4813816</v>
      </c>
      <c r="J117" s="11">
        <f t="shared" si="42"/>
        <v>333200580.86000001</v>
      </c>
    </row>
    <row r="118" spans="1:10" hidden="1" x14ac:dyDescent="0.35">
      <c r="A118" s="7" t="s">
        <v>114</v>
      </c>
      <c r="B118" s="8" t="s">
        <v>115</v>
      </c>
      <c r="C118" s="12">
        <f>C119</f>
        <v>134891200</v>
      </c>
      <c r="D118" s="12">
        <f>D119</f>
        <v>0</v>
      </c>
      <c r="E118" s="12">
        <f>E119</f>
        <v>0</v>
      </c>
      <c r="F118" s="12">
        <f>F119</f>
        <v>0</v>
      </c>
      <c r="G118" s="12">
        <f t="shared" si="41"/>
        <v>134891200</v>
      </c>
      <c r="H118" s="12">
        <f>H119</f>
        <v>145212000</v>
      </c>
      <c r="I118" s="12">
        <f>I119</f>
        <v>0</v>
      </c>
      <c r="J118" s="12">
        <f t="shared" si="42"/>
        <v>145212000</v>
      </c>
    </row>
    <row r="119" spans="1:10" ht="27" hidden="1" customHeight="1" x14ac:dyDescent="0.35">
      <c r="A119" s="7" t="s">
        <v>116</v>
      </c>
      <c r="B119" s="8" t="s">
        <v>117</v>
      </c>
      <c r="C119" s="12">
        <f t="shared" ref="C119:I119" si="58">C120</f>
        <v>134891200</v>
      </c>
      <c r="D119" s="12">
        <f t="shared" si="58"/>
        <v>0</v>
      </c>
      <c r="E119" s="12">
        <f t="shared" si="58"/>
        <v>0</v>
      </c>
      <c r="F119" s="12">
        <f t="shared" si="58"/>
        <v>0</v>
      </c>
      <c r="G119" s="12">
        <f t="shared" si="41"/>
        <v>134891200</v>
      </c>
      <c r="H119" s="12">
        <f t="shared" si="58"/>
        <v>145212000</v>
      </c>
      <c r="I119" s="12">
        <f t="shared" si="58"/>
        <v>0</v>
      </c>
      <c r="J119" s="12">
        <f t="shared" si="42"/>
        <v>145212000</v>
      </c>
    </row>
    <row r="120" spans="1:10" ht="36" hidden="1" x14ac:dyDescent="0.35">
      <c r="A120" s="7" t="s">
        <v>239</v>
      </c>
      <c r="B120" s="25" t="s">
        <v>240</v>
      </c>
      <c r="C120" s="12">
        <v>134891200</v>
      </c>
      <c r="D120" s="12">
        <v>0</v>
      </c>
      <c r="E120" s="12">
        <v>0</v>
      </c>
      <c r="F120" s="12">
        <v>0</v>
      </c>
      <c r="G120" s="12">
        <f t="shared" si="41"/>
        <v>134891200</v>
      </c>
      <c r="H120" s="12">
        <v>145212000</v>
      </c>
      <c r="I120" s="12">
        <v>0</v>
      </c>
      <c r="J120" s="12">
        <f t="shared" si="42"/>
        <v>145212000</v>
      </c>
    </row>
    <row r="121" spans="1:10" ht="36" x14ac:dyDescent="0.35">
      <c r="A121" s="7" t="s">
        <v>118</v>
      </c>
      <c r="B121" s="8" t="s">
        <v>119</v>
      </c>
      <c r="C121" s="12">
        <f>C125+C129+C132</f>
        <v>23460344.939999998</v>
      </c>
      <c r="D121" s="12">
        <f>D125+D129+D132</f>
        <v>3325000</v>
      </c>
      <c r="E121" s="12">
        <f>E125+E129+E132+E122</f>
        <v>4258961</v>
      </c>
      <c r="F121" s="12">
        <f>F125+F129+F132+F122</f>
        <v>8501570</v>
      </c>
      <c r="G121" s="12">
        <f t="shared" si="41"/>
        <v>39545875.939999998</v>
      </c>
      <c r="H121" s="12">
        <f>H125+H129+H132</f>
        <v>24311604.82</v>
      </c>
      <c r="I121" s="12">
        <f>I125+I129+I132</f>
        <v>0</v>
      </c>
      <c r="J121" s="12">
        <f t="shared" si="42"/>
        <v>24311604.82</v>
      </c>
    </row>
    <row r="122" spans="1:10" ht="36" hidden="1" x14ac:dyDescent="0.35">
      <c r="A122" s="13" t="s">
        <v>120</v>
      </c>
      <c r="B122" s="14" t="s">
        <v>121</v>
      </c>
      <c r="C122" s="12"/>
      <c r="D122" s="12"/>
      <c r="E122" s="12">
        <f>E123</f>
        <v>4258961</v>
      </c>
      <c r="F122" s="12">
        <f>F123</f>
        <v>0</v>
      </c>
      <c r="G122" s="12">
        <f t="shared" si="41"/>
        <v>4258961</v>
      </c>
      <c r="H122" s="12"/>
      <c r="I122" s="12"/>
      <c r="J122" s="12">
        <f t="shared" si="42"/>
        <v>0</v>
      </c>
    </row>
    <row r="123" spans="1:10" ht="36" hidden="1" x14ac:dyDescent="0.35">
      <c r="A123" s="13" t="s">
        <v>243</v>
      </c>
      <c r="B123" s="25" t="s">
        <v>244</v>
      </c>
      <c r="C123" s="12"/>
      <c r="D123" s="12"/>
      <c r="E123" s="12">
        <f>E124</f>
        <v>4258961</v>
      </c>
      <c r="F123" s="12">
        <f>F124</f>
        <v>0</v>
      </c>
      <c r="G123" s="12">
        <f t="shared" si="41"/>
        <v>4258961</v>
      </c>
      <c r="H123" s="12"/>
      <c r="I123" s="12"/>
      <c r="J123" s="12">
        <f t="shared" si="42"/>
        <v>0</v>
      </c>
    </row>
    <row r="124" spans="1:10" ht="36" hidden="1" x14ac:dyDescent="0.35">
      <c r="A124" s="7"/>
      <c r="B124" s="14" t="s">
        <v>276</v>
      </c>
      <c r="C124" s="12"/>
      <c r="D124" s="12"/>
      <c r="E124" s="12">
        <v>4258961</v>
      </c>
      <c r="F124" s="12">
        <v>0</v>
      </c>
      <c r="G124" s="12">
        <f t="shared" si="41"/>
        <v>4258961</v>
      </c>
      <c r="H124" s="12"/>
      <c r="I124" s="12"/>
      <c r="J124" s="12">
        <f t="shared" si="42"/>
        <v>0</v>
      </c>
    </row>
    <row r="125" spans="1:10" ht="36" hidden="1" x14ac:dyDescent="0.35">
      <c r="A125" s="13" t="s">
        <v>161</v>
      </c>
      <c r="B125" s="14" t="s">
        <v>162</v>
      </c>
      <c r="C125" s="15">
        <f t="shared" ref="C125:I125" si="59">C126</f>
        <v>4963001.43</v>
      </c>
      <c r="D125" s="15">
        <f t="shared" si="59"/>
        <v>0</v>
      </c>
      <c r="E125" s="15">
        <f t="shared" si="59"/>
        <v>0</v>
      </c>
      <c r="F125" s="15">
        <f t="shared" si="59"/>
        <v>0</v>
      </c>
      <c r="G125" s="12">
        <f t="shared" si="41"/>
        <v>4963001.43</v>
      </c>
      <c r="H125" s="15">
        <f t="shared" si="59"/>
        <v>5339570.24</v>
      </c>
      <c r="I125" s="15">
        <f t="shared" si="59"/>
        <v>0</v>
      </c>
      <c r="J125" s="12">
        <f t="shared" si="42"/>
        <v>5339570.24</v>
      </c>
    </row>
    <row r="126" spans="1:10" ht="36" hidden="1" x14ac:dyDescent="0.35">
      <c r="A126" s="13" t="s">
        <v>245</v>
      </c>
      <c r="B126" s="14" t="s">
        <v>246</v>
      </c>
      <c r="C126" s="15">
        <f>C127+C128</f>
        <v>4963001.43</v>
      </c>
      <c r="D126" s="15">
        <f>D127+D128</f>
        <v>0</v>
      </c>
      <c r="E126" s="15">
        <f>E127+E128</f>
        <v>0</v>
      </c>
      <c r="F126" s="15">
        <f>F127+F128</f>
        <v>0</v>
      </c>
      <c r="G126" s="12">
        <f t="shared" si="41"/>
        <v>4963001.43</v>
      </c>
      <c r="H126" s="15">
        <f>H127+H128</f>
        <v>5339570.24</v>
      </c>
      <c r="I126" s="15">
        <f>I127+I128</f>
        <v>0</v>
      </c>
      <c r="J126" s="12">
        <f t="shared" si="42"/>
        <v>5339570.24</v>
      </c>
    </row>
    <row r="127" spans="1:10" hidden="1" x14ac:dyDescent="0.35">
      <c r="A127" s="13"/>
      <c r="B127" s="14" t="s">
        <v>296</v>
      </c>
      <c r="C127" s="15">
        <v>3567492.42</v>
      </c>
      <c r="D127" s="15">
        <v>0</v>
      </c>
      <c r="E127" s="15">
        <v>0</v>
      </c>
      <c r="F127" s="15">
        <v>0</v>
      </c>
      <c r="G127" s="12">
        <f t="shared" si="41"/>
        <v>3567492.42</v>
      </c>
      <c r="H127" s="15">
        <v>3963880.64</v>
      </c>
      <c r="I127" s="15">
        <v>0</v>
      </c>
      <c r="J127" s="12">
        <f t="shared" si="42"/>
        <v>3963880.64</v>
      </c>
    </row>
    <row r="128" spans="1:10" ht="41.25" hidden="1" customHeight="1" x14ac:dyDescent="0.35">
      <c r="A128" s="13"/>
      <c r="B128" s="14" t="s">
        <v>297</v>
      </c>
      <c r="C128" s="15">
        <v>1395509.01</v>
      </c>
      <c r="D128" s="15">
        <v>0</v>
      </c>
      <c r="E128" s="15">
        <v>0</v>
      </c>
      <c r="F128" s="15">
        <v>0</v>
      </c>
      <c r="G128" s="12">
        <f t="shared" si="41"/>
        <v>1395509.01</v>
      </c>
      <c r="H128" s="15">
        <v>1375689.6</v>
      </c>
      <c r="I128" s="15">
        <v>0</v>
      </c>
      <c r="J128" s="12">
        <f t="shared" si="42"/>
        <v>1375689.6</v>
      </c>
    </row>
    <row r="129" spans="1:10" hidden="1" x14ac:dyDescent="0.35">
      <c r="A129" s="13" t="s">
        <v>158</v>
      </c>
      <c r="B129" s="14" t="s">
        <v>159</v>
      </c>
      <c r="C129" s="15">
        <f t="shared" ref="C129:I130" si="60">C130</f>
        <v>480143.51</v>
      </c>
      <c r="D129" s="15">
        <f t="shared" si="60"/>
        <v>0</v>
      </c>
      <c r="E129" s="15">
        <f t="shared" si="60"/>
        <v>0</v>
      </c>
      <c r="F129" s="15">
        <f t="shared" si="60"/>
        <v>0</v>
      </c>
      <c r="G129" s="12">
        <f t="shared" si="41"/>
        <v>480143.51</v>
      </c>
      <c r="H129" s="15">
        <f t="shared" si="60"/>
        <v>519034.58</v>
      </c>
      <c r="I129" s="15">
        <f t="shared" si="60"/>
        <v>0</v>
      </c>
      <c r="J129" s="12">
        <f t="shared" si="42"/>
        <v>519034.58</v>
      </c>
    </row>
    <row r="130" spans="1:10" ht="36" hidden="1" x14ac:dyDescent="0.35">
      <c r="A130" s="13" t="s">
        <v>247</v>
      </c>
      <c r="B130" s="25" t="s">
        <v>248</v>
      </c>
      <c r="C130" s="15">
        <f t="shared" si="60"/>
        <v>480143.51</v>
      </c>
      <c r="D130" s="15">
        <f t="shared" si="60"/>
        <v>0</v>
      </c>
      <c r="E130" s="15">
        <f t="shared" si="60"/>
        <v>0</v>
      </c>
      <c r="F130" s="15">
        <f t="shared" si="60"/>
        <v>0</v>
      </c>
      <c r="G130" s="12">
        <f t="shared" si="41"/>
        <v>480143.51</v>
      </c>
      <c r="H130" s="15">
        <f t="shared" si="60"/>
        <v>519034.58</v>
      </c>
      <c r="I130" s="15">
        <f t="shared" si="60"/>
        <v>0</v>
      </c>
      <c r="J130" s="12">
        <f t="shared" si="42"/>
        <v>519034.58</v>
      </c>
    </row>
    <row r="131" spans="1:10" ht="45" hidden="1" customHeight="1" x14ac:dyDescent="0.35">
      <c r="A131" s="13"/>
      <c r="B131" s="14" t="s">
        <v>210</v>
      </c>
      <c r="C131" s="15">
        <v>480143.51</v>
      </c>
      <c r="D131" s="15">
        <v>0</v>
      </c>
      <c r="E131" s="15">
        <v>0</v>
      </c>
      <c r="F131" s="15">
        <v>0</v>
      </c>
      <c r="G131" s="12">
        <f t="shared" si="41"/>
        <v>480143.51</v>
      </c>
      <c r="H131" s="15">
        <v>519034.58</v>
      </c>
      <c r="I131" s="15">
        <v>0</v>
      </c>
      <c r="J131" s="12">
        <f t="shared" si="42"/>
        <v>519034.58</v>
      </c>
    </row>
    <row r="132" spans="1:10" ht="24.75" customHeight="1" x14ac:dyDescent="0.35">
      <c r="A132" s="13" t="s">
        <v>122</v>
      </c>
      <c r="B132" s="14" t="s">
        <v>123</v>
      </c>
      <c r="C132" s="15">
        <f t="shared" ref="C132:I132" si="61">C133</f>
        <v>18017200</v>
      </c>
      <c r="D132" s="15">
        <f t="shared" si="61"/>
        <v>3325000</v>
      </c>
      <c r="E132" s="15">
        <f t="shared" si="61"/>
        <v>0</v>
      </c>
      <c r="F132" s="15">
        <f t="shared" si="61"/>
        <v>8501570</v>
      </c>
      <c r="G132" s="12">
        <f t="shared" si="41"/>
        <v>29843770</v>
      </c>
      <c r="H132" s="15">
        <f t="shared" si="61"/>
        <v>18453000</v>
      </c>
      <c r="I132" s="15">
        <f t="shared" si="61"/>
        <v>0</v>
      </c>
      <c r="J132" s="12">
        <f t="shared" si="42"/>
        <v>18453000</v>
      </c>
    </row>
    <row r="133" spans="1:10" ht="27" customHeight="1" x14ac:dyDescent="0.35">
      <c r="A133" s="13" t="s">
        <v>249</v>
      </c>
      <c r="B133" s="25" t="s">
        <v>250</v>
      </c>
      <c r="C133" s="15">
        <f>C134+C135+C136+C137</f>
        <v>18017200</v>
      </c>
      <c r="D133" s="15">
        <f>D134+D135+D136+D137+D138</f>
        <v>3325000</v>
      </c>
      <c r="E133" s="15">
        <f>E134+E135+E136+E137+E138</f>
        <v>0</v>
      </c>
      <c r="F133" s="15">
        <f>F134+F135+F136+F137+F138+F139</f>
        <v>8501570</v>
      </c>
      <c r="G133" s="12">
        <f t="shared" si="41"/>
        <v>29843770</v>
      </c>
      <c r="H133" s="15">
        <f>H134+H135+H136+H137</f>
        <v>18453000</v>
      </c>
      <c r="I133" s="15">
        <f>I134+I135+I136+I137+I138</f>
        <v>0</v>
      </c>
      <c r="J133" s="12">
        <f t="shared" si="42"/>
        <v>18453000</v>
      </c>
    </row>
    <row r="134" spans="1:10" s="21" customFormat="1" ht="36" hidden="1" x14ac:dyDescent="0.35">
      <c r="A134" s="13"/>
      <c r="B134" s="22" t="s">
        <v>151</v>
      </c>
      <c r="C134" s="15">
        <v>94000</v>
      </c>
      <c r="D134" s="15">
        <v>0</v>
      </c>
      <c r="E134" s="15">
        <v>0</v>
      </c>
      <c r="F134" s="15">
        <v>0</v>
      </c>
      <c r="G134" s="12">
        <f t="shared" si="41"/>
        <v>94000</v>
      </c>
      <c r="H134" s="15">
        <v>0</v>
      </c>
      <c r="I134" s="15">
        <v>0</v>
      </c>
      <c r="J134" s="12">
        <f t="shared" si="42"/>
        <v>0</v>
      </c>
    </row>
    <row r="135" spans="1:10" s="21" customFormat="1" ht="36" hidden="1" x14ac:dyDescent="0.35">
      <c r="A135" s="13"/>
      <c r="B135" s="18" t="s">
        <v>160</v>
      </c>
      <c r="C135" s="15">
        <v>84100</v>
      </c>
      <c r="D135" s="15">
        <v>0</v>
      </c>
      <c r="E135" s="15">
        <v>0</v>
      </c>
      <c r="F135" s="15">
        <v>0</v>
      </c>
      <c r="G135" s="12">
        <f t="shared" si="41"/>
        <v>84100</v>
      </c>
      <c r="H135" s="15">
        <v>84100</v>
      </c>
      <c r="I135" s="15">
        <v>0</v>
      </c>
      <c r="J135" s="12">
        <f t="shared" si="42"/>
        <v>84100</v>
      </c>
    </row>
    <row r="136" spans="1:10" s="21" customFormat="1" ht="54" hidden="1" x14ac:dyDescent="0.35">
      <c r="A136" s="13"/>
      <c r="B136" s="18" t="s">
        <v>152</v>
      </c>
      <c r="C136" s="15">
        <v>9999000</v>
      </c>
      <c r="D136" s="15">
        <v>0</v>
      </c>
      <c r="E136" s="15">
        <v>0</v>
      </c>
      <c r="F136" s="15">
        <v>0</v>
      </c>
      <c r="G136" s="12">
        <f t="shared" si="41"/>
        <v>9999000</v>
      </c>
      <c r="H136" s="15">
        <v>10966200</v>
      </c>
      <c r="I136" s="15">
        <v>0</v>
      </c>
      <c r="J136" s="12">
        <f t="shared" si="42"/>
        <v>10966200</v>
      </c>
    </row>
    <row r="137" spans="1:10" s="21" customFormat="1" ht="54" hidden="1" x14ac:dyDescent="0.35">
      <c r="A137" s="13"/>
      <c r="B137" s="8" t="s">
        <v>150</v>
      </c>
      <c r="C137" s="15">
        <v>7840100</v>
      </c>
      <c r="D137" s="15">
        <v>0</v>
      </c>
      <c r="E137" s="15">
        <v>0</v>
      </c>
      <c r="F137" s="15">
        <v>0</v>
      </c>
      <c r="G137" s="12">
        <f t="shared" si="41"/>
        <v>7840100</v>
      </c>
      <c r="H137" s="15">
        <v>7402700</v>
      </c>
      <c r="I137" s="15">
        <v>0</v>
      </c>
      <c r="J137" s="12">
        <f t="shared" si="42"/>
        <v>7402700</v>
      </c>
    </row>
    <row r="138" spans="1:10" s="21" customFormat="1" ht="36" hidden="1" x14ac:dyDescent="0.35">
      <c r="A138" s="13"/>
      <c r="B138" s="8" t="s">
        <v>325</v>
      </c>
      <c r="C138" s="15">
        <v>0</v>
      </c>
      <c r="D138" s="15">
        <v>3325000</v>
      </c>
      <c r="E138" s="15">
        <v>0</v>
      </c>
      <c r="F138" s="15">
        <v>0</v>
      </c>
      <c r="G138" s="12">
        <f t="shared" si="41"/>
        <v>3325000</v>
      </c>
      <c r="H138" s="15">
        <v>0</v>
      </c>
      <c r="I138" s="15">
        <v>0</v>
      </c>
      <c r="J138" s="12">
        <f t="shared" si="42"/>
        <v>0</v>
      </c>
    </row>
    <row r="139" spans="1:10" s="21" customFormat="1" ht="36" x14ac:dyDescent="0.35">
      <c r="A139" s="13"/>
      <c r="B139" s="8" t="s">
        <v>352</v>
      </c>
      <c r="C139" s="15"/>
      <c r="D139" s="15"/>
      <c r="E139" s="15">
        <v>0</v>
      </c>
      <c r="F139" s="15">
        <v>8501570</v>
      </c>
      <c r="G139" s="12">
        <f t="shared" si="41"/>
        <v>8501570</v>
      </c>
      <c r="H139" s="15"/>
      <c r="I139" s="15"/>
      <c r="J139" s="12"/>
    </row>
    <row r="140" spans="1:10" hidden="1" x14ac:dyDescent="0.35">
      <c r="A140" s="13" t="s">
        <v>124</v>
      </c>
      <c r="B140" s="14" t="s">
        <v>125</v>
      </c>
      <c r="C140" s="15">
        <f>C141+C155+C157+C159+C161+C163</f>
        <v>146531038.63999999</v>
      </c>
      <c r="D140" s="15">
        <f>D141+D155+D157+D159+D161+D163</f>
        <v>0</v>
      </c>
      <c r="E140" s="15">
        <f>E141+E155+E157+E159+E161+E163</f>
        <v>0</v>
      </c>
      <c r="F140" s="15">
        <f>F141+F155+F157+F159+F161+F163</f>
        <v>0</v>
      </c>
      <c r="G140" s="12">
        <f t="shared" si="41"/>
        <v>146531038.63999999</v>
      </c>
      <c r="H140" s="15">
        <f>H141+H155+H157+H159+H161+H163</f>
        <v>143267737.03999999</v>
      </c>
      <c r="I140" s="15">
        <f>I141+I155+I157+I159+I161+I163</f>
        <v>0</v>
      </c>
      <c r="J140" s="12">
        <f t="shared" si="42"/>
        <v>143267737.03999999</v>
      </c>
    </row>
    <row r="141" spans="1:10" ht="36" hidden="1" x14ac:dyDescent="0.35">
      <c r="A141" s="13" t="s">
        <v>126</v>
      </c>
      <c r="B141" s="14" t="s">
        <v>127</v>
      </c>
      <c r="C141" s="15">
        <f t="shared" ref="C141:I141" si="62">C142</f>
        <v>138640700</v>
      </c>
      <c r="D141" s="15">
        <f t="shared" si="62"/>
        <v>0</v>
      </c>
      <c r="E141" s="15">
        <f t="shared" si="62"/>
        <v>0</v>
      </c>
      <c r="F141" s="15">
        <f t="shared" si="62"/>
        <v>0</v>
      </c>
      <c r="G141" s="12">
        <f t="shared" si="41"/>
        <v>138640700</v>
      </c>
      <c r="H141" s="15">
        <f t="shared" si="62"/>
        <v>135345100</v>
      </c>
      <c r="I141" s="15">
        <f t="shared" si="62"/>
        <v>0</v>
      </c>
      <c r="J141" s="12">
        <f t="shared" si="42"/>
        <v>135345100</v>
      </c>
    </row>
    <row r="142" spans="1:10" ht="36" hidden="1" x14ac:dyDescent="0.35">
      <c r="A142" s="13" t="s">
        <v>251</v>
      </c>
      <c r="B142" s="25" t="s">
        <v>252</v>
      </c>
      <c r="C142" s="15">
        <f>C143+C144+C145+C146+C147+C148+C149+C150+C151+C152+C153+C154</f>
        <v>138640700</v>
      </c>
      <c r="D142" s="15">
        <f>D143+D144+D145+D146+D147+D148+D149+D150+D151+D152+D153+D154</f>
        <v>0</v>
      </c>
      <c r="E142" s="15">
        <f>E143+E144+E145+E146+E147+E148+E149+E150+E151+E152+E153+E154</f>
        <v>0</v>
      </c>
      <c r="F142" s="15">
        <f>F143+F144+F145+F146+F147+F148+F149+F150+F151+F152+F153+F154</f>
        <v>0</v>
      </c>
      <c r="G142" s="12">
        <f t="shared" si="41"/>
        <v>138640700</v>
      </c>
      <c r="H142" s="15">
        <f>H143+H144+H145+H146+H147+H148+H149+H150+H151+H152+H153+H154</f>
        <v>135345100</v>
      </c>
      <c r="I142" s="15">
        <f>I143+I144+I145+I146+I147+I148+I149+I150+I151+I152+I153+I154</f>
        <v>0</v>
      </c>
      <c r="J142" s="12">
        <f t="shared" si="42"/>
        <v>135345100</v>
      </c>
    </row>
    <row r="143" spans="1:10" ht="36" hidden="1" x14ac:dyDescent="0.35">
      <c r="A143" s="13"/>
      <c r="B143" s="9" t="s">
        <v>142</v>
      </c>
      <c r="C143" s="16">
        <v>130015100</v>
      </c>
      <c r="D143" s="16">
        <v>0</v>
      </c>
      <c r="E143" s="16">
        <v>0</v>
      </c>
      <c r="F143" s="16">
        <v>0</v>
      </c>
      <c r="G143" s="12">
        <f t="shared" si="41"/>
        <v>130015100</v>
      </c>
      <c r="H143" s="16">
        <v>126719500</v>
      </c>
      <c r="I143" s="16">
        <v>0</v>
      </c>
      <c r="J143" s="12">
        <f t="shared" si="42"/>
        <v>126719500</v>
      </c>
    </row>
    <row r="144" spans="1:10" ht="54" hidden="1" x14ac:dyDescent="0.35">
      <c r="A144" s="13"/>
      <c r="B144" s="19" t="s">
        <v>155</v>
      </c>
      <c r="C144" s="16">
        <v>220900</v>
      </c>
      <c r="D144" s="16">
        <v>0</v>
      </c>
      <c r="E144" s="16">
        <v>0</v>
      </c>
      <c r="F144" s="16">
        <v>0</v>
      </c>
      <c r="G144" s="12">
        <f t="shared" si="41"/>
        <v>220900</v>
      </c>
      <c r="H144" s="16">
        <v>220900</v>
      </c>
      <c r="I144" s="16">
        <v>0</v>
      </c>
      <c r="J144" s="12">
        <f t="shared" si="42"/>
        <v>220900</v>
      </c>
    </row>
    <row r="145" spans="1:10" ht="36" hidden="1" x14ac:dyDescent="0.35">
      <c r="A145" s="13"/>
      <c r="B145" s="20" t="s">
        <v>165</v>
      </c>
      <c r="C145" s="16">
        <v>175100</v>
      </c>
      <c r="D145" s="16">
        <v>0</v>
      </c>
      <c r="E145" s="16">
        <v>0</v>
      </c>
      <c r="F145" s="16">
        <v>0</v>
      </c>
      <c r="G145" s="12">
        <f t="shared" ref="G145:G172" si="63">C145+D145+E145+F145</f>
        <v>175100</v>
      </c>
      <c r="H145" s="16">
        <v>175100</v>
      </c>
      <c r="I145" s="16">
        <v>0</v>
      </c>
      <c r="J145" s="12">
        <f t="shared" si="42"/>
        <v>175100</v>
      </c>
    </row>
    <row r="146" spans="1:10" ht="54" hidden="1" x14ac:dyDescent="0.35">
      <c r="A146" s="13"/>
      <c r="B146" s="20" t="s">
        <v>209</v>
      </c>
      <c r="C146" s="16">
        <v>6000</v>
      </c>
      <c r="D146" s="16">
        <v>0</v>
      </c>
      <c r="E146" s="16">
        <v>0</v>
      </c>
      <c r="F146" s="16">
        <v>0</v>
      </c>
      <c r="G146" s="12">
        <f t="shared" si="63"/>
        <v>6000</v>
      </c>
      <c r="H146" s="16">
        <v>6000</v>
      </c>
      <c r="I146" s="16">
        <v>0</v>
      </c>
      <c r="J146" s="12">
        <f t="shared" si="42"/>
        <v>6000</v>
      </c>
    </row>
    <row r="147" spans="1:10" s="21" customFormat="1" hidden="1" x14ac:dyDescent="0.35">
      <c r="A147" s="13"/>
      <c r="B147" s="9" t="s">
        <v>145</v>
      </c>
      <c r="C147" s="16">
        <v>2337900</v>
      </c>
      <c r="D147" s="16">
        <v>0</v>
      </c>
      <c r="E147" s="16">
        <v>0</v>
      </c>
      <c r="F147" s="16">
        <v>0</v>
      </c>
      <c r="G147" s="12">
        <f t="shared" si="63"/>
        <v>2337900</v>
      </c>
      <c r="H147" s="16">
        <v>2337900</v>
      </c>
      <c r="I147" s="16">
        <v>0</v>
      </c>
      <c r="J147" s="12">
        <f t="shared" si="42"/>
        <v>2337900</v>
      </c>
    </row>
    <row r="148" spans="1:10" s="21" customFormat="1" ht="90" hidden="1" x14ac:dyDescent="0.35">
      <c r="A148" s="13"/>
      <c r="B148" s="20" t="s">
        <v>208</v>
      </c>
      <c r="C148" s="16">
        <v>4907300</v>
      </c>
      <c r="D148" s="16">
        <v>0</v>
      </c>
      <c r="E148" s="16">
        <v>0</v>
      </c>
      <c r="F148" s="16">
        <v>0</v>
      </c>
      <c r="G148" s="12">
        <f t="shared" si="63"/>
        <v>4907300</v>
      </c>
      <c r="H148" s="16">
        <v>4907300</v>
      </c>
      <c r="I148" s="16">
        <v>0</v>
      </c>
      <c r="J148" s="12">
        <f t="shared" ref="J148:J172" si="64">H148+I148</f>
        <v>4907300</v>
      </c>
    </row>
    <row r="149" spans="1:10" s="21" customFormat="1" ht="72" hidden="1" x14ac:dyDescent="0.35">
      <c r="A149" s="13"/>
      <c r="B149" s="20" t="s">
        <v>144</v>
      </c>
      <c r="C149" s="16">
        <v>61600</v>
      </c>
      <c r="D149" s="16">
        <v>0</v>
      </c>
      <c r="E149" s="16">
        <v>0</v>
      </c>
      <c r="F149" s="16">
        <v>0</v>
      </c>
      <c r="G149" s="12">
        <f t="shared" si="63"/>
        <v>61600</v>
      </c>
      <c r="H149" s="16">
        <v>61600</v>
      </c>
      <c r="I149" s="16">
        <v>0</v>
      </c>
      <c r="J149" s="12">
        <f t="shared" si="64"/>
        <v>61600</v>
      </c>
    </row>
    <row r="150" spans="1:10" s="21" customFormat="1" ht="54" hidden="1" x14ac:dyDescent="0.35">
      <c r="A150" s="13"/>
      <c r="B150" s="20" t="s">
        <v>148</v>
      </c>
      <c r="C150" s="16">
        <v>700</v>
      </c>
      <c r="D150" s="16">
        <v>0</v>
      </c>
      <c r="E150" s="16">
        <v>0</v>
      </c>
      <c r="F150" s="16">
        <v>0</v>
      </c>
      <c r="G150" s="12">
        <f t="shared" si="63"/>
        <v>700</v>
      </c>
      <c r="H150" s="16">
        <v>700</v>
      </c>
      <c r="I150" s="16">
        <v>0</v>
      </c>
      <c r="J150" s="12">
        <f t="shared" si="64"/>
        <v>700</v>
      </c>
    </row>
    <row r="151" spans="1:10" s="21" customFormat="1" hidden="1" x14ac:dyDescent="0.35">
      <c r="A151" s="13"/>
      <c r="B151" s="9" t="s">
        <v>143</v>
      </c>
      <c r="C151" s="16">
        <v>10600</v>
      </c>
      <c r="D151" s="16">
        <v>0</v>
      </c>
      <c r="E151" s="16">
        <v>0</v>
      </c>
      <c r="F151" s="16">
        <v>0</v>
      </c>
      <c r="G151" s="12">
        <f t="shared" si="63"/>
        <v>10600</v>
      </c>
      <c r="H151" s="16">
        <v>10600</v>
      </c>
      <c r="I151" s="16">
        <v>0</v>
      </c>
      <c r="J151" s="12">
        <f t="shared" si="64"/>
        <v>10600</v>
      </c>
    </row>
    <row r="152" spans="1:10" s="21" customFormat="1" ht="36" hidden="1" x14ac:dyDescent="0.35">
      <c r="A152" s="13"/>
      <c r="B152" s="9" t="s">
        <v>147</v>
      </c>
      <c r="C152" s="16">
        <v>49100</v>
      </c>
      <c r="D152" s="16">
        <v>0</v>
      </c>
      <c r="E152" s="16">
        <v>0</v>
      </c>
      <c r="F152" s="16">
        <v>0</v>
      </c>
      <c r="G152" s="12">
        <f t="shared" si="63"/>
        <v>49100</v>
      </c>
      <c r="H152" s="16">
        <v>49100</v>
      </c>
      <c r="I152" s="16">
        <v>0</v>
      </c>
      <c r="J152" s="12">
        <f t="shared" si="64"/>
        <v>49100</v>
      </c>
    </row>
    <row r="153" spans="1:10" s="21" customFormat="1" ht="36" hidden="1" x14ac:dyDescent="0.35">
      <c r="A153" s="13"/>
      <c r="B153" s="9" t="s">
        <v>146</v>
      </c>
      <c r="C153" s="16">
        <v>845800</v>
      </c>
      <c r="D153" s="16">
        <v>0</v>
      </c>
      <c r="E153" s="16">
        <v>0</v>
      </c>
      <c r="F153" s="16">
        <v>0</v>
      </c>
      <c r="G153" s="12">
        <f t="shared" si="63"/>
        <v>845800</v>
      </c>
      <c r="H153" s="16">
        <v>845800</v>
      </c>
      <c r="I153" s="16">
        <v>0</v>
      </c>
      <c r="J153" s="12">
        <f t="shared" si="64"/>
        <v>845800</v>
      </c>
    </row>
    <row r="154" spans="1:10" s="21" customFormat="1" ht="54" hidden="1" x14ac:dyDescent="0.35">
      <c r="A154" s="13"/>
      <c r="B154" s="20" t="s">
        <v>149</v>
      </c>
      <c r="C154" s="16">
        <v>10600</v>
      </c>
      <c r="D154" s="16">
        <v>0</v>
      </c>
      <c r="E154" s="16">
        <v>0</v>
      </c>
      <c r="F154" s="16">
        <v>0</v>
      </c>
      <c r="G154" s="12">
        <f t="shared" si="63"/>
        <v>10600</v>
      </c>
      <c r="H154" s="16">
        <v>10600</v>
      </c>
      <c r="I154" s="16">
        <v>0</v>
      </c>
      <c r="J154" s="12">
        <f t="shared" si="64"/>
        <v>10600</v>
      </c>
    </row>
    <row r="155" spans="1:10" ht="66" hidden="1" customHeight="1" x14ac:dyDescent="0.35">
      <c r="A155" s="13" t="s">
        <v>128</v>
      </c>
      <c r="B155" s="14" t="s">
        <v>129</v>
      </c>
      <c r="C155" s="15">
        <f t="shared" ref="C155:I155" si="65">C156</f>
        <v>6124272</v>
      </c>
      <c r="D155" s="15">
        <f t="shared" si="65"/>
        <v>0</v>
      </c>
      <c r="E155" s="15">
        <f t="shared" si="65"/>
        <v>0</v>
      </c>
      <c r="F155" s="15">
        <f t="shared" si="65"/>
        <v>0</v>
      </c>
      <c r="G155" s="12">
        <f t="shared" si="63"/>
        <v>6124272</v>
      </c>
      <c r="H155" s="15">
        <f t="shared" si="65"/>
        <v>6124272</v>
      </c>
      <c r="I155" s="15">
        <f t="shared" si="65"/>
        <v>0</v>
      </c>
      <c r="J155" s="12">
        <f t="shared" si="64"/>
        <v>6124272</v>
      </c>
    </row>
    <row r="156" spans="1:10" ht="68.25" hidden="1" customHeight="1" x14ac:dyDescent="0.35">
      <c r="A156" s="13" t="s">
        <v>253</v>
      </c>
      <c r="B156" s="25" t="s">
        <v>254</v>
      </c>
      <c r="C156" s="15">
        <v>6124272</v>
      </c>
      <c r="D156" s="15">
        <v>0</v>
      </c>
      <c r="E156" s="15">
        <v>0</v>
      </c>
      <c r="F156" s="15">
        <v>0</v>
      </c>
      <c r="G156" s="12">
        <f t="shared" si="63"/>
        <v>6124272</v>
      </c>
      <c r="H156" s="15">
        <v>6124272</v>
      </c>
      <c r="I156" s="15">
        <v>0</v>
      </c>
      <c r="J156" s="12">
        <f t="shared" si="64"/>
        <v>6124272</v>
      </c>
    </row>
    <row r="157" spans="1:10" ht="42.75" hidden="1" customHeight="1" x14ac:dyDescent="0.35">
      <c r="A157" s="13" t="s">
        <v>130</v>
      </c>
      <c r="B157" s="14" t="s">
        <v>303</v>
      </c>
      <c r="C157" s="15">
        <f t="shared" ref="C157:I157" si="66">C158</f>
        <v>490700</v>
      </c>
      <c r="D157" s="15">
        <f t="shared" si="66"/>
        <v>0</v>
      </c>
      <c r="E157" s="15">
        <f t="shared" si="66"/>
        <v>0</v>
      </c>
      <c r="F157" s="15">
        <f t="shared" si="66"/>
        <v>0</v>
      </c>
      <c r="G157" s="12">
        <f t="shared" si="63"/>
        <v>490700</v>
      </c>
      <c r="H157" s="15">
        <f t="shared" si="66"/>
        <v>507100</v>
      </c>
      <c r="I157" s="15">
        <f t="shared" si="66"/>
        <v>0</v>
      </c>
      <c r="J157" s="12">
        <f t="shared" si="64"/>
        <v>507100</v>
      </c>
    </row>
    <row r="158" spans="1:10" ht="57.75" hidden="1" customHeight="1" x14ac:dyDescent="0.35">
      <c r="A158" s="13" t="s">
        <v>255</v>
      </c>
      <c r="B158" s="25" t="s">
        <v>304</v>
      </c>
      <c r="C158" s="15">
        <v>490700</v>
      </c>
      <c r="D158" s="15">
        <v>0</v>
      </c>
      <c r="E158" s="15">
        <v>0</v>
      </c>
      <c r="F158" s="15">
        <v>0</v>
      </c>
      <c r="G158" s="12">
        <f t="shared" si="63"/>
        <v>490700</v>
      </c>
      <c r="H158" s="15">
        <v>507100</v>
      </c>
      <c r="I158" s="15">
        <v>0</v>
      </c>
      <c r="J158" s="12">
        <f t="shared" si="64"/>
        <v>507100</v>
      </c>
    </row>
    <row r="159" spans="1:10" ht="54" hidden="1" x14ac:dyDescent="0.35">
      <c r="A159" s="13" t="s">
        <v>131</v>
      </c>
      <c r="B159" s="14" t="s">
        <v>132</v>
      </c>
      <c r="C159" s="15">
        <f t="shared" ref="C159:I159" si="67">C160</f>
        <v>2600</v>
      </c>
      <c r="D159" s="15">
        <f t="shared" si="67"/>
        <v>0</v>
      </c>
      <c r="E159" s="15">
        <f t="shared" si="67"/>
        <v>0</v>
      </c>
      <c r="F159" s="15">
        <f t="shared" si="67"/>
        <v>0</v>
      </c>
      <c r="G159" s="12">
        <f t="shared" si="63"/>
        <v>2600</v>
      </c>
      <c r="H159" s="15">
        <f t="shared" si="67"/>
        <v>2500</v>
      </c>
      <c r="I159" s="15">
        <f t="shared" si="67"/>
        <v>0</v>
      </c>
      <c r="J159" s="12">
        <f t="shared" si="64"/>
        <v>2500</v>
      </c>
    </row>
    <row r="160" spans="1:10" ht="63" hidden="1" customHeight="1" x14ac:dyDescent="0.35">
      <c r="A160" s="13" t="s">
        <v>256</v>
      </c>
      <c r="B160" s="25" t="s">
        <v>257</v>
      </c>
      <c r="C160" s="15">
        <v>2600</v>
      </c>
      <c r="D160" s="15">
        <v>0</v>
      </c>
      <c r="E160" s="15">
        <v>0</v>
      </c>
      <c r="F160" s="15">
        <v>0</v>
      </c>
      <c r="G160" s="12">
        <f t="shared" si="63"/>
        <v>2600</v>
      </c>
      <c r="H160" s="15">
        <v>2500</v>
      </c>
      <c r="I160" s="15">
        <v>0</v>
      </c>
      <c r="J160" s="12">
        <f t="shared" si="64"/>
        <v>2500</v>
      </c>
    </row>
    <row r="161" spans="1:10" ht="36" hidden="1" x14ac:dyDescent="0.35">
      <c r="A161" s="13" t="s">
        <v>133</v>
      </c>
      <c r="B161" s="14" t="s">
        <v>134</v>
      </c>
      <c r="C161" s="15">
        <f t="shared" ref="C161:I161" si="68">C162</f>
        <v>1238600</v>
      </c>
      <c r="D161" s="15">
        <f t="shared" si="68"/>
        <v>0</v>
      </c>
      <c r="E161" s="15">
        <f t="shared" si="68"/>
        <v>0</v>
      </c>
      <c r="F161" s="15">
        <f t="shared" si="68"/>
        <v>0</v>
      </c>
      <c r="G161" s="12">
        <f t="shared" si="63"/>
        <v>1238600</v>
      </c>
      <c r="H161" s="15">
        <f t="shared" si="68"/>
        <v>1238600</v>
      </c>
      <c r="I161" s="15">
        <f t="shared" si="68"/>
        <v>0</v>
      </c>
      <c r="J161" s="12">
        <f t="shared" si="64"/>
        <v>1238600</v>
      </c>
    </row>
    <row r="162" spans="1:10" ht="36" hidden="1" x14ac:dyDescent="0.35">
      <c r="A162" s="13" t="s">
        <v>258</v>
      </c>
      <c r="B162" s="25" t="s">
        <v>259</v>
      </c>
      <c r="C162" s="15">
        <v>1238600</v>
      </c>
      <c r="D162" s="15">
        <v>0</v>
      </c>
      <c r="E162" s="15">
        <v>0</v>
      </c>
      <c r="F162" s="15">
        <v>0</v>
      </c>
      <c r="G162" s="12">
        <f t="shared" si="63"/>
        <v>1238600</v>
      </c>
      <c r="H162" s="15">
        <v>1238600</v>
      </c>
      <c r="I162" s="15">
        <v>0</v>
      </c>
      <c r="J162" s="12">
        <f t="shared" si="64"/>
        <v>1238600</v>
      </c>
    </row>
    <row r="163" spans="1:10" hidden="1" x14ac:dyDescent="0.35">
      <c r="A163" s="13" t="s">
        <v>135</v>
      </c>
      <c r="B163" s="14" t="s">
        <v>136</v>
      </c>
      <c r="C163" s="15">
        <f t="shared" ref="C163:I163" si="69">C164</f>
        <v>34166.639999999999</v>
      </c>
      <c r="D163" s="15">
        <f t="shared" si="69"/>
        <v>0</v>
      </c>
      <c r="E163" s="15">
        <f t="shared" si="69"/>
        <v>0</v>
      </c>
      <c r="F163" s="15">
        <f t="shared" si="69"/>
        <v>0</v>
      </c>
      <c r="G163" s="12">
        <f t="shared" si="63"/>
        <v>34166.639999999999</v>
      </c>
      <c r="H163" s="15">
        <f t="shared" si="69"/>
        <v>50165.04</v>
      </c>
      <c r="I163" s="15">
        <f t="shared" si="69"/>
        <v>0</v>
      </c>
      <c r="J163" s="12">
        <f t="shared" si="64"/>
        <v>50165.04</v>
      </c>
    </row>
    <row r="164" spans="1:10" hidden="1" x14ac:dyDescent="0.35">
      <c r="A164" s="13" t="s">
        <v>260</v>
      </c>
      <c r="B164" s="25" t="s">
        <v>261</v>
      </c>
      <c r="C164" s="15">
        <f>C165</f>
        <v>34166.639999999999</v>
      </c>
      <c r="D164" s="15">
        <f>D165</f>
        <v>0</v>
      </c>
      <c r="E164" s="15">
        <f>E165</f>
        <v>0</v>
      </c>
      <c r="F164" s="15">
        <f>F165</f>
        <v>0</v>
      </c>
      <c r="G164" s="12">
        <f t="shared" si="63"/>
        <v>34166.639999999999</v>
      </c>
      <c r="H164" s="15">
        <f>H165</f>
        <v>50165.04</v>
      </c>
      <c r="I164" s="15">
        <f>I165</f>
        <v>0</v>
      </c>
      <c r="J164" s="12">
        <f t="shared" si="64"/>
        <v>50165.04</v>
      </c>
    </row>
    <row r="165" spans="1:10" ht="54" hidden="1" x14ac:dyDescent="0.35">
      <c r="A165" s="13"/>
      <c r="B165" s="17" t="s">
        <v>154</v>
      </c>
      <c r="C165" s="15">
        <v>34166.639999999999</v>
      </c>
      <c r="D165" s="15">
        <v>0</v>
      </c>
      <c r="E165" s="15">
        <v>0</v>
      </c>
      <c r="F165" s="15">
        <v>0</v>
      </c>
      <c r="G165" s="12">
        <f t="shared" si="63"/>
        <v>34166.639999999999</v>
      </c>
      <c r="H165" s="15">
        <v>50165.04</v>
      </c>
      <c r="I165" s="15">
        <v>0</v>
      </c>
      <c r="J165" s="12">
        <f t="shared" si="64"/>
        <v>50165.04</v>
      </c>
    </row>
    <row r="166" spans="1:10" hidden="1" x14ac:dyDescent="0.35">
      <c r="A166" s="13" t="s">
        <v>137</v>
      </c>
      <c r="B166" s="14" t="s">
        <v>138</v>
      </c>
      <c r="C166" s="15">
        <f t="shared" ref="C166:I166" si="70">C167+C169</f>
        <v>15657090</v>
      </c>
      <c r="D166" s="15">
        <f t="shared" ref="D166:E166" si="71">D167+D169</f>
        <v>0</v>
      </c>
      <c r="E166" s="15">
        <f t="shared" si="71"/>
        <v>4791983</v>
      </c>
      <c r="F166" s="15">
        <f t="shared" ref="F166" si="72">F167+F169</f>
        <v>0</v>
      </c>
      <c r="G166" s="12">
        <f t="shared" si="63"/>
        <v>20449073</v>
      </c>
      <c r="H166" s="15">
        <f t="shared" si="70"/>
        <v>15595423</v>
      </c>
      <c r="I166" s="15">
        <f t="shared" si="70"/>
        <v>4813816</v>
      </c>
      <c r="J166" s="12">
        <f t="shared" si="64"/>
        <v>20409239</v>
      </c>
    </row>
    <row r="167" spans="1:10" ht="54" hidden="1" x14ac:dyDescent="0.35">
      <c r="A167" s="13" t="s">
        <v>214</v>
      </c>
      <c r="B167" s="14" t="s">
        <v>215</v>
      </c>
      <c r="C167" s="15">
        <f t="shared" ref="C167:I167" si="73">C168</f>
        <v>8804100</v>
      </c>
      <c r="D167" s="15">
        <f t="shared" si="73"/>
        <v>0</v>
      </c>
      <c r="E167" s="15">
        <f t="shared" si="73"/>
        <v>0</v>
      </c>
      <c r="F167" s="15">
        <f t="shared" si="73"/>
        <v>0</v>
      </c>
      <c r="G167" s="12">
        <f t="shared" si="63"/>
        <v>8804100</v>
      </c>
      <c r="H167" s="15">
        <f t="shared" si="73"/>
        <v>8804100</v>
      </c>
      <c r="I167" s="15">
        <f t="shared" si="73"/>
        <v>0</v>
      </c>
      <c r="J167" s="12">
        <f t="shared" si="64"/>
        <v>8804100</v>
      </c>
    </row>
    <row r="168" spans="1:10" ht="54" hidden="1" x14ac:dyDescent="0.35">
      <c r="A168" s="13" t="s">
        <v>262</v>
      </c>
      <c r="B168" s="25" t="s">
        <v>263</v>
      </c>
      <c r="C168" s="15">
        <v>8804100</v>
      </c>
      <c r="D168" s="15">
        <v>0</v>
      </c>
      <c r="E168" s="15">
        <v>0</v>
      </c>
      <c r="F168" s="15">
        <v>0</v>
      </c>
      <c r="G168" s="12">
        <f t="shared" si="63"/>
        <v>8804100</v>
      </c>
      <c r="H168" s="15">
        <v>8804100</v>
      </c>
      <c r="I168" s="15">
        <v>0</v>
      </c>
      <c r="J168" s="12">
        <f t="shared" si="64"/>
        <v>8804100</v>
      </c>
    </row>
    <row r="169" spans="1:10" hidden="1" x14ac:dyDescent="0.35">
      <c r="A169" s="13" t="s">
        <v>139</v>
      </c>
      <c r="B169" s="14" t="s">
        <v>140</v>
      </c>
      <c r="C169" s="15">
        <f t="shared" ref="C169:I169" si="74">C170</f>
        <v>6852990</v>
      </c>
      <c r="D169" s="15">
        <f t="shared" si="74"/>
        <v>0</v>
      </c>
      <c r="E169" s="15">
        <f t="shared" si="74"/>
        <v>4791983</v>
      </c>
      <c r="F169" s="15">
        <f t="shared" si="74"/>
        <v>0</v>
      </c>
      <c r="G169" s="12">
        <f t="shared" si="63"/>
        <v>11644973</v>
      </c>
      <c r="H169" s="15">
        <f t="shared" si="74"/>
        <v>6791323</v>
      </c>
      <c r="I169" s="15">
        <f t="shared" si="74"/>
        <v>4813816</v>
      </c>
      <c r="J169" s="12">
        <f t="shared" si="64"/>
        <v>11605139</v>
      </c>
    </row>
    <row r="170" spans="1:10" ht="36" hidden="1" x14ac:dyDescent="0.35">
      <c r="A170" s="13" t="s">
        <v>264</v>
      </c>
      <c r="B170" s="25" t="s">
        <v>265</v>
      </c>
      <c r="C170" s="15">
        <f>C171</f>
        <v>6852990</v>
      </c>
      <c r="D170" s="15">
        <f>D171</f>
        <v>0</v>
      </c>
      <c r="E170" s="15">
        <f>E171+E172</f>
        <v>4791983</v>
      </c>
      <c r="F170" s="15">
        <f>F171+F172</f>
        <v>0</v>
      </c>
      <c r="G170" s="12">
        <f t="shared" si="63"/>
        <v>11644973</v>
      </c>
      <c r="H170" s="15">
        <f>H171</f>
        <v>6791323</v>
      </c>
      <c r="I170" s="15">
        <f>I171+I172</f>
        <v>4813816</v>
      </c>
      <c r="J170" s="12">
        <f t="shared" si="64"/>
        <v>11605139</v>
      </c>
    </row>
    <row r="171" spans="1:10" s="21" customFormat="1" ht="54" hidden="1" x14ac:dyDescent="0.35">
      <c r="A171" s="23"/>
      <c r="B171" s="18" t="s">
        <v>212</v>
      </c>
      <c r="C171" s="24">
        <v>6852990</v>
      </c>
      <c r="D171" s="24">
        <v>0</v>
      </c>
      <c r="E171" s="24">
        <v>0</v>
      </c>
      <c r="F171" s="24">
        <v>0</v>
      </c>
      <c r="G171" s="12">
        <f t="shared" si="63"/>
        <v>6852990</v>
      </c>
      <c r="H171" s="24">
        <v>6791323</v>
      </c>
      <c r="I171" s="24">
        <v>0</v>
      </c>
      <c r="J171" s="12">
        <f t="shared" si="64"/>
        <v>6791323</v>
      </c>
    </row>
    <row r="172" spans="1:10" s="21" customFormat="1" hidden="1" x14ac:dyDescent="0.35">
      <c r="A172" s="23"/>
      <c r="B172" s="34" t="s">
        <v>339</v>
      </c>
      <c r="C172" s="24">
        <v>0</v>
      </c>
      <c r="D172" s="24">
        <v>0</v>
      </c>
      <c r="E172" s="24">
        <v>4791983</v>
      </c>
      <c r="F172" s="24">
        <v>0</v>
      </c>
      <c r="G172" s="12">
        <f t="shared" si="63"/>
        <v>4791983</v>
      </c>
      <c r="H172" s="24">
        <v>0</v>
      </c>
      <c r="I172" s="24">
        <v>4813816</v>
      </c>
      <c r="J172" s="12">
        <f t="shared" si="64"/>
        <v>4813816</v>
      </c>
    </row>
  </sheetData>
  <mergeCells count="11">
    <mergeCell ref="I8:I10"/>
    <mergeCell ref="J8:J10"/>
    <mergeCell ref="A6:J6"/>
    <mergeCell ref="A8:A10"/>
    <mergeCell ref="B8:B10"/>
    <mergeCell ref="C8:C10"/>
    <mergeCell ref="H8:H10"/>
    <mergeCell ref="D8:D10"/>
    <mergeCell ref="G8:G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год</vt:lpstr>
      <vt:lpstr>2023-2024</vt:lpstr>
      <vt:lpstr>'2022 год'!Заголовки_для_печати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2022-02-18T08:00:26Z</cp:lastPrinted>
  <dcterms:created xsi:type="dcterms:W3CDTF">2019-10-23T04:40:53Z</dcterms:created>
  <dcterms:modified xsi:type="dcterms:W3CDTF">2022-03-28T06:53:26Z</dcterms:modified>
</cp:coreProperties>
</file>