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Бюджет!$A$15:$H$17</definedName>
    <definedName name="_xlnm.Print_Titles" localSheetId="0">Бюджет!$8:$9</definedName>
  </definedNames>
  <calcPr calcId="125725"/>
</workbook>
</file>

<file path=xl/calcChain.xml><?xml version="1.0" encoding="utf-8"?>
<calcChain xmlns="http://schemas.openxmlformats.org/spreadsheetml/2006/main">
  <c r="D43" i="1"/>
  <c r="E43"/>
  <c r="F43"/>
  <c r="D40"/>
  <c r="G40" s="1"/>
  <c r="E40"/>
  <c r="F40"/>
  <c r="C40"/>
  <c r="D46"/>
  <c r="G46" s="1"/>
  <c r="E46"/>
  <c r="F46"/>
  <c r="C46"/>
  <c r="D53"/>
  <c r="E53"/>
  <c r="F53"/>
  <c r="C53"/>
  <c r="D51"/>
  <c r="G51" s="1"/>
  <c r="E51"/>
  <c r="F51"/>
  <c r="C51"/>
  <c r="D56"/>
  <c r="C43"/>
  <c r="G44"/>
  <c r="D34"/>
  <c r="E34"/>
  <c r="F34"/>
  <c r="C34"/>
  <c r="D30"/>
  <c r="E30"/>
  <c r="F30"/>
  <c r="C30"/>
  <c r="D24"/>
  <c r="E24"/>
  <c r="F24"/>
  <c r="C24"/>
  <c r="D20"/>
  <c r="E20"/>
  <c r="F20"/>
  <c r="C20"/>
  <c r="D18"/>
  <c r="E18"/>
  <c r="F18"/>
  <c r="C18"/>
  <c r="D10"/>
  <c r="E10"/>
  <c r="E56" s="1"/>
  <c r="F10"/>
  <c r="F56" s="1"/>
  <c r="C10"/>
  <c r="G11"/>
  <c r="G12"/>
  <c r="G13"/>
  <c r="G14"/>
  <c r="G15"/>
  <c r="G17"/>
  <c r="G19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41"/>
  <c r="G42"/>
  <c r="G45"/>
  <c r="G47"/>
  <c r="G48"/>
  <c r="G49"/>
  <c r="G50"/>
  <c r="G52"/>
  <c r="G53"/>
  <c r="G54"/>
  <c r="G10" l="1"/>
  <c r="G18"/>
  <c r="G30"/>
  <c r="G43"/>
  <c r="C56"/>
  <c r="G20"/>
  <c r="G56"/>
</calcChain>
</file>

<file path=xl/sharedStrings.xml><?xml version="1.0" encoding="utf-8"?>
<sst xmlns="http://schemas.openxmlformats.org/spreadsheetml/2006/main" count="105" uniqueCount="105">
  <si>
    <t>Итого</t>
  </si>
  <si>
    <t>к решению Думы Уинского</t>
  </si>
  <si>
    <t>муниципального округа Пермского края</t>
  </si>
  <si>
    <t>Первоначальный план</t>
  </si>
  <si>
    <t>Уточненный план</t>
  </si>
  <si>
    <t xml:space="preserve">на год </t>
  </si>
  <si>
    <t>на отчетный период</t>
  </si>
  <si>
    <t>Исполнено за отчетный период</t>
  </si>
  <si>
    <t>% выполнения</t>
  </si>
  <si>
    <t>КФСР</t>
  </si>
  <si>
    <t xml:space="preserve">Наименование 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</si>
  <si>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</si>
  <si>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</si>
  <si>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</si>
  <si>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</si>
  <si>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</si>
  <si>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</si>
  <si>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</si>
  <si>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</si>
  <si>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</si>
  <si>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</si>
  <si>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</si>
  <si>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</si>
  <si>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</si>
  <si>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</si>
  <si>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Приложение 9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</si>
  <si>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</si>
  <si>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</si>
  <si>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</si>
  <si>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</si>
  <si>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</si>
  <si>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</si>
  <si>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</si>
  <si>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Гражданская оборона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</si>
  <si>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</si>
  <si>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</si>
  <si>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</si>
  <si>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</si>
  <si>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</si>
  <si>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</si>
  <si>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</si>
  <si>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</si>
  <si>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04 06</t>
  </si>
  <si>
    <t>Водное хозяйство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</si>
  <si>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</si>
  <si>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</si>
  <si>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</si>
  <si>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</si>
  <si>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</si>
  <si>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</si>
  <si>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</si>
  <si>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</si>
  <si>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</si>
  <si>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05 02</t>
  </si>
  <si>
    <t>05 03</t>
  </si>
  <si>
    <t>Жилищное хозяйство</t>
  </si>
  <si>
    <t>Коммунальное хозяйство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</si>
  <si>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</si>
  <si>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</si>
  <si>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</si>
  <si>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</si>
  <si>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</si>
  <si>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</si>
  <si>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</si>
  <si>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</si>
  <si>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</si>
  <si>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</si>
  <si>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</si>
  <si>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</si>
  <si>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</si>
  <si>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</si>
  <si>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</si>
  <si>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</si>
  <si>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</si>
  <si>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</si>
  <si>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</si>
  <si>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</si>
  <si>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</si>
  <si>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</si>
  <si>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</si>
  <si>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</si>
  <si>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</si>
  <si>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</si>
  <si>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</si>
  <si>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</si>
  <si>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</si>
  <si>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</si>
  <si>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</si>
  <si>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</si>
  <si>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</si>
  <si>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</si>
  <si>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</si>
  <si>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</si>
  <si>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</si>
  <si>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</si>
  <si>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</si>
  <si>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</si>
  <si>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</si>
  <si>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01 11</t>
  </si>
  <si>
    <t>Резервные фонды</t>
  </si>
  <si>
    <t>от 00.00.2022г. №</t>
  </si>
  <si>
    <t>Информация об исполнении расходов бюджета Уинского муниципального округа Пермского края по разделам и подразделам по состоянию на 01 января 2022 года</t>
  </si>
  <si>
    <t>0902</t>
  </si>
  <si>
    <t>Амбулаторная помощь</t>
  </si>
  <si>
    <t>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</si>
</sst>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" fontId="7" fillId="0" borderId="10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6"/>
  <sheetViews>
    <sheetView showGridLines="0" tabSelected="1" zoomScale="115" zoomScaleNormal="115" workbookViewId="0">
      <selection activeCell="B8" sqref="B8:B9"/>
    </sheetView>
  </sheetViews>
  <sheetFormatPr defaultRowHeight="12.75" customHeight="1" outlineLevelRow="7"/>
  <cols>
    <col min="1" max="1" width="11" customWidth="1"/>
    <col min="2" max="2" width="35.85546875" customWidth="1"/>
    <col min="3" max="3" width="12.85546875" style="21" customWidth="1"/>
    <col min="4" max="6" width="15.42578125" customWidth="1"/>
    <col min="7" max="7" width="9.28515625" customWidth="1"/>
    <col min="8" max="10" width="9.140625" customWidth="1"/>
  </cols>
  <sheetData>
    <row r="1" spans="1:10">
      <c r="A1" s="15"/>
      <c r="B1" s="15"/>
      <c r="C1" s="19"/>
      <c r="D1" s="15"/>
      <c r="E1" s="15" t="s">
        <v>25</v>
      </c>
      <c r="F1" s="15"/>
      <c r="G1" s="15"/>
      <c r="H1" s="1"/>
      <c r="I1" s="1"/>
      <c r="J1" s="1"/>
    </row>
    <row r="2" spans="1:10">
      <c r="A2" s="14"/>
      <c r="B2" s="14"/>
      <c r="C2" s="20"/>
      <c r="D2" s="14"/>
      <c r="E2" s="34" t="s">
        <v>1</v>
      </c>
      <c r="F2" s="34"/>
      <c r="G2" s="34"/>
      <c r="H2" s="13"/>
      <c r="I2" s="2"/>
      <c r="J2" s="2"/>
    </row>
    <row r="3" spans="1:10">
      <c r="A3" s="14"/>
      <c r="B3" s="14"/>
      <c r="C3" s="20"/>
      <c r="D3" s="14"/>
      <c r="E3" s="34" t="s">
        <v>2</v>
      </c>
      <c r="F3" s="34"/>
      <c r="G3" s="34"/>
    </row>
    <row r="4" spans="1:10">
      <c r="A4" s="14"/>
      <c r="B4" s="14"/>
      <c r="C4" s="20"/>
      <c r="D4" s="14"/>
      <c r="E4" s="34" t="s">
        <v>100</v>
      </c>
      <c r="F4" s="34"/>
      <c r="G4" s="34"/>
    </row>
    <row r="5" spans="1:10">
      <c r="A5" s="14"/>
      <c r="B5" s="14"/>
      <c r="C5" s="20"/>
      <c r="D5" s="14"/>
      <c r="E5" s="16"/>
      <c r="F5" s="16"/>
      <c r="G5" s="16"/>
    </row>
    <row r="6" spans="1:10" ht="30" customHeight="1">
      <c r="A6" s="33" t="s">
        <v>101</v>
      </c>
      <c r="B6" s="33"/>
      <c r="C6" s="33"/>
      <c r="D6" s="33"/>
      <c r="E6" s="33"/>
      <c r="F6" s="33"/>
      <c r="G6" s="33"/>
      <c r="H6" s="3"/>
      <c r="I6" s="1"/>
      <c r="J6" s="1"/>
    </row>
    <row r="7" spans="1:10" ht="13.5" customHeight="1">
      <c r="A7" s="3"/>
      <c r="B7" s="42" t="s">
        <v>104</v>
      </c>
      <c r="C7" s="42"/>
      <c r="D7" s="42"/>
      <c r="E7" s="42"/>
      <c r="F7" s="42"/>
      <c r="G7" s="42"/>
    </row>
    <row r="8" spans="1:10" ht="20.45" customHeight="1">
      <c r="A8" s="35" t="s">
        <v>9</v>
      </c>
      <c r="B8" s="35" t="s">
        <v>10</v>
      </c>
      <c r="C8" s="38" t="s">
        <v>3</v>
      </c>
      <c r="D8" s="40" t="s">
        <v>4</v>
      </c>
      <c r="E8" s="41"/>
      <c r="F8" s="35" t="s">
        <v>7</v>
      </c>
      <c r="G8" s="35" t="s">
        <v>8</v>
      </c>
    </row>
    <row r="9" spans="1:10" ht="21">
      <c r="A9" s="36"/>
      <c r="B9" s="37"/>
      <c r="C9" s="39"/>
      <c r="D9" s="17" t="s">
        <v>5</v>
      </c>
      <c r="E9" s="17" t="s">
        <v>6</v>
      </c>
      <c r="F9" s="36"/>
      <c r="G9" s="36"/>
    </row>
    <row r="10" spans="1:10" outlineLevel="1">
      <c r="A10" s="7" t="s">
        <v>11</v>
      </c>
      <c r="B10" s="8" t="s">
        <v>12</v>
      </c>
      <c r="C10" s="9">
        <f>C11+C12+C13+C14+C15+C16+C17</f>
        <v>60414056.57</v>
      </c>
      <c r="D10" s="9">
        <f t="shared" ref="D10:F10" si="0">D11+D12+D13+D14+D15+D16+D17</f>
        <v>62499132.229999997</v>
      </c>
      <c r="E10" s="9">
        <f t="shared" si="0"/>
        <v>62499132.229999997</v>
      </c>
      <c r="F10" s="9">
        <f t="shared" si="0"/>
        <v>62432212.489999995</v>
      </c>
      <c r="G10" s="18">
        <f>F10/D10*100</f>
        <v>99.892926929363227</v>
      </c>
    </row>
    <row r="11" spans="1:10" ht="36" customHeight="1" outlineLevel="2">
      <c r="A11" s="24" t="s">
        <v>13</v>
      </c>
      <c r="B11" s="23" t="s">
        <v>14</v>
      </c>
      <c r="C11" s="22">
        <v>1833699.77</v>
      </c>
      <c r="D11" s="22">
        <v>2141400.58</v>
      </c>
      <c r="E11" s="22">
        <v>2141400.58</v>
      </c>
      <c r="F11" s="25">
        <v>2141400.58</v>
      </c>
      <c r="G11" s="18">
        <f t="shared" ref="G11:G56" si="1">F11/D11*100</f>
        <v>100</v>
      </c>
    </row>
    <row r="12" spans="1:10" ht="48.75" customHeight="1" outlineLevel="3">
      <c r="A12" s="24" t="s">
        <v>15</v>
      </c>
      <c r="B12" s="23" t="s">
        <v>16</v>
      </c>
      <c r="C12" s="22">
        <v>1064236</v>
      </c>
      <c r="D12" s="22">
        <v>986532.85</v>
      </c>
      <c r="E12" s="22">
        <v>986532.85</v>
      </c>
      <c r="F12" s="25">
        <v>986532.85</v>
      </c>
      <c r="G12" s="18">
        <f t="shared" si="1"/>
        <v>100</v>
      </c>
    </row>
    <row r="13" spans="1:10" ht="51" customHeight="1" outlineLevel="7">
      <c r="A13" s="24" t="s">
        <v>17</v>
      </c>
      <c r="B13" s="23" t="s">
        <v>18</v>
      </c>
      <c r="C13" s="22">
        <v>27764976</v>
      </c>
      <c r="D13" s="22">
        <v>29434682.079999998</v>
      </c>
      <c r="E13" s="22">
        <v>29434682.079999998</v>
      </c>
      <c r="F13" s="25">
        <v>29434682.079999998</v>
      </c>
      <c r="G13" s="18">
        <f t="shared" si="1"/>
        <v>100</v>
      </c>
    </row>
    <row r="14" spans="1:10" outlineLevel="3">
      <c r="A14" s="10" t="s">
        <v>19</v>
      </c>
      <c r="B14" s="11" t="s">
        <v>20</v>
      </c>
      <c r="C14" s="22">
        <v>4900</v>
      </c>
      <c r="D14" s="12">
        <v>4900</v>
      </c>
      <c r="E14" s="12">
        <v>4900</v>
      </c>
      <c r="F14" s="26">
        <v>4900</v>
      </c>
      <c r="G14" s="18">
        <f t="shared" si="1"/>
        <v>100</v>
      </c>
    </row>
    <row r="15" spans="1:10" ht="35.25" customHeight="1" outlineLevel="7">
      <c r="A15" s="24" t="s">
        <v>21</v>
      </c>
      <c r="B15" s="23" t="s">
        <v>22</v>
      </c>
      <c r="C15" s="22">
        <v>7893777.8300000001</v>
      </c>
      <c r="D15" s="22">
        <v>8117700.2999999998</v>
      </c>
      <c r="E15" s="22">
        <v>8117700.2999999998</v>
      </c>
      <c r="F15" s="25">
        <v>8117585.5800000001</v>
      </c>
      <c r="G15" s="18">
        <f t="shared" si="1"/>
        <v>99.9985867918775</v>
      </c>
    </row>
    <row r="16" spans="1:10" ht="22.5" customHeight="1" outlineLevel="7">
      <c r="A16" s="31" t="s">
        <v>98</v>
      </c>
      <c r="B16" s="23" t="s">
        <v>99</v>
      </c>
      <c r="C16" s="22">
        <v>296987.71999999997</v>
      </c>
      <c r="D16" s="22">
        <v>0</v>
      </c>
      <c r="E16" s="22">
        <v>0</v>
      </c>
      <c r="F16" s="25">
        <v>0</v>
      </c>
      <c r="G16" s="18">
        <v>0</v>
      </c>
    </row>
    <row r="17" spans="1:7" ht="15.75" customHeight="1" outlineLevel="7">
      <c r="A17" s="10" t="s">
        <v>23</v>
      </c>
      <c r="B17" s="11" t="s">
        <v>24</v>
      </c>
      <c r="C17" s="22">
        <v>21555479.25</v>
      </c>
      <c r="D17" s="22">
        <v>21813916.420000002</v>
      </c>
      <c r="E17" s="22">
        <v>21813916.420000002</v>
      </c>
      <c r="F17" s="25">
        <v>21747111.399999999</v>
      </c>
      <c r="G17" s="18">
        <f t="shared" si="1"/>
        <v>99.693750454004899</v>
      </c>
    </row>
    <row r="18" spans="1:7" outlineLevel="1">
      <c r="A18" s="27" t="s">
        <v>26</v>
      </c>
      <c r="B18" s="28" t="s">
        <v>27</v>
      </c>
      <c r="C18" s="9">
        <f>C19</f>
        <v>484700</v>
      </c>
      <c r="D18" s="9">
        <f t="shared" ref="D18:F18" si="2">D19</f>
        <v>484700</v>
      </c>
      <c r="E18" s="9">
        <f t="shared" si="2"/>
        <v>484700</v>
      </c>
      <c r="F18" s="9">
        <f t="shared" si="2"/>
        <v>484700</v>
      </c>
      <c r="G18" s="18">
        <f t="shared" si="1"/>
        <v>100</v>
      </c>
    </row>
    <row r="19" spans="1:7" ht="17.25" customHeight="1" outlineLevel="2">
      <c r="A19" s="24" t="s">
        <v>28</v>
      </c>
      <c r="B19" s="23" t="s">
        <v>29</v>
      </c>
      <c r="C19" s="22">
        <v>484700</v>
      </c>
      <c r="D19" s="22">
        <v>484700</v>
      </c>
      <c r="E19" s="22">
        <v>484700</v>
      </c>
      <c r="F19" s="25">
        <v>484700</v>
      </c>
      <c r="G19" s="18">
        <f t="shared" si="1"/>
        <v>100</v>
      </c>
    </row>
    <row r="20" spans="1:7" ht="25.5" customHeight="1" outlineLevel="3">
      <c r="A20" s="7" t="s">
        <v>30</v>
      </c>
      <c r="B20" s="8" t="s">
        <v>31</v>
      </c>
      <c r="C20" s="9">
        <f>C21+C22+C23</f>
        <v>12099453.529999999</v>
      </c>
      <c r="D20" s="9">
        <f t="shared" ref="D20:F20" si="3">D21+D22+D23</f>
        <v>14186395.559999999</v>
      </c>
      <c r="E20" s="9">
        <f t="shared" si="3"/>
        <v>14186395.559999999</v>
      </c>
      <c r="F20" s="9">
        <f t="shared" si="3"/>
        <v>13686036.76</v>
      </c>
      <c r="G20" s="18">
        <f t="shared" si="1"/>
        <v>96.472967372975191</v>
      </c>
    </row>
    <row r="21" spans="1:7" ht="21.75" customHeight="1" outlineLevel="7">
      <c r="A21" s="24" t="s">
        <v>32</v>
      </c>
      <c r="B21" s="23" t="s">
        <v>33</v>
      </c>
      <c r="C21" s="22">
        <v>4049608</v>
      </c>
      <c r="D21" s="22">
        <v>4229681.8600000003</v>
      </c>
      <c r="E21" s="22">
        <v>4229681.8600000003</v>
      </c>
      <c r="F21" s="25">
        <v>4229681.8600000003</v>
      </c>
      <c r="G21" s="18">
        <f t="shared" si="1"/>
        <v>100</v>
      </c>
    </row>
    <row r="22" spans="1:7" ht="38.25" customHeight="1" outlineLevel="1">
      <c r="A22" s="29" t="s">
        <v>34</v>
      </c>
      <c r="B22" s="30" t="s">
        <v>35</v>
      </c>
      <c r="C22" s="22">
        <v>7967022</v>
      </c>
      <c r="D22" s="22">
        <v>8594756.5</v>
      </c>
      <c r="E22" s="22">
        <v>8594756.5</v>
      </c>
      <c r="F22" s="25">
        <v>8594756.5</v>
      </c>
      <c r="G22" s="18">
        <f t="shared" si="1"/>
        <v>100</v>
      </c>
    </row>
    <row r="23" spans="1:7" ht="33.75" outlineLevel="2">
      <c r="A23" s="24" t="s">
        <v>36</v>
      </c>
      <c r="B23" s="23" t="s">
        <v>37</v>
      </c>
      <c r="C23" s="22">
        <v>82823.53</v>
      </c>
      <c r="D23" s="22">
        <v>1361957.2</v>
      </c>
      <c r="E23" s="22">
        <v>1361957.2</v>
      </c>
      <c r="F23" s="25">
        <v>861598.4</v>
      </c>
      <c r="G23" s="18">
        <f t="shared" si="1"/>
        <v>63.261782382001428</v>
      </c>
    </row>
    <row r="24" spans="1:7" ht="24" customHeight="1" outlineLevel="3">
      <c r="A24" s="7" t="s">
        <v>38</v>
      </c>
      <c r="B24" s="8" t="s">
        <v>39</v>
      </c>
      <c r="C24" s="9">
        <f>C25+C26+C27+C28+C29</f>
        <v>52199938.579999998</v>
      </c>
      <c r="D24" s="9">
        <f t="shared" ref="D24:F24" si="4">D25+D26+D27+D28+D29</f>
        <v>61136973.770000003</v>
      </c>
      <c r="E24" s="9">
        <f t="shared" si="4"/>
        <v>61136973.770000003</v>
      </c>
      <c r="F24" s="9">
        <f t="shared" si="4"/>
        <v>61111328.359999999</v>
      </c>
      <c r="G24" s="18">
        <f t="shared" si="1"/>
        <v>99.958052536102812</v>
      </c>
    </row>
    <row r="25" spans="1:7" outlineLevel="7">
      <c r="A25" s="24" t="s">
        <v>40</v>
      </c>
      <c r="B25" s="23" t="s">
        <v>41</v>
      </c>
      <c r="C25" s="22">
        <v>2970643</v>
      </c>
      <c r="D25" s="22">
        <v>3159166.57</v>
      </c>
      <c r="E25" s="22">
        <v>3159166.57</v>
      </c>
      <c r="F25" s="25">
        <v>3133521.26</v>
      </c>
      <c r="G25" s="18">
        <f t="shared" si="1"/>
        <v>99.188225456563998</v>
      </c>
    </row>
    <row r="26" spans="1:7" outlineLevel="1">
      <c r="A26" s="29" t="s">
        <v>42</v>
      </c>
      <c r="B26" s="30" t="s">
        <v>43</v>
      </c>
      <c r="C26" s="22">
        <v>90000</v>
      </c>
      <c r="D26" s="22">
        <v>186400</v>
      </c>
      <c r="E26" s="22">
        <v>186400</v>
      </c>
      <c r="F26" s="25">
        <v>186400</v>
      </c>
      <c r="G26" s="18">
        <f t="shared" si="1"/>
        <v>100</v>
      </c>
    </row>
    <row r="27" spans="1:7" ht="18" customHeight="1" outlineLevel="2">
      <c r="A27" s="24" t="s">
        <v>44</v>
      </c>
      <c r="B27" s="23" t="s">
        <v>45</v>
      </c>
      <c r="C27" s="22">
        <v>2010701</v>
      </c>
      <c r="D27" s="22">
        <v>1941872.25</v>
      </c>
      <c r="E27" s="22">
        <v>1941872.25</v>
      </c>
      <c r="F27" s="25">
        <v>1941872.25</v>
      </c>
      <c r="G27" s="18">
        <f t="shared" si="1"/>
        <v>100</v>
      </c>
    </row>
    <row r="28" spans="1:7" ht="22.5" customHeight="1" outlineLevel="3">
      <c r="A28" s="24" t="s">
        <v>46</v>
      </c>
      <c r="B28" s="23" t="s">
        <v>47</v>
      </c>
      <c r="C28" s="22">
        <v>46623594.579999998</v>
      </c>
      <c r="D28" s="22">
        <v>55349534.950000003</v>
      </c>
      <c r="E28" s="22">
        <v>55349534.950000003</v>
      </c>
      <c r="F28" s="25">
        <v>55349534.850000001</v>
      </c>
      <c r="G28" s="18">
        <f t="shared" si="1"/>
        <v>99.999999819330014</v>
      </c>
    </row>
    <row r="29" spans="1:7" ht="22.5" outlineLevel="7">
      <c r="A29" s="24" t="s">
        <v>48</v>
      </c>
      <c r="B29" s="23" t="s">
        <v>49</v>
      </c>
      <c r="C29" s="22">
        <v>505000</v>
      </c>
      <c r="D29" s="22">
        <v>500000</v>
      </c>
      <c r="E29" s="22">
        <v>500000</v>
      </c>
      <c r="F29" s="25">
        <v>500000</v>
      </c>
      <c r="G29" s="18">
        <f t="shared" si="1"/>
        <v>100</v>
      </c>
    </row>
    <row r="30" spans="1:7" ht="23.25" customHeight="1" outlineLevel="7">
      <c r="A30" s="27" t="s">
        <v>50</v>
      </c>
      <c r="B30" s="28" t="s">
        <v>51</v>
      </c>
      <c r="C30" s="9">
        <f>C31+C32+C33</f>
        <v>55043206.880000003</v>
      </c>
      <c r="D30" s="9">
        <f t="shared" ref="D30:F30" si="5">D31+D32+D33</f>
        <v>68838697.700000003</v>
      </c>
      <c r="E30" s="9">
        <f t="shared" si="5"/>
        <v>68838697.700000003</v>
      </c>
      <c r="F30" s="9">
        <f t="shared" si="5"/>
        <v>56563108.039999999</v>
      </c>
      <c r="G30" s="18">
        <f t="shared" si="1"/>
        <v>82.167603295609695</v>
      </c>
    </row>
    <row r="31" spans="1:7" outlineLevel="7">
      <c r="A31" s="29" t="s">
        <v>52</v>
      </c>
      <c r="B31" s="30" t="s">
        <v>55</v>
      </c>
      <c r="C31" s="22">
        <v>11385672.779999999</v>
      </c>
      <c r="D31" s="22">
        <v>15031104.26</v>
      </c>
      <c r="E31" s="22">
        <v>15031104.26</v>
      </c>
      <c r="F31" s="25">
        <v>6720345.2599999998</v>
      </c>
      <c r="G31" s="18">
        <f t="shared" si="1"/>
        <v>44.709591150158118</v>
      </c>
    </row>
    <row r="32" spans="1:7" outlineLevel="1">
      <c r="A32" s="29" t="s">
        <v>53</v>
      </c>
      <c r="B32" s="30" t="s">
        <v>56</v>
      </c>
      <c r="C32" s="22">
        <v>30471370.640000001</v>
      </c>
      <c r="D32" s="22">
        <v>35217926.270000003</v>
      </c>
      <c r="E32" s="22">
        <v>35217926.270000003</v>
      </c>
      <c r="F32" s="25">
        <v>31253095.640000001</v>
      </c>
      <c r="G32" s="18">
        <f t="shared" si="1"/>
        <v>88.742009965029084</v>
      </c>
    </row>
    <row r="33" spans="1:7" ht="21" customHeight="1" outlineLevel="2">
      <c r="A33" s="24" t="s">
        <v>54</v>
      </c>
      <c r="B33" s="23" t="s">
        <v>57</v>
      </c>
      <c r="C33" s="22">
        <v>13186163.460000001</v>
      </c>
      <c r="D33" s="22">
        <v>18589667.170000002</v>
      </c>
      <c r="E33" s="22">
        <v>18589667.170000002</v>
      </c>
      <c r="F33" s="25">
        <v>18589667.140000001</v>
      </c>
      <c r="G33" s="18">
        <f t="shared" si="1"/>
        <v>99.999999838620028</v>
      </c>
    </row>
    <row r="34" spans="1:7" ht="18" customHeight="1" outlineLevel="3">
      <c r="A34" s="7" t="s">
        <v>58</v>
      </c>
      <c r="B34" s="8" t="s">
        <v>59</v>
      </c>
      <c r="C34" s="9">
        <f>C35+C36+C37+C38+C39</f>
        <v>308936695.30000001</v>
      </c>
      <c r="D34" s="9">
        <f t="shared" ref="D34:F34" si="6">D35+D36+D37+D38+D39</f>
        <v>248844014.20000002</v>
      </c>
      <c r="E34" s="9">
        <f t="shared" si="6"/>
        <v>248844014.20000002</v>
      </c>
      <c r="F34" s="9">
        <f t="shared" si="6"/>
        <v>248372824.58000001</v>
      </c>
      <c r="G34" s="18">
        <f t="shared" si="1"/>
        <v>99.810648601890293</v>
      </c>
    </row>
    <row r="35" spans="1:7" ht="18" customHeight="1" outlineLevel="7">
      <c r="A35" s="24" t="s">
        <v>60</v>
      </c>
      <c r="B35" s="23" t="s">
        <v>61</v>
      </c>
      <c r="C35" s="22">
        <v>51382501.18</v>
      </c>
      <c r="D35" s="22">
        <v>54383043.460000001</v>
      </c>
      <c r="E35" s="22">
        <v>54383043.460000001</v>
      </c>
      <c r="F35" s="25">
        <v>54381903.909999996</v>
      </c>
      <c r="G35" s="18">
        <f t="shared" si="1"/>
        <v>99.997904585827669</v>
      </c>
    </row>
    <row r="36" spans="1:7" outlineLevel="3">
      <c r="A36" s="24" t="s">
        <v>62</v>
      </c>
      <c r="B36" s="23" t="s">
        <v>63</v>
      </c>
      <c r="C36" s="22">
        <v>238878078.31999999</v>
      </c>
      <c r="D36" s="22">
        <v>174063728.09999999</v>
      </c>
      <c r="E36" s="22">
        <v>174063728.09999999</v>
      </c>
      <c r="F36" s="25">
        <v>173594345.25</v>
      </c>
      <c r="G36" s="18">
        <f t="shared" si="1"/>
        <v>99.730338505831412</v>
      </c>
    </row>
    <row r="37" spans="1:7" ht="18.75" customHeight="1" outlineLevel="7">
      <c r="A37" s="24" t="s">
        <v>64</v>
      </c>
      <c r="B37" s="23" t="s">
        <v>65</v>
      </c>
      <c r="C37" s="22">
        <v>12901637</v>
      </c>
      <c r="D37" s="22">
        <v>14646803.99</v>
      </c>
      <c r="E37" s="22">
        <v>14646803.99</v>
      </c>
      <c r="F37" s="25">
        <v>14646803.99</v>
      </c>
      <c r="G37" s="18">
        <f t="shared" si="1"/>
        <v>100</v>
      </c>
    </row>
    <row r="38" spans="1:7" ht="16.5" customHeight="1">
      <c r="A38" s="24" t="s">
        <v>66</v>
      </c>
      <c r="B38" s="23" t="s">
        <v>67</v>
      </c>
      <c r="C38" s="22">
        <v>2968313.8</v>
      </c>
      <c r="D38" s="22">
        <v>2875338.74</v>
      </c>
      <c r="E38" s="22">
        <v>2875338.74</v>
      </c>
      <c r="F38" s="25">
        <v>2875338.74</v>
      </c>
      <c r="G38" s="18">
        <f t="shared" si="1"/>
        <v>100</v>
      </c>
    </row>
    <row r="39" spans="1:7" outlineLevel="1">
      <c r="A39" s="24" t="s">
        <v>68</v>
      </c>
      <c r="B39" s="23" t="s">
        <v>69</v>
      </c>
      <c r="C39" s="22">
        <v>2806165</v>
      </c>
      <c r="D39" s="22">
        <v>2875099.91</v>
      </c>
      <c r="E39" s="22">
        <v>2875099.91</v>
      </c>
      <c r="F39" s="25">
        <v>2874432.69</v>
      </c>
      <c r="G39" s="18">
        <f t="shared" si="1"/>
        <v>99.976793154294242</v>
      </c>
    </row>
    <row r="40" spans="1:7" outlineLevel="2">
      <c r="A40" s="7" t="s">
        <v>70</v>
      </c>
      <c r="B40" s="8" t="s">
        <v>71</v>
      </c>
      <c r="C40" s="9">
        <f>C41+C42</f>
        <v>36179526.469999999</v>
      </c>
      <c r="D40" s="9">
        <f t="shared" ref="D40:F40" si="7">D41+D42</f>
        <v>36221573.75</v>
      </c>
      <c r="E40" s="9">
        <f t="shared" si="7"/>
        <v>36221573.75</v>
      </c>
      <c r="F40" s="9">
        <f t="shared" si="7"/>
        <v>36221573.75</v>
      </c>
      <c r="G40" s="18">
        <f t="shared" si="1"/>
        <v>100</v>
      </c>
    </row>
    <row r="41" spans="1:7" outlineLevel="7">
      <c r="A41" s="24" t="s">
        <v>72</v>
      </c>
      <c r="B41" s="23" t="s">
        <v>73</v>
      </c>
      <c r="C41" s="22">
        <v>24924786.469999999</v>
      </c>
      <c r="D41" s="22">
        <v>25644353.649999999</v>
      </c>
      <c r="E41" s="22">
        <v>25644353.649999999</v>
      </c>
      <c r="F41" s="25">
        <v>25644353.649999999</v>
      </c>
      <c r="G41" s="18">
        <f t="shared" si="1"/>
        <v>100</v>
      </c>
    </row>
    <row r="42" spans="1:7" ht="22.5" outlineLevel="2">
      <c r="A42" s="24" t="s">
        <v>74</v>
      </c>
      <c r="B42" s="23" t="s">
        <v>75</v>
      </c>
      <c r="C42" s="22">
        <v>11254740</v>
      </c>
      <c r="D42" s="22">
        <v>10577220.1</v>
      </c>
      <c r="E42" s="22">
        <v>10577220.1</v>
      </c>
      <c r="F42" s="25">
        <v>10577220.1</v>
      </c>
      <c r="G42" s="18">
        <f t="shared" si="1"/>
        <v>100</v>
      </c>
    </row>
    <row r="43" spans="1:7" ht="16.5" customHeight="1" outlineLevel="7">
      <c r="A43" s="7" t="s">
        <v>76</v>
      </c>
      <c r="B43" s="8" t="s">
        <v>77</v>
      </c>
      <c r="C43" s="9">
        <f>C44+C45</f>
        <v>138100</v>
      </c>
      <c r="D43" s="9">
        <f t="shared" ref="D43:F43" si="8">D44+D45</f>
        <v>803953</v>
      </c>
      <c r="E43" s="9">
        <f t="shared" si="8"/>
        <v>803953</v>
      </c>
      <c r="F43" s="9">
        <f t="shared" si="8"/>
        <v>673085.43999999994</v>
      </c>
      <c r="G43" s="18">
        <f t="shared" si="1"/>
        <v>83.721988723221372</v>
      </c>
    </row>
    <row r="44" spans="1:7" ht="16.5" customHeight="1" outlineLevel="7">
      <c r="A44" s="24" t="s">
        <v>102</v>
      </c>
      <c r="B44" s="23" t="s">
        <v>103</v>
      </c>
      <c r="C44" s="22">
        <v>0</v>
      </c>
      <c r="D44" s="22">
        <v>665853</v>
      </c>
      <c r="E44" s="22">
        <v>665853</v>
      </c>
      <c r="F44" s="25">
        <v>538450.61</v>
      </c>
      <c r="G44" s="32">
        <f t="shared" si="1"/>
        <v>80.866288805487102</v>
      </c>
    </row>
    <row r="45" spans="1:7" ht="22.5" outlineLevel="1">
      <c r="A45" s="24" t="s">
        <v>78</v>
      </c>
      <c r="B45" s="23" t="s">
        <v>79</v>
      </c>
      <c r="C45" s="22">
        <v>138100</v>
      </c>
      <c r="D45" s="22">
        <v>138100</v>
      </c>
      <c r="E45" s="22">
        <v>138100</v>
      </c>
      <c r="F45" s="25">
        <v>134634.82999999999</v>
      </c>
      <c r="G45" s="18">
        <f t="shared" si="1"/>
        <v>97.490825488776238</v>
      </c>
    </row>
    <row r="46" spans="1:7" ht="16.5" customHeight="1" outlineLevel="2">
      <c r="A46" s="7" t="s">
        <v>80</v>
      </c>
      <c r="B46" s="8" t="s">
        <v>81</v>
      </c>
      <c r="C46" s="9">
        <f>C47+C48+C49+C50</f>
        <v>27514575.460000001</v>
      </c>
      <c r="D46" s="9">
        <f t="shared" ref="D46:F46" si="9">D47+D48+D49+D50</f>
        <v>38683704.639999993</v>
      </c>
      <c r="E46" s="9">
        <f t="shared" si="9"/>
        <v>38683704.639999993</v>
      </c>
      <c r="F46" s="9">
        <f t="shared" si="9"/>
        <v>24377236.18</v>
      </c>
      <c r="G46" s="18">
        <f t="shared" si="1"/>
        <v>63.016808774807153</v>
      </c>
    </row>
    <row r="47" spans="1:7" ht="15.75" customHeight="1" outlineLevel="7">
      <c r="A47" s="24" t="s">
        <v>82</v>
      </c>
      <c r="B47" s="23" t="s">
        <v>83</v>
      </c>
      <c r="C47" s="22">
        <v>2094681</v>
      </c>
      <c r="D47" s="22">
        <v>2354002.2999999998</v>
      </c>
      <c r="E47" s="22">
        <v>2354002.2999999998</v>
      </c>
      <c r="F47" s="25">
        <v>2354002.2999999998</v>
      </c>
      <c r="G47" s="18">
        <f t="shared" si="1"/>
        <v>100</v>
      </c>
    </row>
    <row r="48" spans="1:7" outlineLevel="1">
      <c r="A48" s="24" t="s">
        <v>84</v>
      </c>
      <c r="B48" s="23" t="s">
        <v>85</v>
      </c>
      <c r="C48" s="22">
        <v>12980027</v>
      </c>
      <c r="D48" s="22">
        <v>23999584.879999999</v>
      </c>
      <c r="E48" s="22">
        <v>23999584.879999999</v>
      </c>
      <c r="F48" s="25">
        <v>19932677.09</v>
      </c>
      <c r="G48" s="18">
        <f t="shared" si="1"/>
        <v>83.054257770145227</v>
      </c>
    </row>
    <row r="49" spans="1:7" outlineLevel="2">
      <c r="A49" s="24" t="s">
        <v>86</v>
      </c>
      <c r="B49" s="23" t="s">
        <v>87</v>
      </c>
      <c r="C49" s="22">
        <v>12321591.199999999</v>
      </c>
      <c r="D49" s="22">
        <v>12211841.199999999</v>
      </c>
      <c r="E49" s="22">
        <v>12211841.199999999</v>
      </c>
      <c r="F49" s="25">
        <v>2066011</v>
      </c>
      <c r="G49" s="18">
        <f t="shared" si="1"/>
        <v>16.918095856012279</v>
      </c>
    </row>
    <row r="50" spans="1:7" ht="17.25" customHeight="1" outlineLevel="7">
      <c r="A50" s="24" t="s">
        <v>88</v>
      </c>
      <c r="B50" s="23" t="s">
        <v>89</v>
      </c>
      <c r="C50" s="22">
        <v>118276.26</v>
      </c>
      <c r="D50" s="22">
        <v>118276.26</v>
      </c>
      <c r="E50" s="22">
        <v>118276.26</v>
      </c>
      <c r="F50" s="25">
        <v>24545.79</v>
      </c>
      <c r="G50" s="18">
        <f t="shared" si="1"/>
        <v>20.752930469732476</v>
      </c>
    </row>
    <row r="51" spans="1:7" outlineLevel="1">
      <c r="A51" s="7" t="s">
        <v>90</v>
      </c>
      <c r="B51" s="8" t="s">
        <v>91</v>
      </c>
      <c r="C51" s="9">
        <f>C52</f>
        <v>446000</v>
      </c>
      <c r="D51" s="9">
        <f t="shared" ref="D51:F51" si="10">D52</f>
        <v>1147082.8999999999</v>
      </c>
      <c r="E51" s="9">
        <f t="shared" si="10"/>
        <v>1147082.8999999999</v>
      </c>
      <c r="F51" s="9">
        <f t="shared" si="10"/>
        <v>1147082.8999999999</v>
      </c>
      <c r="G51" s="18">
        <f t="shared" si="1"/>
        <v>100</v>
      </c>
    </row>
    <row r="52" spans="1:7" outlineLevel="2">
      <c r="A52" s="24" t="s">
        <v>92</v>
      </c>
      <c r="B52" s="23" t="s">
        <v>93</v>
      </c>
      <c r="C52" s="22">
        <v>446000</v>
      </c>
      <c r="D52" s="22">
        <v>1147082.8999999999</v>
      </c>
      <c r="E52" s="22">
        <v>1147082.8999999999</v>
      </c>
      <c r="F52" s="25">
        <v>1147082.8999999999</v>
      </c>
      <c r="G52" s="18">
        <f t="shared" si="1"/>
        <v>100</v>
      </c>
    </row>
    <row r="53" spans="1:7" outlineLevel="7">
      <c r="A53" s="7" t="s">
        <v>94</v>
      </c>
      <c r="B53" s="8" t="s">
        <v>95</v>
      </c>
      <c r="C53" s="9">
        <f>C54</f>
        <v>692000</v>
      </c>
      <c r="D53" s="9">
        <f t="shared" ref="D53:F53" si="11">D54</f>
        <v>692000</v>
      </c>
      <c r="E53" s="9">
        <f t="shared" si="11"/>
        <v>692000</v>
      </c>
      <c r="F53" s="9">
        <f t="shared" si="11"/>
        <v>692000</v>
      </c>
      <c r="G53" s="18">
        <f t="shared" si="1"/>
        <v>100</v>
      </c>
    </row>
    <row r="54" spans="1:7" outlineLevel="1">
      <c r="A54" s="24" t="s">
        <v>96</v>
      </c>
      <c r="B54" s="23" t="s">
        <v>97</v>
      </c>
      <c r="C54" s="22">
        <v>692000</v>
      </c>
      <c r="D54" s="22">
        <v>692000</v>
      </c>
      <c r="E54" s="22">
        <v>692000</v>
      </c>
      <c r="F54" s="25">
        <v>692000</v>
      </c>
      <c r="G54" s="18">
        <f t="shared" si="1"/>
        <v>100</v>
      </c>
    </row>
    <row r="55" spans="1:7" outlineLevel="2">
      <c r="A55" s="7"/>
      <c r="B55" s="8"/>
      <c r="C55" s="9"/>
      <c r="D55" s="9"/>
      <c r="E55" s="9"/>
      <c r="F55" s="9"/>
      <c r="G55" s="18"/>
    </row>
    <row r="56" spans="1:7" ht="12.75" customHeight="1">
      <c r="A56" s="4" t="s">
        <v>0</v>
      </c>
      <c r="B56" s="5"/>
      <c r="C56" s="6">
        <f>C10+C18+C20+C24+C30+C34+C40+C43+C46+C51+C53</f>
        <v>554148252.79000008</v>
      </c>
      <c r="D56" s="6">
        <f t="shared" ref="D56:F56" si="12">D10+D18+D20+D24+D30+D34+D40+D43+D46+D51+D53</f>
        <v>533538227.75</v>
      </c>
      <c r="E56" s="6">
        <f t="shared" si="12"/>
        <v>533538227.75</v>
      </c>
      <c r="F56" s="6">
        <f t="shared" si="12"/>
        <v>505761188.5</v>
      </c>
      <c r="G56" s="18">
        <f t="shared" si="1"/>
        <v>94.793805241071595</v>
      </c>
    </row>
  </sheetData>
  <mergeCells count="11">
    <mergeCell ref="A6:G6"/>
    <mergeCell ref="E2:G2"/>
    <mergeCell ref="E3:G3"/>
    <mergeCell ref="E4:G4"/>
    <mergeCell ref="A8:A9"/>
    <mergeCell ref="B8:B9"/>
    <mergeCell ref="C8:C9"/>
    <mergeCell ref="D8:E8"/>
    <mergeCell ref="F8:F9"/>
    <mergeCell ref="G8:G9"/>
    <mergeCell ref="B7:G7"/>
  </mergeCells>
  <pageMargins left="0.74803149606299213" right="0.35433070866141736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rep:2.51.0.168</dc:description>
  <cp:lastModifiedBy>mta</cp:lastModifiedBy>
  <cp:lastPrinted>2022-03-23T11:52:22Z</cp:lastPrinted>
  <dcterms:created xsi:type="dcterms:W3CDTF">2021-03-01T11:02:49Z</dcterms:created>
  <dcterms:modified xsi:type="dcterms:W3CDTF">2022-03-23T11:52:26Z</dcterms:modified>
</cp:coreProperties>
</file>