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ДЧБ!$J$408</definedName>
    <definedName name="SIGN" localSheetId="0">ДЧБ!$A$21:$H$22</definedName>
    <definedName name="_xlnm.Print_Titles" localSheetId="0">ДЧБ!$10:$12</definedName>
  </definedNames>
  <calcPr calcId="145621"/>
</workbook>
</file>

<file path=xl/calcChain.xml><?xml version="1.0" encoding="utf-8"?>
<calcChain xmlns="http://schemas.openxmlformats.org/spreadsheetml/2006/main">
  <c r="G393" i="1" l="1"/>
  <c r="G374" i="1"/>
  <c r="G363" i="1"/>
  <c r="G365" i="1"/>
  <c r="G351" i="1"/>
  <c r="G339" i="1"/>
  <c r="G312" i="1"/>
  <c r="G315" i="1"/>
  <c r="G316" i="1"/>
  <c r="G298" i="1"/>
  <c r="G299" i="1"/>
  <c r="G300" i="1"/>
  <c r="G302" i="1"/>
  <c r="G292" i="1"/>
  <c r="G294" i="1"/>
  <c r="G277" i="1"/>
  <c r="G278" i="1"/>
  <c r="G280" i="1"/>
  <c r="G269" i="1"/>
  <c r="G270" i="1"/>
  <c r="G220" i="1"/>
  <c r="G212" i="1"/>
  <c r="G214" i="1"/>
  <c r="G215" i="1"/>
  <c r="G216" i="1"/>
  <c r="G217" i="1"/>
  <c r="G218" i="1"/>
  <c r="G202" i="1"/>
  <c r="G203" i="1"/>
  <c r="G204" i="1"/>
  <c r="G205" i="1"/>
  <c r="G206" i="1"/>
  <c r="G207" i="1"/>
  <c r="G208" i="1"/>
  <c r="G182" i="1"/>
  <c r="G183" i="1"/>
  <c r="G174" i="1"/>
  <c r="G170" i="1"/>
  <c r="G139" i="1"/>
  <c r="G136" i="1"/>
  <c r="G34" i="1"/>
  <c r="G35" i="1"/>
  <c r="G36" i="1"/>
  <c r="G37" i="1"/>
  <c r="G38" i="1"/>
  <c r="C380" i="1" l="1"/>
  <c r="D380" i="1"/>
  <c r="E380" i="1"/>
  <c r="F380" i="1"/>
  <c r="G390" i="1"/>
  <c r="F358" i="1"/>
  <c r="G331" i="1"/>
  <c r="G333" i="1"/>
  <c r="F297" i="1"/>
  <c r="G152" i="1"/>
  <c r="G153" i="1"/>
  <c r="G297" i="1" l="1"/>
  <c r="E401" i="1"/>
  <c r="E398" i="1"/>
  <c r="E396" i="1"/>
  <c r="E395" i="1" s="1"/>
  <c r="E392" i="1"/>
  <c r="E391" i="1" s="1"/>
  <c r="E379" i="1"/>
  <c r="E376" i="1"/>
  <c r="E371" i="1"/>
  <c r="E370" i="1" s="1"/>
  <c r="E367" i="1"/>
  <c r="E364" i="1"/>
  <c r="E361" i="1"/>
  <c r="E358" i="1"/>
  <c r="E355" i="1"/>
  <c r="E352" i="1"/>
  <c r="E336" i="1"/>
  <c r="E335" i="1" s="1"/>
  <c r="E334" i="1" s="1"/>
  <c r="E322" i="1"/>
  <c r="E321" i="1" s="1"/>
  <c r="E318" i="1"/>
  <c r="E317" i="1" s="1"/>
  <c r="E314" i="1"/>
  <c r="E313" i="1" s="1"/>
  <c r="E309" i="1"/>
  <c r="E305" i="1"/>
  <c r="E304" i="1" s="1"/>
  <c r="E301" i="1"/>
  <c r="E297" i="1"/>
  <c r="E296" i="1" s="1"/>
  <c r="E293" i="1"/>
  <c r="E290" i="1"/>
  <c r="E287" i="1"/>
  <c r="E286" i="1" s="1"/>
  <c r="E282" i="1"/>
  <c r="E279" i="1"/>
  <c r="E276" i="1"/>
  <c r="E272" i="1"/>
  <c r="E267" i="1"/>
  <c r="E266" i="1"/>
  <c r="E263" i="1"/>
  <c r="E260" i="1"/>
  <c r="E259" i="1" s="1"/>
  <c r="E253" i="1"/>
  <c r="E245" i="1"/>
  <c r="E235" i="1"/>
  <c r="E225" i="1"/>
  <c r="E219" i="1"/>
  <c r="E213" i="1"/>
  <c r="E210" i="1"/>
  <c r="E200" i="1"/>
  <c r="E194" i="1"/>
  <c r="E186" i="1"/>
  <c r="E185" i="1" s="1"/>
  <c r="E180" i="1"/>
  <c r="E177" i="1"/>
  <c r="E176" i="1"/>
  <c r="E173" i="1"/>
  <c r="E172" i="1"/>
  <c r="E171" i="1" s="1"/>
  <c r="E169" i="1"/>
  <c r="E167" i="1"/>
  <c r="E163" i="1"/>
  <c r="E162" i="1"/>
  <c r="E154" i="1"/>
  <c r="E150" i="1" s="1"/>
  <c r="E149" i="1" s="1"/>
  <c r="E146" i="1"/>
  <c r="E145" i="1" s="1"/>
  <c r="E142" i="1"/>
  <c r="E141" i="1" s="1"/>
  <c r="E138" i="1"/>
  <c r="E137" i="1" s="1"/>
  <c r="E134" i="1"/>
  <c r="E131" i="1"/>
  <c r="E128" i="1"/>
  <c r="E125" i="1"/>
  <c r="E113" i="1"/>
  <c r="E112" i="1" s="1"/>
  <c r="E106" i="1"/>
  <c r="E96" i="1"/>
  <c r="E84" i="1"/>
  <c r="E78" i="1"/>
  <c r="E68" i="1"/>
  <c r="E64" i="1"/>
  <c r="E56" i="1"/>
  <c r="E55" i="1" s="1"/>
  <c r="E52" i="1"/>
  <c r="E49" i="1"/>
  <c r="E46" i="1"/>
  <c r="E43" i="1"/>
  <c r="E16" i="1"/>
  <c r="E15" i="1" s="1"/>
  <c r="F52" i="1"/>
  <c r="D52" i="1"/>
  <c r="F293" i="1"/>
  <c r="G293" i="1" s="1"/>
  <c r="D293" i="1"/>
  <c r="C293" i="1"/>
  <c r="E42" i="1" l="1"/>
  <c r="E41" i="1" s="1"/>
  <c r="E95" i="1"/>
  <c r="E77" i="1" s="1"/>
  <c r="E124" i="1"/>
  <c r="E123" i="1" s="1"/>
  <c r="E166" i="1"/>
  <c r="E275" i="1"/>
  <c r="E295" i="1"/>
  <c r="E375" i="1"/>
  <c r="E184" i="1"/>
  <c r="E161" i="1"/>
  <c r="E14" i="1" s="1"/>
  <c r="G357" i="1"/>
  <c r="G358" i="1"/>
  <c r="G359" i="1"/>
  <c r="G328" i="1"/>
  <c r="G326" i="1"/>
  <c r="G319" i="1"/>
  <c r="G320" i="1"/>
  <c r="G310" i="1"/>
  <c r="G311" i="1"/>
  <c r="G209" i="1"/>
  <c r="G211" i="1"/>
  <c r="D392" i="1"/>
  <c r="G388" i="1"/>
  <c r="G389" i="1"/>
  <c r="G140" i="1"/>
  <c r="G143" i="1"/>
  <c r="F402" i="1"/>
  <c r="G381" i="1"/>
  <c r="G382" i="1"/>
  <c r="G360" i="1"/>
  <c r="G362" i="1"/>
  <c r="G343" i="1"/>
  <c r="G329" i="1"/>
  <c r="E285" i="1" l="1"/>
  <c r="E284" i="1" s="1"/>
  <c r="G327" i="1"/>
  <c r="G324" i="1"/>
  <c r="G323" i="1"/>
  <c r="G308" i="1"/>
  <c r="G303" i="1"/>
  <c r="G306" i="1"/>
  <c r="G307" i="1"/>
  <c r="G178" i="1"/>
  <c r="D169" i="1"/>
  <c r="F169" i="1"/>
  <c r="G169" i="1" s="1"/>
  <c r="C169" i="1"/>
  <c r="F56" i="1"/>
  <c r="D391" i="1"/>
  <c r="F392" i="1"/>
  <c r="C392" i="1"/>
  <c r="C391" i="1" s="1"/>
  <c r="G394" i="1"/>
  <c r="G392" i="1" l="1"/>
  <c r="F391" i="1"/>
  <c r="G391" i="1" s="1"/>
  <c r="D322" i="1"/>
  <c r="D297" i="1"/>
  <c r="D296" i="1" s="1"/>
  <c r="C297" i="1"/>
  <c r="G387" i="1" l="1"/>
  <c r="G383" i="1"/>
  <c r="G384" i="1"/>
  <c r="G337" i="1"/>
  <c r="G338" i="1"/>
  <c r="G340" i="1"/>
  <c r="G341" i="1"/>
  <c r="G342" i="1"/>
  <c r="G344" i="1"/>
  <c r="G345" i="1"/>
  <c r="G346" i="1"/>
  <c r="G347" i="1"/>
  <c r="G348" i="1"/>
  <c r="G349" i="1"/>
  <c r="G350" i="1"/>
  <c r="D336" i="1"/>
  <c r="F336" i="1"/>
  <c r="F335" i="1" s="1"/>
  <c r="C336" i="1"/>
  <c r="F322" i="1"/>
  <c r="C322" i="1"/>
  <c r="D318" i="1" l="1"/>
  <c r="F318" i="1"/>
  <c r="G318" i="1" s="1"/>
  <c r="C318" i="1"/>
  <c r="D309" i="1"/>
  <c r="F309" i="1"/>
  <c r="G309" i="1" s="1"/>
  <c r="C309" i="1"/>
  <c r="D173" i="1" l="1"/>
  <c r="F173" i="1"/>
  <c r="G173" i="1" s="1"/>
  <c r="C173" i="1"/>
  <c r="D154" i="1"/>
  <c r="F154" i="1"/>
  <c r="C154" i="1"/>
  <c r="D106" i="1"/>
  <c r="F106" i="1"/>
  <c r="C106" i="1"/>
  <c r="D96" i="1"/>
  <c r="F96" i="1"/>
  <c r="C96" i="1"/>
  <c r="D43" i="1"/>
  <c r="F43" i="1"/>
  <c r="C43" i="1"/>
  <c r="D46" i="1"/>
  <c r="F46" i="1"/>
  <c r="C46" i="1"/>
  <c r="D49" i="1"/>
  <c r="F49" i="1"/>
  <c r="C49" i="1"/>
  <c r="C52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9" i="1"/>
  <c r="G40" i="1"/>
  <c r="G44" i="1"/>
  <c r="G45" i="1"/>
  <c r="G47" i="1"/>
  <c r="G48" i="1"/>
  <c r="G50" i="1"/>
  <c r="G51" i="1"/>
  <c r="G53" i="1"/>
  <c r="G54" i="1"/>
  <c r="G58" i="1"/>
  <c r="G59" i="1"/>
  <c r="G60" i="1"/>
  <c r="G61" i="1"/>
  <c r="G62" i="1"/>
  <c r="G65" i="1"/>
  <c r="G66" i="1"/>
  <c r="G67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4" i="1"/>
  <c r="G115" i="1"/>
  <c r="G116" i="1"/>
  <c r="G117" i="1"/>
  <c r="G118" i="1"/>
  <c r="G119" i="1"/>
  <c r="G120" i="1"/>
  <c r="G121" i="1"/>
  <c r="G122" i="1"/>
  <c r="G126" i="1"/>
  <c r="G127" i="1"/>
  <c r="G129" i="1"/>
  <c r="G130" i="1"/>
  <c r="G132" i="1"/>
  <c r="G133" i="1"/>
  <c r="G135" i="1"/>
  <c r="G144" i="1"/>
  <c r="G147" i="1"/>
  <c r="G148" i="1"/>
  <c r="G151" i="1"/>
  <c r="G156" i="1"/>
  <c r="G157" i="1"/>
  <c r="G158" i="1"/>
  <c r="G159" i="1"/>
  <c r="G160" i="1"/>
  <c r="G164" i="1"/>
  <c r="G165" i="1"/>
  <c r="G168" i="1"/>
  <c r="G175" i="1"/>
  <c r="G179" i="1"/>
  <c r="G181" i="1"/>
  <c r="G187" i="1"/>
  <c r="G188" i="1"/>
  <c r="G189" i="1"/>
  <c r="G190" i="1"/>
  <c r="G191" i="1"/>
  <c r="G192" i="1"/>
  <c r="G193" i="1"/>
  <c r="G195" i="1"/>
  <c r="G196" i="1"/>
  <c r="G197" i="1"/>
  <c r="G198" i="1"/>
  <c r="G199" i="1"/>
  <c r="G201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6" i="1"/>
  <c r="G237" i="1"/>
  <c r="G238" i="1"/>
  <c r="G239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4" i="1"/>
  <c r="G255" i="1"/>
  <c r="G256" i="1"/>
  <c r="G257" i="1"/>
  <c r="G258" i="1"/>
  <c r="G261" i="1"/>
  <c r="G262" i="1"/>
  <c r="G264" i="1"/>
  <c r="G265" i="1"/>
  <c r="G268" i="1"/>
  <c r="G271" i="1"/>
  <c r="G273" i="1"/>
  <c r="G274" i="1"/>
  <c r="G281" i="1"/>
  <c r="G288" i="1"/>
  <c r="G289" i="1"/>
  <c r="G291" i="1"/>
  <c r="G325" i="1"/>
  <c r="G330" i="1"/>
  <c r="G354" i="1"/>
  <c r="G366" i="1"/>
  <c r="G369" i="1"/>
  <c r="G372" i="1"/>
  <c r="G373" i="1"/>
  <c r="G378" i="1"/>
  <c r="G386" i="1"/>
  <c r="G400" i="1"/>
  <c r="G43" i="1" l="1"/>
  <c r="G46" i="1"/>
  <c r="G49" i="1"/>
  <c r="G96" i="1"/>
  <c r="G52" i="1"/>
  <c r="G106" i="1"/>
  <c r="G283" i="1"/>
  <c r="D401" i="1"/>
  <c r="F401" i="1"/>
  <c r="C401" i="1"/>
  <c r="D396" i="1"/>
  <c r="D395" i="1" s="1"/>
  <c r="F396" i="1"/>
  <c r="F395" i="1" s="1"/>
  <c r="C396" i="1"/>
  <c r="C395" i="1" s="1"/>
  <c r="D398" i="1"/>
  <c r="F398" i="1"/>
  <c r="C398" i="1"/>
  <c r="D379" i="1"/>
  <c r="C379" i="1"/>
  <c r="D376" i="1"/>
  <c r="C376" i="1"/>
  <c r="D371" i="1"/>
  <c r="D370" i="1" s="1"/>
  <c r="F371" i="1"/>
  <c r="F370" i="1" s="1"/>
  <c r="C371" i="1"/>
  <c r="C370" i="1" s="1"/>
  <c r="C369" i="1" s="1"/>
  <c r="D367" i="1"/>
  <c r="C367" i="1"/>
  <c r="D364" i="1"/>
  <c r="F364" i="1"/>
  <c r="C364" i="1"/>
  <c r="D361" i="1"/>
  <c r="F361" i="1"/>
  <c r="G361" i="1" s="1"/>
  <c r="C361" i="1"/>
  <c r="C358" i="1"/>
  <c r="D358" i="1"/>
  <c r="D355" i="1"/>
  <c r="C355" i="1"/>
  <c r="D352" i="1"/>
  <c r="C352" i="1"/>
  <c r="D335" i="1"/>
  <c r="C335" i="1"/>
  <c r="D321" i="1"/>
  <c r="C321" i="1"/>
  <c r="D314" i="1"/>
  <c r="D313" i="1" s="1"/>
  <c r="F314" i="1"/>
  <c r="C314" i="1"/>
  <c r="C313" i="1" s="1"/>
  <c r="D317" i="1"/>
  <c r="F317" i="1"/>
  <c r="G317" i="1" s="1"/>
  <c r="C317" i="1"/>
  <c r="D305" i="1"/>
  <c r="D304" i="1" s="1"/>
  <c r="F305" i="1"/>
  <c r="F304" i="1" s="1"/>
  <c r="C305" i="1"/>
  <c r="C304" i="1" s="1"/>
  <c r="D301" i="1"/>
  <c r="F301" i="1"/>
  <c r="G301" i="1" s="1"/>
  <c r="C301" i="1"/>
  <c r="F296" i="1"/>
  <c r="G296" i="1" s="1"/>
  <c r="C296" i="1"/>
  <c r="D290" i="1"/>
  <c r="F290" i="1"/>
  <c r="C290" i="1"/>
  <c r="D287" i="1"/>
  <c r="F287" i="1"/>
  <c r="F286" i="1" s="1"/>
  <c r="C287" i="1"/>
  <c r="D282" i="1"/>
  <c r="F282" i="1"/>
  <c r="C282" i="1"/>
  <c r="D279" i="1"/>
  <c r="F279" i="1"/>
  <c r="G279" i="1" s="1"/>
  <c r="C279" i="1"/>
  <c r="D276" i="1"/>
  <c r="D275" i="1" s="1"/>
  <c r="F276" i="1"/>
  <c r="C276" i="1"/>
  <c r="C275" i="1" s="1"/>
  <c r="D272" i="1"/>
  <c r="F272" i="1"/>
  <c r="C272" i="1"/>
  <c r="D267" i="1"/>
  <c r="D266" i="1" s="1"/>
  <c r="F267" i="1"/>
  <c r="C267" i="1"/>
  <c r="C266" i="1" s="1"/>
  <c r="D263" i="1"/>
  <c r="F263" i="1"/>
  <c r="C263" i="1"/>
  <c r="D260" i="1"/>
  <c r="F260" i="1"/>
  <c r="C260" i="1"/>
  <c r="D253" i="1"/>
  <c r="F253" i="1"/>
  <c r="C253" i="1"/>
  <c r="D245" i="1"/>
  <c r="F245" i="1"/>
  <c r="C245" i="1"/>
  <c r="D235" i="1"/>
  <c r="F235" i="1"/>
  <c r="C235" i="1"/>
  <c r="D225" i="1"/>
  <c r="F225" i="1"/>
  <c r="C225" i="1"/>
  <c r="D219" i="1"/>
  <c r="F219" i="1"/>
  <c r="G219" i="1" s="1"/>
  <c r="C219" i="1"/>
  <c r="D213" i="1"/>
  <c r="F213" i="1"/>
  <c r="G213" i="1" s="1"/>
  <c r="C213" i="1"/>
  <c r="D210" i="1"/>
  <c r="G210" i="1"/>
  <c r="F210" i="1"/>
  <c r="C210" i="1"/>
  <c r="D200" i="1"/>
  <c r="F200" i="1"/>
  <c r="C200" i="1"/>
  <c r="D194" i="1"/>
  <c r="F194" i="1"/>
  <c r="C194" i="1"/>
  <c r="D186" i="1"/>
  <c r="F186" i="1"/>
  <c r="C186" i="1"/>
  <c r="D180" i="1"/>
  <c r="F180" i="1"/>
  <c r="C180" i="1"/>
  <c r="D177" i="1"/>
  <c r="F177" i="1"/>
  <c r="F176" i="1" s="1"/>
  <c r="C177" i="1"/>
  <c r="D172" i="1"/>
  <c r="F172" i="1"/>
  <c r="G172" i="1" s="1"/>
  <c r="C172" i="1"/>
  <c r="D167" i="1"/>
  <c r="D166" i="1" s="1"/>
  <c r="F167" i="1"/>
  <c r="F166" i="1" s="1"/>
  <c r="C167" i="1"/>
  <c r="C166" i="1" s="1"/>
  <c r="D125" i="1"/>
  <c r="F125" i="1"/>
  <c r="D163" i="1"/>
  <c r="D162" i="1" s="1"/>
  <c r="F163" i="1"/>
  <c r="C163" i="1"/>
  <c r="C162" i="1" s="1"/>
  <c r="D150" i="1"/>
  <c r="D149" i="1" s="1"/>
  <c r="F150" i="1"/>
  <c r="C150" i="1"/>
  <c r="C149" i="1" s="1"/>
  <c r="D146" i="1"/>
  <c r="D145" i="1" s="1"/>
  <c r="F146" i="1"/>
  <c r="C146" i="1"/>
  <c r="C145" i="1" s="1"/>
  <c r="D142" i="1"/>
  <c r="D141" i="1" s="1"/>
  <c r="F142" i="1"/>
  <c r="C142" i="1"/>
  <c r="C141" i="1" s="1"/>
  <c r="D138" i="1"/>
  <c r="D137" i="1" s="1"/>
  <c r="F138" i="1"/>
  <c r="C138" i="1"/>
  <c r="C137" i="1" s="1"/>
  <c r="D134" i="1"/>
  <c r="F134" i="1"/>
  <c r="C134" i="1"/>
  <c r="D131" i="1"/>
  <c r="F131" i="1"/>
  <c r="C131" i="1"/>
  <c r="D128" i="1"/>
  <c r="F128" i="1"/>
  <c r="C128" i="1"/>
  <c r="C125" i="1"/>
  <c r="D113" i="1"/>
  <c r="D112" i="1" s="1"/>
  <c r="F113" i="1"/>
  <c r="F112" i="1" s="1"/>
  <c r="C113" i="1"/>
  <c r="C112" i="1" s="1"/>
  <c r="D95" i="1"/>
  <c r="F95" i="1"/>
  <c r="C95" i="1"/>
  <c r="D84" i="1"/>
  <c r="F84" i="1"/>
  <c r="C84" i="1"/>
  <c r="D78" i="1"/>
  <c r="F78" i="1"/>
  <c r="C78" i="1"/>
  <c r="D68" i="1"/>
  <c r="F68" i="1"/>
  <c r="C68" i="1"/>
  <c r="D64" i="1"/>
  <c r="F64" i="1"/>
  <c r="C64" i="1"/>
  <c r="D56" i="1"/>
  <c r="C56" i="1"/>
  <c r="D42" i="1"/>
  <c r="D41" i="1" s="1"/>
  <c r="F42" i="1"/>
  <c r="C42" i="1"/>
  <c r="C41" i="1" s="1"/>
  <c r="D16" i="1"/>
  <c r="D15" i="1" s="1"/>
  <c r="F16" i="1"/>
  <c r="C16" i="1"/>
  <c r="C15" i="1" s="1"/>
  <c r="F137" i="1" l="1"/>
  <c r="G137" i="1" s="1"/>
  <c r="G138" i="1"/>
  <c r="C176" i="1"/>
  <c r="D176" i="1"/>
  <c r="D171" i="1" s="1"/>
  <c r="F275" i="1"/>
  <c r="G275" i="1" s="1"/>
  <c r="G276" i="1"/>
  <c r="C286" i="1"/>
  <c r="D286" i="1"/>
  <c r="C295" i="1"/>
  <c r="F313" i="1"/>
  <c r="G313" i="1" s="1"/>
  <c r="G314" i="1"/>
  <c r="G364" i="1"/>
  <c r="F55" i="1"/>
  <c r="D259" i="1"/>
  <c r="D185" i="1"/>
  <c r="F141" i="1"/>
  <c r="G141" i="1" s="1"/>
  <c r="G142" i="1"/>
  <c r="D295" i="1"/>
  <c r="G177" i="1"/>
  <c r="G304" i="1"/>
  <c r="G305" i="1"/>
  <c r="G112" i="1"/>
  <c r="C375" i="1"/>
  <c r="D55" i="1"/>
  <c r="D77" i="1"/>
  <c r="C259" i="1"/>
  <c r="C55" i="1"/>
  <c r="C77" i="1"/>
  <c r="C171" i="1"/>
  <c r="D375" i="1"/>
  <c r="C124" i="1"/>
  <c r="C123" i="1" s="1"/>
  <c r="C185" i="1"/>
  <c r="C184" i="1" s="1"/>
  <c r="G128" i="1"/>
  <c r="G131" i="1"/>
  <c r="G134" i="1"/>
  <c r="G353" i="1"/>
  <c r="G356" i="1"/>
  <c r="C334" i="1"/>
  <c r="D124" i="1"/>
  <c r="D123" i="1" s="1"/>
  <c r="G125" i="1"/>
  <c r="F124" i="1"/>
  <c r="G186" i="1"/>
  <c r="F185" i="1"/>
  <c r="G64" i="1"/>
  <c r="G68" i="1"/>
  <c r="G84" i="1"/>
  <c r="G113" i="1"/>
  <c r="G180" i="1"/>
  <c r="G194" i="1"/>
  <c r="G200" i="1"/>
  <c r="G225" i="1"/>
  <c r="G235" i="1"/>
  <c r="G245" i="1"/>
  <c r="G253" i="1"/>
  <c r="G263" i="1"/>
  <c r="G272" i="1"/>
  <c r="G287" i="1"/>
  <c r="G290" i="1"/>
  <c r="G336" i="1"/>
  <c r="G282" i="1"/>
  <c r="G95" i="1"/>
  <c r="C161" i="1"/>
  <c r="D334" i="1"/>
  <c r="F15" i="1"/>
  <c r="G15" i="1" s="1"/>
  <c r="G16" i="1"/>
  <c r="G166" i="1"/>
  <c r="G167" i="1"/>
  <c r="F321" i="1"/>
  <c r="G321" i="1" s="1"/>
  <c r="G322" i="1"/>
  <c r="F355" i="1"/>
  <c r="G355" i="1" s="1"/>
  <c r="F41" i="1"/>
  <c r="G41" i="1" s="1"/>
  <c r="G42" i="1"/>
  <c r="F145" i="1"/>
  <c r="G145" i="1" s="1"/>
  <c r="G146" i="1"/>
  <c r="F149" i="1"/>
  <c r="G149" i="1" s="1"/>
  <c r="G150" i="1"/>
  <c r="F162" i="1"/>
  <c r="G163" i="1"/>
  <c r="F77" i="1"/>
  <c r="G78" i="1"/>
  <c r="F259" i="1"/>
  <c r="G260" i="1"/>
  <c r="F266" i="1"/>
  <c r="G266" i="1" s="1"/>
  <c r="G267" i="1"/>
  <c r="F352" i="1"/>
  <c r="G352" i="1" s="1"/>
  <c r="G368" i="1"/>
  <c r="F367" i="1"/>
  <c r="G367" i="1" s="1"/>
  <c r="G371" i="1"/>
  <c r="G370" i="1"/>
  <c r="G377" i="1"/>
  <c r="F376" i="1"/>
  <c r="G380" i="1"/>
  <c r="F379" i="1"/>
  <c r="G379" i="1" s="1"/>
  <c r="D161" i="1"/>
  <c r="F171" i="1"/>
  <c r="C285" i="1" l="1"/>
  <c r="C284" i="1" s="1"/>
  <c r="F334" i="1"/>
  <c r="G334" i="1" s="1"/>
  <c r="G55" i="1"/>
  <c r="D184" i="1"/>
  <c r="D14" i="1" s="1"/>
  <c r="G259" i="1"/>
  <c r="G176" i="1"/>
  <c r="F295" i="1"/>
  <c r="G295" i="1" s="1"/>
  <c r="G171" i="1"/>
  <c r="D285" i="1"/>
  <c r="D284" i="1" s="1"/>
  <c r="G77" i="1"/>
  <c r="C14" i="1"/>
  <c r="C13" i="1" s="1"/>
  <c r="F184" i="1"/>
  <c r="F123" i="1"/>
  <c r="G124" i="1"/>
  <c r="G286" i="1"/>
  <c r="G335" i="1"/>
  <c r="G376" i="1"/>
  <c r="F375" i="1"/>
  <c r="G375" i="1" s="1"/>
  <c r="G185" i="1"/>
  <c r="F161" i="1"/>
  <c r="G161" i="1" s="1"/>
  <c r="G162" i="1"/>
  <c r="G184" i="1" l="1"/>
  <c r="E13" i="1"/>
  <c r="D13" i="1"/>
  <c r="G123" i="1"/>
  <c r="F285" i="1"/>
  <c r="F284" i="1" s="1"/>
  <c r="F14" i="1" l="1"/>
  <c r="G14" i="1" s="1"/>
  <c r="G285" i="1"/>
  <c r="G284" i="1"/>
  <c r="F13" i="1" l="1"/>
  <c r="G13" i="1" s="1"/>
</calcChain>
</file>

<file path=xl/sharedStrings.xml><?xml version="1.0" encoding="utf-8"?>
<sst xmlns="http://schemas.openxmlformats.org/spreadsheetml/2006/main" count="760" uniqueCount="537">
  <si>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</si>
  <si>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</si>
  <si>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</si>
  <si>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</si>
  <si>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</si>
  <si>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</si>
  <si>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</si>
  <si>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</si>
  <si>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</si>
  <si>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</si>
  <si>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</si>
  <si>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</si>
  <si>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</si>
  <si>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</si>
  <si>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</si>
  <si>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</si>
  <si>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</si>
  <si>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</si>
  <si>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</si>
  <si>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</si>
  <si>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</si>
  <si>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</si>
  <si>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</si>
  <si>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</si>
  <si>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</si>
  <si>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</si>
  <si>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</si>
  <si>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</si>
  <si>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</si>
  <si>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</si>
  <si>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</si>
  <si>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</si>
  <si>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</si>
  <si>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</si>
  <si>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</si>
  <si>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</si>
  <si>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</si>
  <si>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</si>
  <si>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</si>
  <si>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</si>
  <si>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</si>
  <si>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</si>
  <si>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</si>
  <si>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</si>
  <si>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</si>
  <si>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</si>
  <si>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</si>
  <si>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</si>
  <si>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</si>
  <si>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</si>
  <si>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</si>
  <si>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</si>
  <si>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</si>
  <si>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</si>
  <si>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</si>
  <si>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</si>
  <si>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</si>
  <si>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</si>
  <si>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</si>
  <si>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</si>
  <si>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</si>
  <si>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</si>
  <si>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</si>
  <si>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</si>
  <si>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</si>
  <si>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</si>
  <si>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</si>
  <si>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</si>
  <si>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</si>
  <si>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</si>
  <si>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</si>
  <si>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</si>
  <si>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</si>
  <si>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</si>
  <si>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</si>
  <si>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</si>
  <si>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</si>
  <si>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</si>
  <si>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</si>
  <si>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</si>
  <si>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</si>
  <si>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</si>
  <si>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</si>
  <si>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</si>
  <si>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</si>
  <si>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</si>
  <si>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</si>
  <si>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</si>
  <si>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</si>
  <si>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</si>
  <si>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</si>
  <si>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</si>
  <si>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</si>
  <si>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</si>
  <si>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</si>
  <si>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</si>
  <si>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</si>
  <si>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</si>
  <si>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</si>
  <si>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</si>
  <si>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</si>
  <si>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</si>
  <si>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</si>
  <si>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</si>
  <si>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</si>
  <si>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</si>
  <si>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</si>
  <si>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</si>
  <si>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</si>
  <si>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</si>
  <si>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</si>
  <si>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</si>
  <si>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</si>
  <si>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</si>
  <si>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</si>
  <si>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</si>
  <si>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</si>
  <si>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1 06 06 032 14 3000 110</t>
  </si>
  <si>
    <t>Земельный налог с организаций, обладающих земельным участком, расположенным в границах муниципальных округов (суммы денежных взысканий (штрафов) по соответствующему платежу согласно законодательству Российской Федерации)</t>
  </si>
  <si>
    <t>1 06 06 032 14 4000 110</t>
  </si>
  <si>
    <t>Земельный налог с организаций, обладающих земельным участком, расположенным в границах муниципальных округов (прочие поступления)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</si>
  <si>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</si>
  <si>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</si>
  <si>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</si>
  <si>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</si>
  <si>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</si>
  <si>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</si>
  <si>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</si>
  <si>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</si>
  <si>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</si>
  <si>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</si>
  <si>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</si>
  <si>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</si>
  <si>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</si>
  <si>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</si>
  <si>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</si>
  <si>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</si>
  <si>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</si>
  <si>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</si>
  <si>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</si>
  <si>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</si>
  <si>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1 08 03 010 01 4000 110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</si>
  <si>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</si>
  <si>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</si>
  <si>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</si>
  <si>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</si>
  <si>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</si>
  <si>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</si>
  <si>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</si>
  <si>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</si>
  <si>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</si>
  <si>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</si>
  <si>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</si>
  <si>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</si>
  <si>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</si>
  <si>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</si>
  <si>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</si>
  <si>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</si>
  <si>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</si>
  <si>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</si>
  <si>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</si>
  <si>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</si>
  <si>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</si>
  <si>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</si>
  <si>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</si>
  <si>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</si>
  <si>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</si>
  <si>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</si>
  <si>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</si>
  <si>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</si>
  <si>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</si>
  <si>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</si>
  <si>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</si>
  <si>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</si>
  <si>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</si>
  <si>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</si>
  <si>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</si>
  <si>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</si>
  <si>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</si>
  <si>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</si>
  <si>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</si>
  <si>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</si>
  <si>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</si>
  <si>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</si>
  <si>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</si>
  <si>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</si>
  <si>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</si>
  <si>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</si>
  <si>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</si>
  <si>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</si>
  <si>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</si>
  <si>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</si>
  <si>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</si>
  <si>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</si>
  <si>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</si>
  <si>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</si>
  <si>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</si>
  <si>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</si>
  <si>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</si>
  <si>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</si>
  <si>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</si>
  <si>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</si>
  <si>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</si>
  <si>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</si>
  <si>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</si>
  <si>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</si>
  <si>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</si>
  <si>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</si>
  <si>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</si>
  <si>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</si>
  <si>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</si>
  <si>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</si>
  <si>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</si>
  <si>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</si>
  <si>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</si>
  <si>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</si>
  <si>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</si>
  <si>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</si>
  <si>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</si>
  <si>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</si>
  <si>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</si>
  <si>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</si>
  <si>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</si>
  <si>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</si>
  <si>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</si>
  <si>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</si>
  <si>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</si>
  <si>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</si>
  <si>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</si>
  <si>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</si>
  <si>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</si>
  <si>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</si>
  <si>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</si>
  <si>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</si>
  <si>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</si>
  <si>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</si>
  <si>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</si>
  <si>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</si>
  <si>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</si>
  <si>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</si>
  <si>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</si>
  <si>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</si>
  <si>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</si>
  <si>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</si>
  <si>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</si>
  <si>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</si>
  <si>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</si>
  <si>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</si>
  <si>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</si>
  <si>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</si>
  <si>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</si>
  <si>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</si>
  <si>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</si>
  <si>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</si>
  <si>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</si>
  <si>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</si>
  <si>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</si>
  <si>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</si>
  <si>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</si>
  <si>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</si>
  <si>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</si>
  <si>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</si>
  <si>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</si>
  <si>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</si>
  <si>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</si>
  <si>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</si>
  <si>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</si>
  <si>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</si>
  <si>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</si>
  <si>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</si>
  <si>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</si>
  <si>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</si>
  <si>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</si>
  <si>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</si>
  <si>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</si>
  <si>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</si>
  <si>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</si>
  <si>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</si>
  <si>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</si>
  <si>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</si>
  <si>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</si>
  <si>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</si>
  <si>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</si>
  <si>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</si>
  <si>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</si>
  <si>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</si>
  <si>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</si>
  <si>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</si>
  <si>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</si>
  <si>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</si>
  <si>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</si>
  <si>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</si>
  <si>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</si>
  <si>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</si>
  <si>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</si>
  <si>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</si>
  <si>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</si>
  <si>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</si>
  <si>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</si>
  <si>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</si>
  <si>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</si>
  <si>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</si>
  <si>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</si>
  <si>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</si>
  <si>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</si>
  <si>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</si>
  <si>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</si>
  <si>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</si>
  <si>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</si>
  <si>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</si>
  <si>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</si>
  <si>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</si>
  <si>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</si>
  <si>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</si>
  <si>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</si>
  <si>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</si>
  <si>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</si>
  <si>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</si>
  <si>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</si>
  <si>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</si>
  <si>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</si>
  <si>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</si>
  <si>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</si>
  <si>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</si>
  <si>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</si>
  <si>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</si>
  <si>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</si>
  <si>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</si>
  <si>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</si>
  <si>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</si>
  <si>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</si>
  <si>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</si>
  <si>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</si>
  <si>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</si>
  <si>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</si>
  <si>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</si>
  <si>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</si>
  <si>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</si>
  <si>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</si>
  <si>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1 17 01 040 14 0000 180</t>
  </si>
  <si>
    <t>Невыясненные поступления, зачисляемые в бюджеты муниципальных округов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</si>
  <si>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</si>
  <si>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</si>
  <si>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</si>
  <si>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</si>
  <si>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</si>
  <si>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</si>
  <si>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</si>
  <si>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</si>
  <si>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</si>
  <si>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</si>
  <si>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</si>
  <si>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</si>
  <si>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</si>
  <si>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</si>
  <si>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</si>
  <si>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</si>
  <si>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</si>
  <si>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</si>
  <si>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</si>
  <si>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</si>
  <si>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</si>
  <si>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</si>
  <si>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</si>
  <si>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</si>
  <si>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</si>
  <si>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</si>
  <si>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</si>
  <si>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</si>
  <si>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</si>
  <si>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</si>
  <si>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</si>
  <si>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</si>
  <si>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</si>
  <si>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</si>
  <si>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</si>
  <si>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</si>
  <si>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</si>
  <si>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</si>
  <si>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</si>
  <si>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</si>
  <si>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</si>
  <si>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</si>
  <si>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</si>
  <si>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</si>
  <si>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</si>
  <si>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</si>
  <si>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2 02 27 576 00 0000 150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</si>
  <si>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</si>
  <si>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2 02 27 576 14 0000 150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</si>
  <si>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</si>
  <si>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</si>
  <si>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</si>
  <si>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</si>
  <si>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</si>
  <si>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</si>
  <si>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</si>
  <si>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</si>
  <si>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</si>
  <si>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</si>
  <si>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</si>
  <si>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</si>
  <si>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</si>
  <si>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</si>
  <si>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</si>
  <si>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</si>
  <si>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</si>
  <si>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</si>
  <si>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</si>
  <si>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</si>
  <si>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</si>
  <si>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</si>
  <si>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</si>
  <si>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</si>
  <si>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</si>
  <si>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</si>
  <si>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</si>
  <si>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</si>
  <si>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</si>
  <si>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2 02 35 469 14 0000 150</t>
  </si>
  <si>
    <t>Субвенции бюджетам муниципальных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</si>
  <si>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</si>
  <si>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</si>
  <si>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</si>
  <si>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</si>
  <si>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</si>
  <si>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</si>
  <si>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</si>
  <si>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</si>
  <si>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</si>
  <si>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</si>
  <si>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</si>
  <si>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</si>
  <si>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</si>
  <si>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</si>
  <si>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</si>
  <si>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</si>
  <si>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</si>
  <si>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</si>
  <si>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</si>
  <si>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</si>
  <si>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</si>
  <si>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</si>
  <si>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</si>
  <si>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</si>
  <si>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</si>
  <si>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</si>
  <si>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</si>
  <si>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</si>
  <si>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</si>
  <si>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</si>
  <si>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</si>
  <si>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</si>
  <si>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</si>
  <si>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</si>
  <si>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</si>
  <si>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</si>
  <si>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Субсидии на государственную поддержку отрасли культуры (Федеральный проект "Творческие люди") (государственная поддержка лучших работников сельских учреждений культуры)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</si>
  <si>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</si>
  <si>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</si>
  <si>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Код</t>
  </si>
  <si>
    <t>Утвержденный план на 2021 год</t>
  </si>
  <si>
    <t>на 2021 год</t>
  </si>
  <si>
    <t>Приложение 1</t>
  </si>
  <si>
    <t>Уинского муниципального округа</t>
  </si>
  <si>
    <t>Пермского края</t>
  </si>
  <si>
    <t>1</t>
  </si>
  <si>
    <t>2</t>
  </si>
  <si>
    <t>3</t>
  </si>
  <si>
    <t>4</t>
  </si>
  <si>
    <t>5</t>
  </si>
  <si>
    <t>6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</si>
  <si>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</si>
  <si>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</si>
  <si>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(обустройство
объектами инженерной инфраструктуры и благоустройство
площадок, расположенных на сельских территориях, под компактную жилищную застройку)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</si>
  <si>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</si>
  <si>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</si>
  <si>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реализацию программ развития преобразованных муниципальных образований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</si>
  <si>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</si>
  <si>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</si>
  <si>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устройство спортивных площадок и их оснащение</t>
  </si>
  <si>
    <t>Субсидии на приведение в нормативное состояние помещений, приобретение и установку модульных конструкций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</si>
  <si>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</si>
  <si>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Единая субвенция на выполнение отдельных государственных полномочий в сфере образования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</si>
  <si>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</si>
  <si>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</si>
  <si>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</si>
  <si>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</si>
  <si>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</si>
  <si>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</si>
  <si>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</si>
  <si>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</si>
  <si>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</si>
  <si>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</si>
  <si>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</si>
  <si>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</si>
  <si>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</si>
  <si>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</si>
  <si>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</si>
  <si>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</si>
  <si>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</si>
  <si>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</si>
  <si>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</si>
  <si>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</si>
  <si>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</si>
  <si>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Субсидии на улучшение качества систем теплоснабжения на территориях муниципальных образований Пермского края</t>
  </si>
  <si>
    <t>Субсидии на ремонт окон здания МКУК "Уинский народный краеведческий музей им. М.Е. Игошева"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</si>
  <si>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</si>
  <si>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</si>
  <si>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</si>
  <si>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</si>
  <si>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2 07 00 000 00 0000 000 </t>
  </si>
  <si>
    <t xml:space="preserve">2 07 04 000 14 0000 150 </t>
  </si>
  <si>
    <t xml:space="preserve">2 07 04 020 14 0000 150 </t>
  </si>
  <si>
    <t xml:space="preserve">2 07 04 050 14 0000 150 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</si>
  <si>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</si>
  <si>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</si>
  <si>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1 13 02 994 14 0000 130</t>
  </si>
  <si>
    <t>Прочие доходы от компенсации затрат бюджетов муниципальных округов</t>
  </si>
  <si>
    <t>1 13 02 990 00 0000 130</t>
  </si>
  <si>
    <t>Прочие доходы от компенсации затрат государства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</si>
  <si>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</si>
  <si>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</si>
  <si>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Иные межбюджетные трансферты на конкурс главы</t>
  </si>
  <si>
    <t>на 01.01.2022</t>
  </si>
  <si>
    <t>% выполнения уточненного плана на 01.01.2022 г.</t>
  </si>
  <si>
    <t>2 02 16 549 00 0000 150</t>
  </si>
  <si>
    <t>2 02 16 549 14 0000 150</t>
  </si>
  <si>
    <t>Дотации (гранты) бюджетам городских округов за достижение показателей деятельности органов местного самоуправления</t>
  </si>
  <si>
    <t>1 16 01 084 01 0000 140</t>
  </si>
  <si>
    <t>Субсидии на ремонт потолка здания МКОУ ДО "Уинская детско - юношеская спортивная школа единоборств "ЮНИКС"</t>
  </si>
  <si>
    <t>Иные межбюджетные трансферты на премии "Гордость Пермского края"</t>
  </si>
  <si>
    <t>Информация по исполнению доходов бюджета Уинского муниципального округа Пермского края за 2021 год</t>
  </si>
  <si>
    <t>Исполнено за  2021 год</t>
  </si>
  <si>
    <t>к решению Думы</t>
  </si>
  <si>
    <t>рублей</t>
  </si>
  <si>
    <t>от 26.05.2022 №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</si>
</sst>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7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166" fontId="2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166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/>
    <xf numFmtId="49" fontId="1" fillId="2" borderId="1" xfId="0" applyNumberFormat="1" applyFont="1" applyFill="1" applyBorder="1" applyAlignment="1" applyProtection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03"/>
  <sheetViews>
    <sheetView showGridLines="0" tabSelected="1" workbookViewId="0">
      <selection activeCell="J11" sqref="J11"/>
    </sheetView>
  </sheetViews>
  <sheetFormatPr defaultColWidth="9.109375" defaultRowHeight="12.75" customHeight="1" outlineLevelRow="7" x14ac:dyDescent="0.25"/>
  <cols>
    <col min="1" max="1" width="18.5546875" style="3" customWidth="1"/>
    <col min="2" max="2" width="30.5546875" style="3" customWidth="1"/>
    <col min="3" max="3" width="12" style="3" customWidth="1"/>
    <col min="4" max="4" width="14" style="3" customWidth="1"/>
    <col min="5" max="5" width="11.6640625" style="3" customWidth="1"/>
    <col min="6" max="6" width="13.5546875" style="3" customWidth="1"/>
    <col min="7" max="7" width="10.33203125" style="3" customWidth="1"/>
    <col min="8" max="8" width="12" style="3" customWidth="1"/>
    <col min="9" max="9" width="9.109375" style="3" customWidth="1"/>
    <col min="10" max="10" width="12.6640625" style="3" customWidth="1"/>
    <col min="11" max="16384" width="9.109375" style="3"/>
  </cols>
  <sheetData>
    <row r="1" spans="1:10" ht="12" customHeight="1" x14ac:dyDescent="0.25">
      <c r="A1" s="1"/>
      <c r="B1" s="1"/>
      <c r="C1" s="1"/>
      <c r="D1" s="1"/>
      <c r="E1" s="44" t="s">
        <v>463</v>
      </c>
      <c r="F1" s="44"/>
      <c r="G1" s="44"/>
      <c r="H1" s="2"/>
      <c r="I1" s="2"/>
      <c r="J1" s="2"/>
    </row>
    <row r="2" spans="1:10" ht="12" customHeight="1" x14ac:dyDescent="0.25">
      <c r="A2" s="2"/>
      <c r="B2" s="2"/>
      <c r="C2" s="2"/>
      <c r="D2" s="2"/>
      <c r="E2" s="44" t="s">
        <v>534</v>
      </c>
      <c r="F2" s="44"/>
      <c r="G2" s="44"/>
      <c r="H2" s="2"/>
      <c r="I2" s="2"/>
      <c r="J2" s="2"/>
    </row>
    <row r="3" spans="1:10" ht="12" x14ac:dyDescent="0.25">
      <c r="A3" s="2"/>
      <c r="B3" s="2"/>
      <c r="C3" s="2"/>
      <c r="D3" s="2"/>
      <c r="E3" s="45" t="s">
        <v>464</v>
      </c>
      <c r="F3" s="45"/>
      <c r="G3" s="45"/>
      <c r="H3" s="2"/>
      <c r="I3" s="2"/>
      <c r="J3" s="2"/>
    </row>
    <row r="4" spans="1:10" ht="12" x14ac:dyDescent="0.25">
      <c r="A4" s="2"/>
      <c r="B4" s="2"/>
      <c r="C4" s="2"/>
      <c r="D4" s="2"/>
      <c r="E4" s="45" t="s">
        <v>465</v>
      </c>
      <c r="F4" s="45"/>
      <c r="G4" s="45"/>
      <c r="H4" s="2"/>
      <c r="I4" s="2"/>
      <c r="J4" s="2"/>
    </row>
    <row r="5" spans="1:10" ht="12" x14ac:dyDescent="0.25">
      <c r="A5" s="2"/>
      <c r="B5" s="2"/>
      <c r="C5" s="2"/>
      <c r="D5" s="2"/>
      <c r="E5" s="2" t="s">
        <v>536</v>
      </c>
      <c r="F5" s="1"/>
      <c r="G5" s="1"/>
      <c r="H5" s="2"/>
      <c r="I5" s="2"/>
      <c r="J5" s="2"/>
    </row>
    <row r="6" spans="1:10" ht="0.75" customHeight="1" x14ac:dyDescent="0.25">
      <c r="A6" s="2"/>
      <c r="B6" s="2"/>
      <c r="C6" s="2"/>
      <c r="D6" s="2"/>
      <c r="E6" s="2"/>
      <c r="F6" s="1"/>
      <c r="G6" s="1"/>
      <c r="H6" s="2"/>
      <c r="I6" s="2"/>
      <c r="J6" s="2"/>
    </row>
    <row r="7" spans="1:10" ht="12" x14ac:dyDescent="0.25">
      <c r="A7" s="47" t="s">
        <v>532</v>
      </c>
      <c r="B7" s="47"/>
      <c r="C7" s="47"/>
      <c r="D7" s="47"/>
      <c r="E7" s="47"/>
      <c r="F7" s="47"/>
      <c r="G7" s="47"/>
      <c r="H7" s="4"/>
      <c r="I7" s="4"/>
      <c r="J7" s="4"/>
    </row>
    <row r="8" spans="1:10" ht="12" x14ac:dyDescent="0.25">
      <c r="A8" s="47"/>
      <c r="B8" s="47"/>
      <c r="C8" s="47"/>
      <c r="D8" s="47"/>
      <c r="E8" s="47"/>
      <c r="F8" s="47"/>
      <c r="G8" s="47"/>
      <c r="H8" s="5"/>
      <c r="I8" s="4"/>
      <c r="J8" s="4"/>
    </row>
    <row r="9" spans="1:10" ht="12" x14ac:dyDescent="0.25">
      <c r="A9" s="6"/>
      <c r="B9" s="6"/>
      <c r="C9" s="6"/>
      <c r="D9" s="6"/>
      <c r="E9" s="6"/>
      <c r="F9" s="6"/>
      <c r="G9" s="43" t="s">
        <v>535</v>
      </c>
      <c r="H9" s="5"/>
      <c r="I9" s="4"/>
      <c r="J9" s="4"/>
    </row>
    <row r="10" spans="1:10" ht="12" x14ac:dyDescent="0.25">
      <c r="A10" s="48" t="s">
        <v>460</v>
      </c>
      <c r="B10" s="46" t="s">
        <v>455</v>
      </c>
      <c r="C10" s="46" t="s">
        <v>461</v>
      </c>
      <c r="D10" s="46" t="s">
        <v>456</v>
      </c>
      <c r="E10" s="49"/>
      <c r="F10" s="46" t="s">
        <v>533</v>
      </c>
      <c r="G10" s="46" t="s">
        <v>525</v>
      </c>
    </row>
    <row r="11" spans="1:10" ht="87" customHeight="1" x14ac:dyDescent="0.25">
      <c r="A11" s="48"/>
      <c r="B11" s="46"/>
      <c r="C11" s="46"/>
      <c r="D11" s="39" t="s">
        <v>462</v>
      </c>
      <c r="E11" s="39" t="s">
        <v>524</v>
      </c>
      <c r="F11" s="46"/>
      <c r="G11" s="46"/>
    </row>
    <row r="12" spans="1:10" s="23" customFormat="1" ht="12" x14ac:dyDescent="0.25">
      <c r="A12" s="39" t="s">
        <v>466</v>
      </c>
      <c r="B12" s="39" t="s">
        <v>467</v>
      </c>
      <c r="C12" s="39" t="s">
        <v>468</v>
      </c>
      <c r="D12" s="39" t="s">
        <v>469</v>
      </c>
      <c r="E12" s="39" t="s">
        <v>470</v>
      </c>
      <c r="F12" s="39" t="s">
        <v>471</v>
      </c>
      <c r="G12" s="22">
        <v>7</v>
      </c>
    </row>
    <row r="13" spans="1:10" s="8" customFormat="1" ht="11.4" x14ac:dyDescent="0.2">
      <c r="A13" s="18" t="s">
        <v>0</v>
      </c>
      <c r="B13" s="19"/>
      <c r="C13" s="20">
        <f>C14+C284</f>
        <v>550448252.78999996</v>
      </c>
      <c r="D13" s="20">
        <f>D14+D284</f>
        <v>532989489.44999993</v>
      </c>
      <c r="E13" s="20">
        <f>E14+E284</f>
        <v>532989489.44999993</v>
      </c>
      <c r="F13" s="20">
        <f>F14+F284</f>
        <v>516502948.24999988</v>
      </c>
      <c r="G13" s="7">
        <f>F13/E13*100</f>
        <v>96.906779303094183</v>
      </c>
    </row>
    <row r="14" spans="1:10" s="8" customFormat="1" ht="22.8" x14ac:dyDescent="0.2">
      <c r="A14" s="13" t="s">
        <v>1</v>
      </c>
      <c r="B14" s="14" t="s">
        <v>2</v>
      </c>
      <c r="C14" s="15">
        <f>C15+C41+C55+C77+C112+C123+C149+C161+C171+C184+C275</f>
        <v>77075919.090000004</v>
      </c>
      <c r="D14" s="15">
        <f t="shared" ref="D14:F14" si="0">D15+D41+D55+D77+D112+D123+D149+D161+D171+D184+D275</f>
        <v>83741034.239999995</v>
      </c>
      <c r="E14" s="15">
        <f t="shared" ref="E14" si="1">E15+E41+E55+E77+E112+E123+E149+E161+E171+E184+E275</f>
        <v>83741034.239999995</v>
      </c>
      <c r="F14" s="15">
        <f t="shared" si="0"/>
        <v>84725262.589999989</v>
      </c>
      <c r="G14" s="7">
        <f t="shared" ref="G14:G77" si="2">F14/E14*100</f>
        <v>101.17532385279506</v>
      </c>
    </row>
    <row r="15" spans="1:10" s="8" customFormat="1" ht="22.8" outlineLevel="1" x14ac:dyDescent="0.2">
      <c r="A15" s="13" t="s">
        <v>3</v>
      </c>
      <c r="B15" s="14" t="s">
        <v>4</v>
      </c>
      <c r="C15" s="15">
        <f>C16</f>
        <v>20404000</v>
      </c>
      <c r="D15" s="15">
        <f t="shared" ref="D15:F15" si="3">D16</f>
        <v>21889924</v>
      </c>
      <c r="E15" s="15">
        <f t="shared" si="3"/>
        <v>21889924</v>
      </c>
      <c r="F15" s="15">
        <f t="shared" si="3"/>
        <v>21956033.510000002</v>
      </c>
      <c r="G15" s="7">
        <f t="shared" si="2"/>
        <v>100.30200886033226</v>
      </c>
    </row>
    <row r="16" spans="1:10" ht="12" outlineLevel="2" x14ac:dyDescent="0.25">
      <c r="A16" s="16" t="s">
        <v>5</v>
      </c>
      <c r="B16" s="10" t="s">
        <v>6</v>
      </c>
      <c r="C16" s="11">
        <f>C17+C26+C33+C38</f>
        <v>20404000</v>
      </c>
      <c r="D16" s="11">
        <f t="shared" ref="D16:F16" si="4">D17+D26+D33+D38</f>
        <v>21889924</v>
      </c>
      <c r="E16" s="11">
        <f t="shared" ref="E16" si="5">E17+E26+E33+E38</f>
        <v>21889924</v>
      </c>
      <c r="F16" s="11">
        <f t="shared" si="4"/>
        <v>21956033.510000002</v>
      </c>
      <c r="G16" s="9">
        <f t="shared" si="2"/>
        <v>100.30200886033226</v>
      </c>
    </row>
    <row r="17" spans="1:7" ht="96" outlineLevel="3" collapsed="1" x14ac:dyDescent="0.25">
      <c r="A17" s="16" t="s">
        <v>7</v>
      </c>
      <c r="B17" s="12" t="s">
        <v>8</v>
      </c>
      <c r="C17" s="11">
        <v>20261000</v>
      </c>
      <c r="D17" s="11">
        <v>21690624</v>
      </c>
      <c r="E17" s="11">
        <v>21690624</v>
      </c>
      <c r="F17" s="11">
        <v>21749931.670000002</v>
      </c>
      <c r="G17" s="9">
        <f t="shared" si="2"/>
        <v>100.27342537494542</v>
      </c>
    </row>
    <row r="18" spans="1:7" ht="132" hidden="1" outlineLevel="4" x14ac:dyDescent="0.25">
      <c r="A18" s="16" t="s">
        <v>9</v>
      </c>
      <c r="B18" s="12" t="s">
        <v>10</v>
      </c>
      <c r="C18" s="11">
        <v>20261000</v>
      </c>
      <c r="D18" s="11">
        <v>20261000</v>
      </c>
      <c r="E18" s="11">
        <v>20261000</v>
      </c>
      <c r="F18" s="11">
        <v>4176898.2</v>
      </c>
      <c r="G18" s="9">
        <f t="shared" si="2"/>
        <v>20.615459256700063</v>
      </c>
    </row>
    <row r="19" spans="1:7" ht="132" hidden="1" outlineLevel="7" x14ac:dyDescent="0.25">
      <c r="A19" s="16" t="s">
        <v>9</v>
      </c>
      <c r="B19" s="12" t="s">
        <v>10</v>
      </c>
      <c r="C19" s="11">
        <v>20261000</v>
      </c>
      <c r="D19" s="11">
        <v>20261000</v>
      </c>
      <c r="E19" s="11">
        <v>20261000</v>
      </c>
      <c r="F19" s="11">
        <v>4176898.2</v>
      </c>
      <c r="G19" s="9">
        <f t="shared" si="2"/>
        <v>20.615459256700063</v>
      </c>
    </row>
    <row r="20" spans="1:7" ht="108" hidden="1" outlineLevel="4" x14ac:dyDescent="0.25">
      <c r="A20" s="16" t="s">
        <v>11</v>
      </c>
      <c r="B20" s="12" t="s">
        <v>12</v>
      </c>
      <c r="C20" s="11">
        <v>0</v>
      </c>
      <c r="D20" s="11">
        <v>0</v>
      </c>
      <c r="E20" s="11">
        <v>0</v>
      </c>
      <c r="F20" s="11">
        <v>863.39</v>
      </c>
      <c r="G20" s="9" t="e">
        <f t="shared" si="2"/>
        <v>#DIV/0!</v>
      </c>
    </row>
    <row r="21" spans="1:7" ht="108" hidden="1" outlineLevel="7" x14ac:dyDescent="0.25">
      <c r="A21" s="16" t="s">
        <v>11</v>
      </c>
      <c r="B21" s="12" t="s">
        <v>12</v>
      </c>
      <c r="C21" s="11">
        <v>0</v>
      </c>
      <c r="D21" s="11">
        <v>0</v>
      </c>
      <c r="E21" s="11">
        <v>0</v>
      </c>
      <c r="F21" s="11">
        <v>863.39</v>
      </c>
      <c r="G21" s="9" t="e">
        <f t="shared" si="2"/>
        <v>#DIV/0!</v>
      </c>
    </row>
    <row r="22" spans="1:7" ht="144" hidden="1" outlineLevel="4" x14ac:dyDescent="0.25">
      <c r="A22" s="16" t="s">
        <v>13</v>
      </c>
      <c r="B22" s="12" t="s">
        <v>14</v>
      </c>
      <c r="C22" s="11">
        <v>0</v>
      </c>
      <c r="D22" s="11">
        <v>0</v>
      </c>
      <c r="E22" s="11">
        <v>0</v>
      </c>
      <c r="F22" s="11">
        <v>526.04999999999995</v>
      </c>
      <c r="G22" s="9" t="e">
        <f t="shared" si="2"/>
        <v>#DIV/0!</v>
      </c>
    </row>
    <row r="23" spans="1:7" ht="144" hidden="1" outlineLevel="7" x14ac:dyDescent="0.25">
      <c r="A23" s="16" t="s">
        <v>13</v>
      </c>
      <c r="B23" s="12" t="s">
        <v>14</v>
      </c>
      <c r="C23" s="11">
        <v>0</v>
      </c>
      <c r="D23" s="11">
        <v>0</v>
      </c>
      <c r="E23" s="11">
        <v>0</v>
      </c>
      <c r="F23" s="11">
        <v>526.04999999999995</v>
      </c>
      <c r="G23" s="9" t="e">
        <f t="shared" si="2"/>
        <v>#DIV/0!</v>
      </c>
    </row>
    <row r="24" spans="1:7" ht="108" hidden="1" outlineLevel="4" x14ac:dyDescent="0.25">
      <c r="A24" s="16" t="s">
        <v>15</v>
      </c>
      <c r="B24" s="12" t="s">
        <v>16</v>
      </c>
      <c r="C24" s="11">
        <v>0</v>
      </c>
      <c r="D24" s="11">
        <v>0</v>
      </c>
      <c r="E24" s="11">
        <v>0</v>
      </c>
      <c r="F24" s="11">
        <v>0.95</v>
      </c>
      <c r="G24" s="9" t="e">
        <f t="shared" si="2"/>
        <v>#DIV/0!</v>
      </c>
    </row>
    <row r="25" spans="1:7" ht="108" hidden="1" outlineLevel="7" x14ac:dyDescent="0.25">
      <c r="A25" s="16" t="s">
        <v>15</v>
      </c>
      <c r="B25" s="12" t="s">
        <v>16</v>
      </c>
      <c r="C25" s="11">
        <v>0</v>
      </c>
      <c r="D25" s="11">
        <v>0</v>
      </c>
      <c r="E25" s="11">
        <v>0</v>
      </c>
      <c r="F25" s="11">
        <v>0.95</v>
      </c>
      <c r="G25" s="9" t="e">
        <f t="shared" si="2"/>
        <v>#DIV/0!</v>
      </c>
    </row>
    <row r="26" spans="1:7" ht="132" outlineLevel="3" collapsed="1" x14ac:dyDescent="0.25">
      <c r="A26" s="16" t="s">
        <v>17</v>
      </c>
      <c r="B26" s="12" t="s">
        <v>18</v>
      </c>
      <c r="C26" s="11">
        <v>20000</v>
      </c>
      <c r="D26" s="11">
        <v>20000</v>
      </c>
      <c r="E26" s="11">
        <v>20000</v>
      </c>
      <c r="F26" s="11">
        <v>17842.64</v>
      </c>
      <c r="G26" s="9">
        <f t="shared" si="2"/>
        <v>89.213199999999986</v>
      </c>
    </row>
    <row r="27" spans="1:7" ht="168" hidden="1" outlineLevel="4" x14ac:dyDescent="0.25">
      <c r="A27" s="16" t="s">
        <v>19</v>
      </c>
      <c r="B27" s="12" t="s">
        <v>20</v>
      </c>
      <c r="C27" s="11">
        <v>20000</v>
      </c>
      <c r="D27" s="11">
        <v>20000</v>
      </c>
      <c r="E27" s="11">
        <v>20000</v>
      </c>
      <c r="F27" s="11">
        <v>1199.3</v>
      </c>
      <c r="G27" s="9">
        <f t="shared" si="2"/>
        <v>5.9965000000000002</v>
      </c>
    </row>
    <row r="28" spans="1:7" ht="168" hidden="1" outlineLevel="7" x14ac:dyDescent="0.25">
      <c r="A28" s="16" t="s">
        <v>19</v>
      </c>
      <c r="B28" s="12" t="s">
        <v>20</v>
      </c>
      <c r="C28" s="11">
        <v>20000</v>
      </c>
      <c r="D28" s="11">
        <v>20000</v>
      </c>
      <c r="E28" s="11">
        <v>20000</v>
      </c>
      <c r="F28" s="11">
        <v>1199.3</v>
      </c>
      <c r="G28" s="9">
        <f t="shared" si="2"/>
        <v>5.9965000000000002</v>
      </c>
    </row>
    <row r="29" spans="1:7" ht="144" hidden="1" outlineLevel="4" x14ac:dyDescent="0.25">
      <c r="A29" s="16" t="s">
        <v>21</v>
      </c>
      <c r="B29" s="12" t="s">
        <v>22</v>
      </c>
      <c r="C29" s="11">
        <v>0</v>
      </c>
      <c r="D29" s="11">
        <v>0</v>
      </c>
      <c r="E29" s="11">
        <v>0</v>
      </c>
      <c r="F29" s="11">
        <v>6.71</v>
      </c>
      <c r="G29" s="9" t="e">
        <f t="shared" si="2"/>
        <v>#DIV/0!</v>
      </c>
    </row>
    <row r="30" spans="1:7" ht="144" hidden="1" outlineLevel="7" x14ac:dyDescent="0.25">
      <c r="A30" s="16" t="s">
        <v>21</v>
      </c>
      <c r="B30" s="12" t="s">
        <v>22</v>
      </c>
      <c r="C30" s="11">
        <v>0</v>
      </c>
      <c r="D30" s="11">
        <v>0</v>
      </c>
      <c r="E30" s="11">
        <v>0</v>
      </c>
      <c r="F30" s="11">
        <v>6.71</v>
      </c>
      <c r="G30" s="9" t="e">
        <f t="shared" si="2"/>
        <v>#DIV/0!</v>
      </c>
    </row>
    <row r="31" spans="1:7" ht="180" hidden="1" outlineLevel="4" x14ac:dyDescent="0.25">
      <c r="A31" s="16" t="s">
        <v>23</v>
      </c>
      <c r="B31" s="12" t="s">
        <v>24</v>
      </c>
      <c r="C31" s="11">
        <v>0</v>
      </c>
      <c r="D31" s="11">
        <v>0</v>
      </c>
      <c r="E31" s="11">
        <v>0</v>
      </c>
      <c r="F31" s="11">
        <v>670</v>
      </c>
      <c r="G31" s="9" t="e">
        <f t="shared" si="2"/>
        <v>#DIV/0!</v>
      </c>
    </row>
    <row r="32" spans="1:7" ht="180" hidden="1" outlineLevel="7" x14ac:dyDescent="0.25">
      <c r="A32" s="16" t="s">
        <v>23</v>
      </c>
      <c r="B32" s="12" t="s">
        <v>24</v>
      </c>
      <c r="C32" s="11">
        <v>0</v>
      </c>
      <c r="D32" s="11">
        <v>0</v>
      </c>
      <c r="E32" s="11">
        <v>0</v>
      </c>
      <c r="F32" s="11">
        <v>670</v>
      </c>
      <c r="G32" s="9" t="e">
        <f t="shared" si="2"/>
        <v>#DIV/0!</v>
      </c>
    </row>
    <row r="33" spans="1:7" ht="60" outlineLevel="3" collapsed="1" x14ac:dyDescent="0.25">
      <c r="A33" s="16" t="s">
        <v>25</v>
      </c>
      <c r="B33" s="10" t="s">
        <v>26</v>
      </c>
      <c r="C33" s="11">
        <v>123000</v>
      </c>
      <c r="D33" s="11">
        <v>144300</v>
      </c>
      <c r="E33" s="11">
        <v>144300</v>
      </c>
      <c r="F33" s="11">
        <v>145362.79999999999</v>
      </c>
      <c r="G33" s="9">
        <f t="shared" si="2"/>
        <v>100.73652113652112</v>
      </c>
    </row>
    <row r="34" spans="1:7" ht="96" hidden="1" outlineLevel="4" x14ac:dyDescent="0.25">
      <c r="A34" s="16" t="s">
        <v>27</v>
      </c>
      <c r="B34" s="10" t="s">
        <v>28</v>
      </c>
      <c r="C34" s="11">
        <v>123000</v>
      </c>
      <c r="D34" s="11">
        <v>123000</v>
      </c>
      <c r="E34" s="11">
        <v>123000</v>
      </c>
      <c r="F34" s="11">
        <v>2008.32</v>
      </c>
      <c r="G34" s="9">
        <f t="shared" si="2"/>
        <v>1.6327804878048782</v>
      </c>
    </row>
    <row r="35" spans="1:7" ht="96" hidden="1" outlineLevel="7" x14ac:dyDescent="0.25">
      <c r="A35" s="16" t="s">
        <v>27</v>
      </c>
      <c r="B35" s="10" t="s">
        <v>28</v>
      </c>
      <c r="C35" s="11">
        <v>123000</v>
      </c>
      <c r="D35" s="11">
        <v>123000</v>
      </c>
      <c r="E35" s="11">
        <v>123000</v>
      </c>
      <c r="F35" s="11">
        <v>2008.32</v>
      </c>
      <c r="G35" s="9">
        <f t="shared" si="2"/>
        <v>1.6327804878048782</v>
      </c>
    </row>
    <row r="36" spans="1:7" ht="72" hidden="1" outlineLevel="4" x14ac:dyDescent="0.25">
      <c r="A36" s="16" t="s">
        <v>29</v>
      </c>
      <c r="B36" s="10" t="s">
        <v>30</v>
      </c>
      <c r="C36" s="11">
        <v>0</v>
      </c>
      <c r="D36" s="11">
        <v>0</v>
      </c>
      <c r="E36" s="11">
        <v>0</v>
      </c>
      <c r="F36" s="11">
        <v>14.78</v>
      </c>
      <c r="G36" s="9" t="e">
        <f t="shared" si="2"/>
        <v>#DIV/0!</v>
      </c>
    </row>
    <row r="37" spans="1:7" ht="72" hidden="1" outlineLevel="7" x14ac:dyDescent="0.25">
      <c r="A37" s="16" t="s">
        <v>29</v>
      </c>
      <c r="B37" s="10" t="s">
        <v>30</v>
      </c>
      <c r="C37" s="11">
        <v>0</v>
      </c>
      <c r="D37" s="11">
        <v>0</v>
      </c>
      <c r="E37" s="11">
        <v>0</v>
      </c>
      <c r="F37" s="11">
        <v>14.78</v>
      </c>
      <c r="G37" s="9" t="e">
        <f t="shared" si="2"/>
        <v>#DIV/0!</v>
      </c>
    </row>
    <row r="38" spans="1:7" ht="108" outlineLevel="3" collapsed="1" x14ac:dyDescent="0.25">
      <c r="A38" s="16" t="s">
        <v>31</v>
      </c>
      <c r="B38" s="12" t="s">
        <v>32</v>
      </c>
      <c r="C38" s="11">
        <v>0</v>
      </c>
      <c r="D38" s="11">
        <v>35000</v>
      </c>
      <c r="E38" s="11">
        <v>35000</v>
      </c>
      <c r="F38" s="11">
        <v>42896.4</v>
      </c>
      <c r="G38" s="9">
        <f t="shared" si="2"/>
        <v>122.56114285714285</v>
      </c>
    </row>
    <row r="39" spans="1:7" ht="144" hidden="1" outlineLevel="4" x14ac:dyDescent="0.25">
      <c r="A39" s="16" t="s">
        <v>33</v>
      </c>
      <c r="B39" s="12" t="s">
        <v>34</v>
      </c>
      <c r="C39" s="11">
        <v>0</v>
      </c>
      <c r="D39" s="11">
        <v>0</v>
      </c>
      <c r="E39" s="11">
        <v>0</v>
      </c>
      <c r="F39" s="11">
        <v>5360</v>
      </c>
      <c r="G39" s="9" t="e">
        <f t="shared" si="2"/>
        <v>#DIV/0!</v>
      </c>
    </row>
    <row r="40" spans="1:7" ht="144" hidden="1" outlineLevel="7" x14ac:dyDescent="0.25">
      <c r="A40" s="16" t="s">
        <v>33</v>
      </c>
      <c r="B40" s="12" t="s">
        <v>34</v>
      </c>
      <c r="C40" s="11">
        <v>0</v>
      </c>
      <c r="D40" s="11">
        <v>0</v>
      </c>
      <c r="E40" s="11">
        <v>0</v>
      </c>
      <c r="F40" s="11">
        <v>5360</v>
      </c>
      <c r="G40" s="9" t="e">
        <f t="shared" si="2"/>
        <v>#DIV/0!</v>
      </c>
    </row>
    <row r="41" spans="1:7" s="8" customFormat="1" ht="45.6" outlineLevel="1" x14ac:dyDescent="0.2">
      <c r="A41" s="13" t="s">
        <v>35</v>
      </c>
      <c r="B41" s="14" t="s">
        <v>36</v>
      </c>
      <c r="C41" s="15">
        <f>C42</f>
        <v>7926000</v>
      </c>
      <c r="D41" s="15">
        <f t="shared" ref="D41:F41" si="6">D42</f>
        <v>9226400</v>
      </c>
      <c r="E41" s="15">
        <f t="shared" si="6"/>
        <v>9226400</v>
      </c>
      <c r="F41" s="15">
        <f t="shared" si="6"/>
        <v>9219954.9499999993</v>
      </c>
      <c r="G41" s="7">
        <f t="shared" si="2"/>
        <v>99.930145560565336</v>
      </c>
    </row>
    <row r="42" spans="1:7" ht="36" outlineLevel="2" x14ac:dyDescent="0.25">
      <c r="A42" s="16" t="s">
        <v>37</v>
      </c>
      <c r="B42" s="10" t="s">
        <v>38</v>
      </c>
      <c r="C42" s="11">
        <f>C43+C46+C49+C52</f>
        <v>7926000</v>
      </c>
      <c r="D42" s="11">
        <f t="shared" ref="D42:F42" si="7">D43+D46+D49+D52</f>
        <v>9226400</v>
      </c>
      <c r="E42" s="11">
        <f t="shared" ref="E42" si="8">E43+E46+E49+E52</f>
        <v>9226400</v>
      </c>
      <c r="F42" s="11">
        <f t="shared" si="7"/>
        <v>9219954.9499999993</v>
      </c>
      <c r="G42" s="9">
        <f t="shared" si="2"/>
        <v>99.930145560565336</v>
      </c>
    </row>
    <row r="43" spans="1:7" ht="84" outlineLevel="3" x14ac:dyDescent="0.25">
      <c r="A43" s="16" t="s">
        <v>39</v>
      </c>
      <c r="B43" s="10" t="s">
        <v>40</v>
      </c>
      <c r="C43" s="11">
        <f>C44</f>
        <v>3714000</v>
      </c>
      <c r="D43" s="11">
        <f t="shared" ref="D43:F43" si="9">D44</f>
        <v>4252800</v>
      </c>
      <c r="E43" s="11">
        <f t="shared" si="9"/>
        <v>4252800</v>
      </c>
      <c r="F43" s="11">
        <f t="shared" si="9"/>
        <v>4256480.62</v>
      </c>
      <c r="G43" s="9">
        <f t="shared" si="2"/>
        <v>100.08654580511663</v>
      </c>
    </row>
    <row r="44" spans="1:7" ht="144" outlineLevel="4" collapsed="1" x14ac:dyDescent="0.25">
      <c r="A44" s="16" t="s">
        <v>41</v>
      </c>
      <c r="B44" s="12" t="s">
        <v>42</v>
      </c>
      <c r="C44" s="11">
        <v>3714000</v>
      </c>
      <c r="D44" s="11">
        <v>4252800</v>
      </c>
      <c r="E44" s="11">
        <v>4252800</v>
      </c>
      <c r="F44" s="11">
        <v>4256480.62</v>
      </c>
      <c r="G44" s="9">
        <f t="shared" si="2"/>
        <v>100.08654580511663</v>
      </c>
    </row>
    <row r="45" spans="1:7" ht="144" hidden="1" outlineLevel="7" x14ac:dyDescent="0.25">
      <c r="A45" s="16" t="s">
        <v>41</v>
      </c>
      <c r="B45" s="12" t="s">
        <v>42</v>
      </c>
      <c r="C45" s="11">
        <v>3714000</v>
      </c>
      <c r="D45" s="11">
        <v>3714000</v>
      </c>
      <c r="E45" s="11">
        <v>3714000</v>
      </c>
      <c r="F45" s="11">
        <v>910269.15</v>
      </c>
      <c r="G45" s="9">
        <f t="shared" si="2"/>
        <v>24.509131663974152</v>
      </c>
    </row>
    <row r="46" spans="1:7" ht="108" outlineLevel="3" x14ac:dyDescent="0.25">
      <c r="A46" s="16" t="s">
        <v>43</v>
      </c>
      <c r="B46" s="12" t="s">
        <v>44</v>
      </c>
      <c r="C46" s="11">
        <f>C47</f>
        <v>25000</v>
      </c>
      <c r="D46" s="11">
        <f t="shared" ref="D46:F46" si="10">D47</f>
        <v>30000</v>
      </c>
      <c r="E46" s="11">
        <f t="shared" si="10"/>
        <v>30000</v>
      </c>
      <c r="F46" s="11">
        <f t="shared" si="10"/>
        <v>29934.7</v>
      </c>
      <c r="G46" s="9">
        <f t="shared" si="2"/>
        <v>99.782333333333341</v>
      </c>
    </row>
    <row r="47" spans="1:7" ht="168" outlineLevel="4" collapsed="1" x14ac:dyDescent="0.25">
      <c r="A47" s="16" t="s">
        <v>45</v>
      </c>
      <c r="B47" s="12" t="s">
        <v>46</v>
      </c>
      <c r="C47" s="11">
        <v>25000</v>
      </c>
      <c r="D47" s="11">
        <v>30000</v>
      </c>
      <c r="E47" s="11">
        <v>30000</v>
      </c>
      <c r="F47" s="11">
        <v>29934.7</v>
      </c>
      <c r="G47" s="9">
        <f t="shared" si="2"/>
        <v>99.782333333333341</v>
      </c>
    </row>
    <row r="48" spans="1:7" ht="168" hidden="1" outlineLevel="7" x14ac:dyDescent="0.25">
      <c r="A48" s="16" t="s">
        <v>45</v>
      </c>
      <c r="B48" s="12" t="s">
        <v>46</v>
      </c>
      <c r="C48" s="11">
        <v>25000</v>
      </c>
      <c r="D48" s="11">
        <v>25000</v>
      </c>
      <c r="E48" s="11">
        <v>25000</v>
      </c>
      <c r="F48" s="11">
        <v>6384.27</v>
      </c>
      <c r="G48" s="9">
        <f t="shared" si="2"/>
        <v>25.53708</v>
      </c>
    </row>
    <row r="49" spans="1:7" ht="96" outlineLevel="3" x14ac:dyDescent="0.25">
      <c r="A49" s="16" t="s">
        <v>47</v>
      </c>
      <c r="B49" s="10" t="s">
        <v>48</v>
      </c>
      <c r="C49" s="11">
        <f>C50</f>
        <v>4915000</v>
      </c>
      <c r="D49" s="11">
        <f t="shared" ref="D49:F49" si="11">D50</f>
        <v>5671600</v>
      </c>
      <c r="E49" s="11">
        <f t="shared" si="11"/>
        <v>5671600</v>
      </c>
      <c r="F49" s="11">
        <f t="shared" si="11"/>
        <v>5659378.8499999996</v>
      </c>
      <c r="G49" s="9">
        <f t="shared" si="2"/>
        <v>99.784520241201761</v>
      </c>
    </row>
    <row r="50" spans="1:7" ht="144" outlineLevel="4" collapsed="1" x14ac:dyDescent="0.25">
      <c r="A50" s="16" t="s">
        <v>49</v>
      </c>
      <c r="B50" s="12" t="s">
        <v>50</v>
      </c>
      <c r="C50" s="11">
        <v>4915000</v>
      </c>
      <c r="D50" s="11">
        <v>5671600</v>
      </c>
      <c r="E50" s="11">
        <v>5671600</v>
      </c>
      <c r="F50" s="11">
        <v>5659378.8499999996</v>
      </c>
      <c r="G50" s="9">
        <f t="shared" si="2"/>
        <v>99.784520241201761</v>
      </c>
    </row>
    <row r="51" spans="1:7" ht="144" hidden="1" outlineLevel="7" x14ac:dyDescent="0.25">
      <c r="A51" s="16" t="s">
        <v>49</v>
      </c>
      <c r="B51" s="12" t="s">
        <v>50</v>
      </c>
      <c r="C51" s="11">
        <v>4915000</v>
      </c>
      <c r="D51" s="11">
        <v>4915000</v>
      </c>
      <c r="E51" s="11">
        <v>4915000</v>
      </c>
      <c r="F51" s="11">
        <v>1274224.02</v>
      </c>
      <c r="G51" s="9">
        <f t="shared" si="2"/>
        <v>25.925208952187184</v>
      </c>
    </row>
    <row r="52" spans="1:7" ht="96" outlineLevel="3" x14ac:dyDescent="0.25">
      <c r="A52" s="16" t="s">
        <v>51</v>
      </c>
      <c r="B52" s="10" t="s">
        <v>52</v>
      </c>
      <c r="C52" s="11">
        <f>C53</f>
        <v>-728000</v>
      </c>
      <c r="D52" s="11">
        <f>D53</f>
        <v>-728000</v>
      </c>
      <c r="E52" s="11">
        <f>E53</f>
        <v>-728000</v>
      </c>
      <c r="F52" s="11">
        <f>F53</f>
        <v>-725839.22</v>
      </c>
      <c r="G52" s="9">
        <f t="shared" si="2"/>
        <v>99.703189560439554</v>
      </c>
    </row>
    <row r="53" spans="1:7" ht="144" outlineLevel="4" collapsed="1" x14ac:dyDescent="0.25">
      <c r="A53" s="16" t="s">
        <v>53</v>
      </c>
      <c r="B53" s="12" t="s">
        <v>54</v>
      </c>
      <c r="C53" s="11">
        <v>-728000</v>
      </c>
      <c r="D53" s="11">
        <v>-728000</v>
      </c>
      <c r="E53" s="11">
        <v>-728000</v>
      </c>
      <c r="F53" s="11">
        <v>-725839.22</v>
      </c>
      <c r="G53" s="9">
        <f t="shared" si="2"/>
        <v>99.703189560439554</v>
      </c>
    </row>
    <row r="54" spans="1:7" ht="144" hidden="1" outlineLevel="7" x14ac:dyDescent="0.25">
      <c r="A54" s="16" t="s">
        <v>53</v>
      </c>
      <c r="B54" s="12" t="s">
        <v>54</v>
      </c>
      <c r="C54" s="11">
        <v>-728000</v>
      </c>
      <c r="D54" s="11">
        <v>-728000</v>
      </c>
      <c r="E54" s="11">
        <v>-728000</v>
      </c>
      <c r="F54" s="11">
        <v>-162567.79</v>
      </c>
      <c r="G54" s="9">
        <f t="shared" si="2"/>
        <v>22.330740384615385</v>
      </c>
    </row>
    <row r="55" spans="1:7" s="8" customFormat="1" ht="22.8" outlineLevel="1" x14ac:dyDescent="0.2">
      <c r="A55" s="13" t="s">
        <v>55</v>
      </c>
      <c r="B55" s="14" t="s">
        <v>56</v>
      </c>
      <c r="C55" s="15">
        <f>C56+C64+C68</f>
        <v>393000</v>
      </c>
      <c r="D55" s="15">
        <f t="shared" ref="D55:F55" si="12">D56+D64+D68</f>
        <v>374900</v>
      </c>
      <c r="E55" s="15">
        <f t="shared" ref="E55" si="13">E56+E64+E68</f>
        <v>374900</v>
      </c>
      <c r="F55" s="15">
        <f t="shared" si="12"/>
        <v>354889.76</v>
      </c>
      <c r="G55" s="7">
        <f t="shared" si="2"/>
        <v>94.662512670045345</v>
      </c>
    </row>
    <row r="56" spans="1:7" ht="24" outlineLevel="2" x14ac:dyDescent="0.25">
      <c r="A56" s="16" t="s">
        <v>57</v>
      </c>
      <c r="B56" s="10" t="s">
        <v>58</v>
      </c>
      <c r="C56" s="11">
        <f>C57</f>
        <v>0</v>
      </c>
      <c r="D56" s="11">
        <f t="shared" ref="D56:E56" si="14">D57</f>
        <v>0</v>
      </c>
      <c r="E56" s="11">
        <f t="shared" si="14"/>
        <v>0</v>
      </c>
      <c r="F56" s="11">
        <f>F57+F63</f>
        <v>-14121.81</v>
      </c>
      <c r="G56" s="9">
        <v>0</v>
      </c>
    </row>
    <row r="57" spans="1:7" ht="24" outlineLevel="3" collapsed="1" x14ac:dyDescent="0.25">
      <c r="A57" s="16" t="s">
        <v>59</v>
      </c>
      <c r="B57" s="10" t="s">
        <v>58</v>
      </c>
      <c r="C57" s="11">
        <v>0</v>
      </c>
      <c r="D57" s="11">
        <v>0</v>
      </c>
      <c r="E57" s="11">
        <v>0</v>
      </c>
      <c r="F57" s="11">
        <v>-14185.21</v>
      </c>
      <c r="G57" s="9">
        <v>0</v>
      </c>
    </row>
    <row r="58" spans="1:7" ht="60" hidden="1" outlineLevel="4" x14ac:dyDescent="0.25">
      <c r="A58" s="16" t="s">
        <v>60</v>
      </c>
      <c r="B58" s="10" t="s">
        <v>61</v>
      </c>
      <c r="C58" s="11">
        <v>0</v>
      </c>
      <c r="D58" s="11">
        <v>0</v>
      </c>
      <c r="E58" s="11">
        <v>0</v>
      </c>
      <c r="F58" s="11">
        <v>827.6</v>
      </c>
      <c r="G58" s="9" t="e">
        <f t="shared" si="2"/>
        <v>#DIV/0!</v>
      </c>
    </row>
    <row r="59" spans="1:7" ht="60" hidden="1" outlineLevel="7" x14ac:dyDescent="0.25">
      <c r="A59" s="16" t="s">
        <v>60</v>
      </c>
      <c r="B59" s="10" t="s">
        <v>61</v>
      </c>
      <c r="C59" s="11">
        <v>0</v>
      </c>
      <c r="D59" s="11">
        <v>0</v>
      </c>
      <c r="E59" s="11">
        <v>0</v>
      </c>
      <c r="F59" s="11">
        <v>827.6</v>
      </c>
      <c r="G59" s="9" t="e">
        <f t="shared" si="2"/>
        <v>#DIV/0!</v>
      </c>
    </row>
    <row r="60" spans="1:7" ht="36" hidden="1" outlineLevel="4" x14ac:dyDescent="0.25">
      <c r="A60" s="16" t="s">
        <v>62</v>
      </c>
      <c r="B60" s="10" t="s">
        <v>63</v>
      </c>
      <c r="C60" s="11">
        <v>0</v>
      </c>
      <c r="D60" s="11">
        <v>0</v>
      </c>
      <c r="E60" s="11">
        <v>0</v>
      </c>
      <c r="F60" s="11">
        <v>188.69</v>
      </c>
      <c r="G60" s="9" t="e">
        <f t="shared" si="2"/>
        <v>#DIV/0!</v>
      </c>
    </row>
    <row r="61" spans="1:7" ht="36" hidden="1" outlineLevel="7" x14ac:dyDescent="0.25">
      <c r="A61" s="16" t="s">
        <v>62</v>
      </c>
      <c r="B61" s="10" t="s">
        <v>63</v>
      </c>
      <c r="C61" s="11">
        <v>0</v>
      </c>
      <c r="D61" s="11">
        <v>0</v>
      </c>
      <c r="E61" s="11">
        <v>0</v>
      </c>
      <c r="F61" s="11">
        <v>188.69</v>
      </c>
      <c r="G61" s="9" t="e">
        <f t="shared" si="2"/>
        <v>#DIV/0!</v>
      </c>
    </row>
    <row r="62" spans="1:7" ht="72" hidden="1" outlineLevel="4" x14ac:dyDescent="0.25">
      <c r="A62" s="16" t="s">
        <v>64</v>
      </c>
      <c r="B62" s="10" t="s">
        <v>65</v>
      </c>
      <c r="C62" s="11">
        <v>0</v>
      </c>
      <c r="D62" s="11">
        <v>0</v>
      </c>
      <c r="E62" s="11">
        <v>0</v>
      </c>
      <c r="F62" s="11">
        <v>500</v>
      </c>
      <c r="G62" s="9" t="e">
        <f t="shared" si="2"/>
        <v>#DIV/0!</v>
      </c>
    </row>
    <row r="63" spans="1:7" ht="48" outlineLevel="7" x14ac:dyDescent="0.25">
      <c r="A63" s="16" t="s">
        <v>515</v>
      </c>
      <c r="B63" s="10" t="s">
        <v>516</v>
      </c>
      <c r="C63" s="11">
        <v>0</v>
      </c>
      <c r="D63" s="11">
        <v>0</v>
      </c>
      <c r="E63" s="11">
        <v>0</v>
      </c>
      <c r="F63" s="11">
        <v>63.4</v>
      </c>
      <c r="G63" s="9">
        <v>0</v>
      </c>
    </row>
    <row r="64" spans="1:7" ht="12" outlineLevel="2" x14ac:dyDescent="0.25">
      <c r="A64" s="16" t="s">
        <v>66</v>
      </c>
      <c r="B64" s="10" t="s">
        <v>67</v>
      </c>
      <c r="C64" s="11">
        <f>C65</f>
        <v>71000</v>
      </c>
      <c r="D64" s="11">
        <f t="shared" ref="D64:F64" si="15">D65</f>
        <v>52900</v>
      </c>
      <c r="E64" s="11">
        <f t="shared" si="15"/>
        <v>52900</v>
      </c>
      <c r="F64" s="11">
        <f t="shared" si="15"/>
        <v>52902.18</v>
      </c>
      <c r="G64" s="9">
        <f t="shared" si="2"/>
        <v>100.00412098298676</v>
      </c>
    </row>
    <row r="65" spans="1:7" ht="12" outlineLevel="3" collapsed="1" x14ac:dyDescent="0.25">
      <c r="A65" s="16" t="s">
        <v>68</v>
      </c>
      <c r="B65" s="10" t="s">
        <v>67</v>
      </c>
      <c r="C65" s="11">
        <v>71000</v>
      </c>
      <c r="D65" s="11">
        <v>52900</v>
      </c>
      <c r="E65" s="11">
        <v>52900</v>
      </c>
      <c r="F65" s="11">
        <v>52902.18</v>
      </c>
      <c r="G65" s="9">
        <f t="shared" si="2"/>
        <v>100.00412098298676</v>
      </c>
    </row>
    <row r="66" spans="1:7" ht="48" hidden="1" outlineLevel="4" x14ac:dyDescent="0.25">
      <c r="A66" s="16" t="s">
        <v>69</v>
      </c>
      <c r="B66" s="10" t="s">
        <v>70</v>
      </c>
      <c r="C66" s="11">
        <v>71000</v>
      </c>
      <c r="D66" s="11">
        <v>71000</v>
      </c>
      <c r="E66" s="11">
        <v>71000</v>
      </c>
      <c r="F66" s="11">
        <v>6500</v>
      </c>
      <c r="G66" s="9">
        <f t="shared" si="2"/>
        <v>9.1549295774647899</v>
      </c>
    </row>
    <row r="67" spans="1:7" ht="48" hidden="1" outlineLevel="7" x14ac:dyDescent="0.25">
      <c r="A67" s="16" t="s">
        <v>69</v>
      </c>
      <c r="B67" s="10" t="s">
        <v>70</v>
      </c>
      <c r="C67" s="11">
        <v>71000</v>
      </c>
      <c r="D67" s="11">
        <v>71000</v>
      </c>
      <c r="E67" s="11">
        <v>71000</v>
      </c>
      <c r="F67" s="11">
        <v>6500</v>
      </c>
      <c r="G67" s="9">
        <f t="shared" si="2"/>
        <v>9.1549295774647899</v>
      </c>
    </row>
    <row r="68" spans="1:7" ht="24" outlineLevel="2" x14ac:dyDescent="0.25">
      <c r="A68" s="16" t="s">
        <v>71</v>
      </c>
      <c r="B68" s="10" t="s">
        <v>72</v>
      </c>
      <c r="C68" s="11">
        <f>C69+C72</f>
        <v>322000</v>
      </c>
      <c r="D68" s="11">
        <f t="shared" ref="D68:F68" si="16">D69+D72</f>
        <v>322000</v>
      </c>
      <c r="E68" s="11">
        <f t="shared" ref="E68" si="17">E69+E72</f>
        <v>322000</v>
      </c>
      <c r="F68" s="11">
        <f t="shared" si="16"/>
        <v>316109.39</v>
      </c>
      <c r="G68" s="9">
        <f t="shared" si="2"/>
        <v>98.170618012422366</v>
      </c>
    </row>
    <row r="69" spans="1:7" ht="48" outlineLevel="3" collapsed="1" x14ac:dyDescent="0.25">
      <c r="A69" s="16" t="s">
        <v>73</v>
      </c>
      <c r="B69" s="10" t="s">
        <v>74</v>
      </c>
      <c r="C69" s="35">
        <v>322000</v>
      </c>
      <c r="D69" s="11">
        <v>0</v>
      </c>
      <c r="E69" s="11">
        <v>0</v>
      </c>
      <c r="F69" s="11">
        <v>0</v>
      </c>
      <c r="G69" s="9">
        <v>0</v>
      </c>
    </row>
    <row r="70" spans="1:7" ht="84" hidden="1" outlineLevel="4" x14ac:dyDescent="0.25">
      <c r="A70" s="16" t="s">
        <v>75</v>
      </c>
      <c r="B70" s="10" t="s">
        <v>76</v>
      </c>
      <c r="C70" s="11">
        <v>322000</v>
      </c>
      <c r="D70" s="11">
        <v>0</v>
      </c>
      <c r="E70" s="11">
        <v>0</v>
      </c>
      <c r="F70" s="11">
        <v>0</v>
      </c>
      <c r="G70" s="9" t="e">
        <f t="shared" si="2"/>
        <v>#DIV/0!</v>
      </c>
    </row>
    <row r="71" spans="1:7" ht="84" hidden="1" outlineLevel="7" x14ac:dyDescent="0.25">
      <c r="A71" s="16" t="s">
        <v>75</v>
      </c>
      <c r="B71" s="10" t="s">
        <v>76</v>
      </c>
      <c r="C71" s="11">
        <v>322000</v>
      </c>
      <c r="D71" s="11">
        <v>0</v>
      </c>
      <c r="E71" s="11">
        <v>0</v>
      </c>
      <c r="F71" s="11">
        <v>0</v>
      </c>
      <c r="G71" s="9" t="e">
        <f t="shared" si="2"/>
        <v>#DIV/0!</v>
      </c>
    </row>
    <row r="72" spans="1:7" ht="48" outlineLevel="3" collapsed="1" x14ac:dyDescent="0.25">
      <c r="A72" s="16" t="s">
        <v>77</v>
      </c>
      <c r="B72" s="10" t="s">
        <v>78</v>
      </c>
      <c r="C72" s="11">
        <v>0</v>
      </c>
      <c r="D72" s="11">
        <v>322000</v>
      </c>
      <c r="E72" s="11">
        <v>322000</v>
      </c>
      <c r="F72" s="11">
        <v>316109.39</v>
      </c>
      <c r="G72" s="9">
        <f t="shared" si="2"/>
        <v>98.170618012422366</v>
      </c>
    </row>
    <row r="73" spans="1:7" ht="84" hidden="1" outlineLevel="4" collapsed="1" x14ac:dyDescent="0.25">
      <c r="A73" s="39" t="s">
        <v>79</v>
      </c>
      <c r="B73" s="10" t="s">
        <v>80</v>
      </c>
      <c r="C73" s="11">
        <v>0</v>
      </c>
      <c r="D73" s="11">
        <v>322000</v>
      </c>
      <c r="E73" s="11">
        <v>322000</v>
      </c>
      <c r="F73" s="11">
        <v>76083.100000000006</v>
      </c>
      <c r="G73" s="9">
        <f t="shared" si="2"/>
        <v>23.628291925465842</v>
      </c>
    </row>
    <row r="74" spans="1:7" ht="84" hidden="1" outlineLevel="7" x14ac:dyDescent="0.25">
      <c r="A74" s="39" t="s">
        <v>79</v>
      </c>
      <c r="B74" s="10" t="s">
        <v>80</v>
      </c>
      <c r="C74" s="11">
        <v>0</v>
      </c>
      <c r="D74" s="11">
        <v>322000</v>
      </c>
      <c r="E74" s="11">
        <v>322000</v>
      </c>
      <c r="F74" s="11">
        <v>76083.100000000006</v>
      </c>
      <c r="G74" s="9">
        <f t="shared" si="2"/>
        <v>23.628291925465842</v>
      </c>
    </row>
    <row r="75" spans="1:7" ht="60" hidden="1" outlineLevel="4" x14ac:dyDescent="0.25">
      <c r="A75" s="39" t="s">
        <v>81</v>
      </c>
      <c r="B75" s="10" t="s">
        <v>82</v>
      </c>
      <c r="C75" s="11">
        <v>0</v>
      </c>
      <c r="D75" s="11">
        <v>0</v>
      </c>
      <c r="E75" s="11">
        <v>0</v>
      </c>
      <c r="F75" s="11">
        <v>64.510000000000005</v>
      </c>
      <c r="G75" s="9" t="e">
        <f t="shared" si="2"/>
        <v>#DIV/0!</v>
      </c>
    </row>
    <row r="76" spans="1:7" ht="60" hidden="1" outlineLevel="7" x14ac:dyDescent="0.25">
      <c r="A76" s="39" t="s">
        <v>81</v>
      </c>
      <c r="B76" s="10" t="s">
        <v>82</v>
      </c>
      <c r="C76" s="11">
        <v>0</v>
      </c>
      <c r="D76" s="11">
        <v>0</v>
      </c>
      <c r="E76" s="11">
        <v>0</v>
      </c>
      <c r="F76" s="11">
        <v>64.510000000000005</v>
      </c>
      <c r="G76" s="9" t="e">
        <f t="shared" si="2"/>
        <v>#DIV/0!</v>
      </c>
    </row>
    <row r="77" spans="1:7" s="8" customFormat="1" ht="22.8" outlineLevel="1" x14ac:dyDescent="0.2">
      <c r="A77" s="17" t="s">
        <v>83</v>
      </c>
      <c r="B77" s="14" t="s">
        <v>84</v>
      </c>
      <c r="C77" s="15">
        <f>C78+C84+C95</f>
        <v>14246000</v>
      </c>
      <c r="D77" s="15">
        <f t="shared" ref="D77:F77" si="18">D78+D84+D95</f>
        <v>14687600</v>
      </c>
      <c r="E77" s="15">
        <f t="shared" ref="E77" si="19">E78+E84+E95</f>
        <v>14687600</v>
      </c>
      <c r="F77" s="15">
        <f t="shared" si="18"/>
        <v>15190094.630000001</v>
      </c>
      <c r="G77" s="7">
        <f t="shared" si="2"/>
        <v>103.42121674065199</v>
      </c>
    </row>
    <row r="78" spans="1:7" ht="12" outlineLevel="2" x14ac:dyDescent="0.25">
      <c r="A78" s="39" t="s">
        <v>85</v>
      </c>
      <c r="B78" s="10" t="s">
        <v>86</v>
      </c>
      <c r="C78" s="11">
        <f>C79</f>
        <v>1579000</v>
      </c>
      <c r="D78" s="11">
        <f t="shared" ref="D78:F78" si="20">D79</f>
        <v>1822300</v>
      </c>
      <c r="E78" s="11">
        <f t="shared" si="20"/>
        <v>1822300</v>
      </c>
      <c r="F78" s="11">
        <f t="shared" si="20"/>
        <v>1845359.16</v>
      </c>
      <c r="G78" s="9">
        <f t="shared" ref="G78:G141" si="21">F78/E78*100</f>
        <v>101.2653876968666</v>
      </c>
    </row>
    <row r="79" spans="1:7" ht="60" outlineLevel="3" collapsed="1" x14ac:dyDescent="0.25">
      <c r="A79" s="39" t="s">
        <v>87</v>
      </c>
      <c r="B79" s="10" t="s">
        <v>88</v>
      </c>
      <c r="C79" s="11">
        <v>1579000</v>
      </c>
      <c r="D79" s="11">
        <v>1822300</v>
      </c>
      <c r="E79" s="11">
        <v>1822300</v>
      </c>
      <c r="F79" s="11">
        <v>1845359.16</v>
      </c>
      <c r="G79" s="9">
        <f t="shared" si="21"/>
        <v>101.2653876968666</v>
      </c>
    </row>
    <row r="80" spans="1:7" ht="96" hidden="1" outlineLevel="4" x14ac:dyDescent="0.25">
      <c r="A80" s="39" t="s">
        <v>89</v>
      </c>
      <c r="B80" s="10" t="s">
        <v>90</v>
      </c>
      <c r="C80" s="11">
        <v>1579000</v>
      </c>
      <c r="D80" s="11">
        <v>1579000</v>
      </c>
      <c r="E80" s="11">
        <v>1579000</v>
      </c>
      <c r="F80" s="11">
        <v>146766.48000000001</v>
      </c>
      <c r="G80" s="9">
        <f t="shared" si="21"/>
        <v>9.2949005699810012</v>
      </c>
    </row>
    <row r="81" spans="1:7" ht="96" hidden="1" outlineLevel="7" x14ac:dyDescent="0.25">
      <c r="A81" s="39" t="s">
        <v>89</v>
      </c>
      <c r="B81" s="10" t="s">
        <v>90</v>
      </c>
      <c r="C81" s="11">
        <v>1579000</v>
      </c>
      <c r="D81" s="11">
        <v>1579000</v>
      </c>
      <c r="E81" s="11">
        <v>1579000</v>
      </c>
      <c r="F81" s="11">
        <v>146766.48000000001</v>
      </c>
      <c r="G81" s="9">
        <f t="shared" si="21"/>
        <v>9.2949005699810012</v>
      </c>
    </row>
    <row r="82" spans="1:7" ht="72" hidden="1" outlineLevel="4" x14ac:dyDescent="0.25">
      <c r="A82" s="39" t="s">
        <v>91</v>
      </c>
      <c r="B82" s="10" t="s">
        <v>92</v>
      </c>
      <c r="C82" s="11">
        <v>0</v>
      </c>
      <c r="D82" s="11">
        <v>0</v>
      </c>
      <c r="E82" s="11">
        <v>0</v>
      </c>
      <c r="F82" s="11">
        <v>3594.04</v>
      </c>
      <c r="G82" s="9" t="e">
        <f t="shared" si="21"/>
        <v>#DIV/0!</v>
      </c>
    </row>
    <row r="83" spans="1:7" ht="72" hidden="1" outlineLevel="7" x14ac:dyDescent="0.25">
      <c r="A83" s="39" t="s">
        <v>91</v>
      </c>
      <c r="B83" s="10" t="s">
        <v>92</v>
      </c>
      <c r="C83" s="11">
        <v>0</v>
      </c>
      <c r="D83" s="11">
        <v>0</v>
      </c>
      <c r="E83" s="11">
        <v>0</v>
      </c>
      <c r="F83" s="11">
        <v>3594.04</v>
      </c>
      <c r="G83" s="9" t="e">
        <f t="shared" si="21"/>
        <v>#DIV/0!</v>
      </c>
    </row>
    <row r="84" spans="1:7" ht="12" outlineLevel="2" x14ac:dyDescent="0.25">
      <c r="A84" s="39" t="s">
        <v>93</v>
      </c>
      <c r="B84" s="10" t="s">
        <v>94</v>
      </c>
      <c r="C84" s="11">
        <f>C85+C90</f>
        <v>10661000</v>
      </c>
      <c r="D84" s="11">
        <f t="shared" ref="D84:F84" si="22">D85+D90</f>
        <v>10661000</v>
      </c>
      <c r="E84" s="11">
        <f t="shared" ref="E84" si="23">E85+E90</f>
        <v>10661000</v>
      </c>
      <c r="F84" s="11">
        <f t="shared" si="22"/>
        <v>11106261.140000001</v>
      </c>
      <c r="G84" s="9">
        <f t="shared" si="21"/>
        <v>104.17654197542446</v>
      </c>
    </row>
    <row r="85" spans="1:7" ht="12" outlineLevel="3" collapsed="1" x14ac:dyDescent="0.25">
      <c r="A85" s="39" t="s">
        <v>95</v>
      </c>
      <c r="B85" s="10" t="s">
        <v>96</v>
      </c>
      <c r="C85" s="11">
        <v>935000</v>
      </c>
      <c r="D85" s="11">
        <v>1127700</v>
      </c>
      <c r="E85" s="11">
        <v>1127700</v>
      </c>
      <c r="F85" s="11">
        <v>1127693.96</v>
      </c>
      <c r="G85" s="9">
        <f t="shared" si="21"/>
        <v>99.999464396559361</v>
      </c>
    </row>
    <row r="86" spans="1:7" ht="48" hidden="1" outlineLevel="4" x14ac:dyDescent="0.25">
      <c r="A86" s="39" t="s">
        <v>97</v>
      </c>
      <c r="B86" s="10" t="s">
        <v>98</v>
      </c>
      <c r="C86" s="11">
        <v>935000</v>
      </c>
      <c r="D86" s="11">
        <v>935000</v>
      </c>
      <c r="E86" s="11">
        <v>935000</v>
      </c>
      <c r="F86" s="11">
        <v>233341</v>
      </c>
      <c r="G86" s="9">
        <f t="shared" si="21"/>
        <v>24.956256684491979</v>
      </c>
    </row>
    <row r="87" spans="1:7" ht="48" hidden="1" outlineLevel="7" x14ac:dyDescent="0.25">
      <c r="A87" s="39" t="s">
        <v>97</v>
      </c>
      <c r="B87" s="10" t="s">
        <v>98</v>
      </c>
      <c r="C87" s="11">
        <v>935000</v>
      </c>
      <c r="D87" s="11">
        <v>935000</v>
      </c>
      <c r="E87" s="11">
        <v>935000</v>
      </c>
      <c r="F87" s="11">
        <v>233341</v>
      </c>
      <c r="G87" s="9">
        <f t="shared" si="21"/>
        <v>24.956256684491979</v>
      </c>
    </row>
    <row r="88" spans="1:7" ht="24" hidden="1" outlineLevel="4" x14ac:dyDescent="0.25">
      <c r="A88" s="39" t="s">
        <v>99</v>
      </c>
      <c r="B88" s="10" t="s">
        <v>100</v>
      </c>
      <c r="C88" s="11">
        <v>0</v>
      </c>
      <c r="D88" s="11">
        <v>0</v>
      </c>
      <c r="E88" s="11">
        <v>0</v>
      </c>
      <c r="F88" s="11">
        <v>275.74</v>
      </c>
      <c r="G88" s="9" t="e">
        <f t="shared" si="21"/>
        <v>#DIV/0!</v>
      </c>
    </row>
    <row r="89" spans="1:7" ht="24" hidden="1" outlineLevel="7" x14ac:dyDescent="0.25">
      <c r="A89" s="39" t="s">
        <v>99</v>
      </c>
      <c r="B89" s="10" t="s">
        <v>100</v>
      </c>
      <c r="C89" s="11">
        <v>0</v>
      </c>
      <c r="D89" s="11">
        <v>0</v>
      </c>
      <c r="E89" s="11">
        <v>0</v>
      </c>
      <c r="F89" s="11">
        <v>275.74</v>
      </c>
      <c r="G89" s="9" t="e">
        <f t="shared" si="21"/>
        <v>#DIV/0!</v>
      </c>
    </row>
    <row r="90" spans="1:7" ht="12" outlineLevel="3" collapsed="1" x14ac:dyDescent="0.25">
      <c r="A90" s="39" t="s">
        <v>101</v>
      </c>
      <c r="B90" s="10" t="s">
        <v>102</v>
      </c>
      <c r="C90" s="11">
        <v>9726000</v>
      </c>
      <c r="D90" s="11">
        <v>9533300</v>
      </c>
      <c r="E90" s="11">
        <v>9533300</v>
      </c>
      <c r="F90" s="11">
        <v>9978567.1799999997</v>
      </c>
      <c r="G90" s="9">
        <f t="shared" si="21"/>
        <v>104.67065108619261</v>
      </c>
    </row>
    <row r="91" spans="1:7" ht="48" hidden="1" outlineLevel="4" x14ac:dyDescent="0.25">
      <c r="A91" s="39" t="s">
        <v>103</v>
      </c>
      <c r="B91" s="10" t="s">
        <v>104</v>
      </c>
      <c r="C91" s="11">
        <v>9726000</v>
      </c>
      <c r="D91" s="11">
        <v>9726000</v>
      </c>
      <c r="E91" s="11">
        <v>9726000</v>
      </c>
      <c r="F91" s="11">
        <v>589648.61</v>
      </c>
      <c r="G91" s="9">
        <f t="shared" si="21"/>
        <v>6.0626013777503598</v>
      </c>
    </row>
    <row r="92" spans="1:7" ht="48" hidden="1" outlineLevel="7" x14ac:dyDescent="0.25">
      <c r="A92" s="39" t="s">
        <v>103</v>
      </c>
      <c r="B92" s="10" t="s">
        <v>104</v>
      </c>
      <c r="C92" s="11">
        <v>9726000</v>
      </c>
      <c r="D92" s="11">
        <v>9726000</v>
      </c>
      <c r="E92" s="11">
        <v>9726000</v>
      </c>
      <c r="F92" s="11">
        <v>589648.61</v>
      </c>
      <c r="G92" s="9">
        <f t="shared" si="21"/>
        <v>6.0626013777503598</v>
      </c>
    </row>
    <row r="93" spans="1:7" ht="24" hidden="1" outlineLevel="4" x14ac:dyDescent="0.25">
      <c r="A93" s="39" t="s">
        <v>105</v>
      </c>
      <c r="B93" s="10" t="s">
        <v>106</v>
      </c>
      <c r="C93" s="11">
        <v>0</v>
      </c>
      <c r="D93" s="11">
        <v>0</v>
      </c>
      <c r="E93" s="11">
        <v>0</v>
      </c>
      <c r="F93" s="11">
        <v>31705.42</v>
      </c>
      <c r="G93" s="9" t="e">
        <f t="shared" si="21"/>
        <v>#DIV/0!</v>
      </c>
    </row>
    <row r="94" spans="1:7" ht="24" hidden="1" outlineLevel="7" x14ac:dyDescent="0.25">
      <c r="A94" s="39" t="s">
        <v>105</v>
      </c>
      <c r="B94" s="10" t="s">
        <v>106</v>
      </c>
      <c r="C94" s="11">
        <v>0</v>
      </c>
      <c r="D94" s="11">
        <v>0</v>
      </c>
      <c r="E94" s="11">
        <v>0</v>
      </c>
      <c r="F94" s="11">
        <v>31705.42</v>
      </c>
      <c r="G94" s="9" t="e">
        <f t="shared" si="21"/>
        <v>#DIV/0!</v>
      </c>
    </row>
    <row r="95" spans="1:7" ht="12" outlineLevel="2" x14ac:dyDescent="0.25">
      <c r="A95" s="39" t="s">
        <v>107</v>
      </c>
      <c r="B95" s="10" t="s">
        <v>108</v>
      </c>
      <c r="C95" s="11">
        <f>C96+C106</f>
        <v>2006000</v>
      </c>
      <c r="D95" s="11">
        <f t="shared" ref="D95:F95" si="24">D96+D106</f>
        <v>2204300</v>
      </c>
      <c r="E95" s="11">
        <f t="shared" ref="E95" si="25">E96+E106</f>
        <v>2204300</v>
      </c>
      <c r="F95" s="11">
        <f t="shared" si="24"/>
        <v>2238474.33</v>
      </c>
      <c r="G95" s="9">
        <f t="shared" si="21"/>
        <v>101.55034840992604</v>
      </c>
    </row>
    <row r="96" spans="1:7" ht="12" outlineLevel="3" x14ac:dyDescent="0.25">
      <c r="A96" s="39" t="s">
        <v>109</v>
      </c>
      <c r="B96" s="10" t="s">
        <v>110</v>
      </c>
      <c r="C96" s="11">
        <f>C97</f>
        <v>808000</v>
      </c>
      <c r="D96" s="11">
        <f t="shared" ref="D96:F96" si="26">D97</f>
        <v>834300</v>
      </c>
      <c r="E96" s="11">
        <f t="shared" si="26"/>
        <v>834300</v>
      </c>
      <c r="F96" s="11">
        <f t="shared" si="26"/>
        <v>838375.87</v>
      </c>
      <c r="G96" s="9">
        <f t="shared" si="21"/>
        <v>100.48853769627233</v>
      </c>
    </row>
    <row r="97" spans="1:7" ht="48" outlineLevel="4" collapsed="1" x14ac:dyDescent="0.25">
      <c r="A97" s="39" t="s">
        <v>111</v>
      </c>
      <c r="B97" s="10" t="s">
        <v>112</v>
      </c>
      <c r="C97" s="11">
        <v>808000</v>
      </c>
      <c r="D97" s="11">
        <v>834300</v>
      </c>
      <c r="E97" s="11">
        <v>834300</v>
      </c>
      <c r="F97" s="11">
        <v>838375.87</v>
      </c>
      <c r="G97" s="9">
        <f t="shared" si="21"/>
        <v>100.48853769627233</v>
      </c>
    </row>
    <row r="98" spans="1:7" ht="84" hidden="1" outlineLevel="5" x14ac:dyDescent="0.25">
      <c r="A98" s="39" t="s">
        <v>113</v>
      </c>
      <c r="B98" s="10" t="s">
        <v>114</v>
      </c>
      <c r="C98" s="11">
        <v>808000</v>
      </c>
      <c r="D98" s="11">
        <v>808000</v>
      </c>
      <c r="E98" s="11">
        <v>808000</v>
      </c>
      <c r="F98" s="11">
        <v>158705.68</v>
      </c>
      <c r="G98" s="9">
        <f t="shared" si="21"/>
        <v>19.641792079207921</v>
      </c>
    </row>
    <row r="99" spans="1:7" ht="84" hidden="1" outlineLevel="7" x14ac:dyDescent="0.25">
      <c r="A99" s="39" t="s">
        <v>113</v>
      </c>
      <c r="B99" s="10" t="s">
        <v>114</v>
      </c>
      <c r="C99" s="11">
        <v>808000</v>
      </c>
      <c r="D99" s="11">
        <v>808000</v>
      </c>
      <c r="E99" s="11">
        <v>808000</v>
      </c>
      <c r="F99" s="11">
        <v>158705.68</v>
      </c>
      <c r="G99" s="9">
        <f t="shared" si="21"/>
        <v>19.641792079207921</v>
      </c>
    </row>
    <row r="100" spans="1:7" ht="60" hidden="1" outlineLevel="5" x14ac:dyDescent="0.25">
      <c r="A100" s="39" t="s">
        <v>115</v>
      </c>
      <c r="B100" s="10" t="s">
        <v>116</v>
      </c>
      <c r="C100" s="11">
        <v>0</v>
      </c>
      <c r="D100" s="11">
        <v>0</v>
      </c>
      <c r="E100" s="11">
        <v>0</v>
      </c>
      <c r="F100" s="11">
        <v>2057.09</v>
      </c>
      <c r="G100" s="9" t="e">
        <f t="shared" si="21"/>
        <v>#DIV/0!</v>
      </c>
    </row>
    <row r="101" spans="1:7" ht="60" hidden="1" outlineLevel="7" x14ac:dyDescent="0.25">
      <c r="A101" s="39" t="s">
        <v>115</v>
      </c>
      <c r="B101" s="10" t="s">
        <v>116</v>
      </c>
      <c r="C101" s="11">
        <v>0</v>
      </c>
      <c r="D101" s="11">
        <v>0</v>
      </c>
      <c r="E101" s="11">
        <v>0</v>
      </c>
      <c r="F101" s="11">
        <v>2057.09</v>
      </c>
      <c r="G101" s="9" t="e">
        <f t="shared" si="21"/>
        <v>#DIV/0!</v>
      </c>
    </row>
    <row r="102" spans="1:7" ht="96" hidden="1" outlineLevel="5" x14ac:dyDescent="0.25">
      <c r="A102" s="39" t="s">
        <v>117</v>
      </c>
      <c r="B102" s="10" t="s">
        <v>118</v>
      </c>
      <c r="C102" s="11">
        <v>0</v>
      </c>
      <c r="D102" s="11">
        <v>0</v>
      </c>
      <c r="E102" s="11">
        <v>0</v>
      </c>
      <c r="F102" s="11">
        <v>301</v>
      </c>
      <c r="G102" s="9" t="e">
        <f t="shared" si="21"/>
        <v>#DIV/0!</v>
      </c>
    </row>
    <row r="103" spans="1:7" ht="96" hidden="1" outlineLevel="7" x14ac:dyDescent="0.25">
      <c r="A103" s="39" t="s">
        <v>117</v>
      </c>
      <c r="B103" s="10" t="s">
        <v>118</v>
      </c>
      <c r="C103" s="11">
        <v>0</v>
      </c>
      <c r="D103" s="11">
        <v>0</v>
      </c>
      <c r="E103" s="11">
        <v>0</v>
      </c>
      <c r="F103" s="11">
        <v>301</v>
      </c>
      <c r="G103" s="9" t="e">
        <f t="shared" si="21"/>
        <v>#DIV/0!</v>
      </c>
    </row>
    <row r="104" spans="1:7" ht="60" hidden="1" outlineLevel="5" x14ac:dyDescent="0.25">
      <c r="A104" s="39" t="s">
        <v>119</v>
      </c>
      <c r="B104" s="10" t="s">
        <v>120</v>
      </c>
      <c r="C104" s="11">
        <v>0</v>
      </c>
      <c r="D104" s="11">
        <v>0</v>
      </c>
      <c r="E104" s="11">
        <v>0</v>
      </c>
      <c r="F104" s="11">
        <v>1.67</v>
      </c>
      <c r="G104" s="9" t="e">
        <f t="shared" si="21"/>
        <v>#DIV/0!</v>
      </c>
    </row>
    <row r="105" spans="1:7" ht="60" hidden="1" outlineLevel="7" x14ac:dyDescent="0.25">
      <c r="A105" s="39" t="s">
        <v>119</v>
      </c>
      <c r="B105" s="10" t="s">
        <v>120</v>
      </c>
      <c r="C105" s="11">
        <v>0</v>
      </c>
      <c r="D105" s="11">
        <v>0</v>
      </c>
      <c r="E105" s="11">
        <v>0</v>
      </c>
      <c r="F105" s="11">
        <v>1.67</v>
      </c>
      <c r="G105" s="9" t="e">
        <f t="shared" si="21"/>
        <v>#DIV/0!</v>
      </c>
    </row>
    <row r="106" spans="1:7" ht="12" outlineLevel="3" x14ac:dyDescent="0.25">
      <c r="A106" s="39" t="s">
        <v>121</v>
      </c>
      <c r="B106" s="10" t="s">
        <v>122</v>
      </c>
      <c r="C106" s="11">
        <f>C107</f>
        <v>1198000</v>
      </c>
      <c r="D106" s="11">
        <f t="shared" ref="D106:F106" si="27">D107</f>
        <v>1370000</v>
      </c>
      <c r="E106" s="11">
        <f t="shared" si="27"/>
        <v>1370000</v>
      </c>
      <c r="F106" s="11">
        <f t="shared" si="27"/>
        <v>1400098.46</v>
      </c>
      <c r="G106" s="9">
        <f t="shared" si="21"/>
        <v>102.19696788321168</v>
      </c>
    </row>
    <row r="107" spans="1:7" ht="48" outlineLevel="4" collapsed="1" x14ac:dyDescent="0.25">
      <c r="A107" s="39" t="s">
        <v>123</v>
      </c>
      <c r="B107" s="10" t="s">
        <v>124</v>
      </c>
      <c r="C107" s="11">
        <v>1198000</v>
      </c>
      <c r="D107" s="11">
        <v>1370000</v>
      </c>
      <c r="E107" s="11">
        <v>1370000</v>
      </c>
      <c r="F107" s="11">
        <v>1400098.46</v>
      </c>
      <c r="G107" s="9">
        <f t="shared" si="21"/>
        <v>102.19696788321168</v>
      </c>
    </row>
    <row r="108" spans="1:7" ht="84" hidden="1" outlineLevel="5" x14ac:dyDescent="0.25">
      <c r="A108" s="39" t="s">
        <v>125</v>
      </c>
      <c r="B108" s="10" t="s">
        <v>126</v>
      </c>
      <c r="C108" s="11">
        <v>1198000</v>
      </c>
      <c r="D108" s="11">
        <v>1198000</v>
      </c>
      <c r="E108" s="11">
        <v>1198000</v>
      </c>
      <c r="F108" s="11">
        <v>50903.03</v>
      </c>
      <c r="G108" s="9">
        <f t="shared" si="21"/>
        <v>4.2490008347245407</v>
      </c>
    </row>
    <row r="109" spans="1:7" ht="84" hidden="1" outlineLevel="7" x14ac:dyDescent="0.25">
      <c r="A109" s="39" t="s">
        <v>125</v>
      </c>
      <c r="B109" s="10" t="s">
        <v>126</v>
      </c>
      <c r="C109" s="11">
        <v>1198000</v>
      </c>
      <c r="D109" s="11">
        <v>1198000</v>
      </c>
      <c r="E109" s="11">
        <v>1198000</v>
      </c>
      <c r="F109" s="11">
        <v>50903.03</v>
      </c>
      <c r="G109" s="9">
        <f t="shared" si="21"/>
        <v>4.2490008347245407</v>
      </c>
    </row>
    <row r="110" spans="1:7" ht="60" hidden="1" outlineLevel="5" x14ac:dyDescent="0.25">
      <c r="A110" s="39" t="s">
        <v>127</v>
      </c>
      <c r="B110" s="10" t="s">
        <v>128</v>
      </c>
      <c r="C110" s="11">
        <v>0</v>
      </c>
      <c r="D110" s="11">
        <v>0</v>
      </c>
      <c r="E110" s="11">
        <v>0</v>
      </c>
      <c r="F110" s="11">
        <v>4008.7</v>
      </c>
      <c r="G110" s="9" t="e">
        <f t="shared" si="21"/>
        <v>#DIV/0!</v>
      </c>
    </row>
    <row r="111" spans="1:7" ht="60" hidden="1" outlineLevel="7" x14ac:dyDescent="0.25">
      <c r="A111" s="39" t="s">
        <v>127</v>
      </c>
      <c r="B111" s="10" t="s">
        <v>128</v>
      </c>
      <c r="C111" s="11">
        <v>0</v>
      </c>
      <c r="D111" s="11">
        <v>0</v>
      </c>
      <c r="E111" s="11">
        <v>0</v>
      </c>
      <c r="F111" s="11">
        <v>4008.7</v>
      </c>
      <c r="G111" s="9" t="e">
        <f t="shared" si="21"/>
        <v>#DIV/0!</v>
      </c>
    </row>
    <row r="112" spans="1:7" s="8" customFormat="1" ht="22.8" outlineLevel="1" x14ac:dyDescent="0.2">
      <c r="A112" s="17" t="s">
        <v>129</v>
      </c>
      <c r="B112" s="14" t="s">
        <v>130</v>
      </c>
      <c r="C112" s="15">
        <f>C113</f>
        <v>713000</v>
      </c>
      <c r="D112" s="15">
        <f t="shared" ref="D112:F112" si="28">D113</f>
        <v>846000</v>
      </c>
      <c r="E112" s="15">
        <f t="shared" si="28"/>
        <v>846000</v>
      </c>
      <c r="F112" s="15">
        <f t="shared" si="28"/>
        <v>862834.14</v>
      </c>
      <c r="G112" s="7">
        <f t="shared" si="21"/>
        <v>101.98985106382979</v>
      </c>
    </row>
    <row r="113" spans="1:7" ht="36" outlineLevel="2" x14ac:dyDescent="0.25">
      <c r="A113" s="39" t="s">
        <v>131</v>
      </c>
      <c r="B113" s="10" t="s">
        <v>132</v>
      </c>
      <c r="C113" s="11">
        <f>C114</f>
        <v>713000</v>
      </c>
      <c r="D113" s="11">
        <f t="shared" ref="D113:F113" si="29">D114</f>
        <v>846000</v>
      </c>
      <c r="E113" s="11">
        <f t="shared" si="29"/>
        <v>846000</v>
      </c>
      <c r="F113" s="11">
        <f t="shared" si="29"/>
        <v>862834.14</v>
      </c>
      <c r="G113" s="9">
        <f t="shared" si="21"/>
        <v>101.98985106382979</v>
      </c>
    </row>
    <row r="114" spans="1:7" ht="60" outlineLevel="3" collapsed="1" x14ac:dyDescent="0.25">
      <c r="A114" s="39" t="s">
        <v>133</v>
      </c>
      <c r="B114" s="10" t="s">
        <v>134</v>
      </c>
      <c r="C114" s="11">
        <v>713000</v>
      </c>
      <c r="D114" s="11">
        <v>846000</v>
      </c>
      <c r="E114" s="11">
        <v>846000</v>
      </c>
      <c r="F114" s="11">
        <v>862834.14</v>
      </c>
      <c r="G114" s="9">
        <f t="shared" si="21"/>
        <v>101.98985106382979</v>
      </c>
    </row>
    <row r="115" spans="1:7" ht="96" hidden="1" outlineLevel="4" x14ac:dyDescent="0.25">
      <c r="A115" s="39" t="s">
        <v>135</v>
      </c>
      <c r="B115" s="12" t="s">
        <v>136</v>
      </c>
      <c r="C115" s="11">
        <v>713000</v>
      </c>
      <c r="D115" s="11">
        <v>713000</v>
      </c>
      <c r="E115" s="11">
        <v>713000</v>
      </c>
      <c r="F115" s="11">
        <v>0</v>
      </c>
      <c r="G115" s="9">
        <f t="shared" si="21"/>
        <v>0</v>
      </c>
    </row>
    <row r="116" spans="1:7" ht="96" hidden="1" outlineLevel="7" x14ac:dyDescent="0.25">
      <c r="A116" s="39" t="s">
        <v>135</v>
      </c>
      <c r="B116" s="12" t="s">
        <v>136</v>
      </c>
      <c r="C116" s="11">
        <v>713000</v>
      </c>
      <c r="D116" s="11">
        <v>713000</v>
      </c>
      <c r="E116" s="11">
        <v>713000</v>
      </c>
      <c r="F116" s="11">
        <v>0</v>
      </c>
      <c r="G116" s="9">
        <f t="shared" si="21"/>
        <v>0</v>
      </c>
    </row>
    <row r="117" spans="1:7" ht="84" hidden="1" outlineLevel="4" x14ac:dyDescent="0.25">
      <c r="A117" s="39" t="s">
        <v>137</v>
      </c>
      <c r="B117" s="10" t="s">
        <v>138</v>
      </c>
      <c r="C117" s="11">
        <v>0</v>
      </c>
      <c r="D117" s="11">
        <v>0</v>
      </c>
      <c r="E117" s="11">
        <v>0</v>
      </c>
      <c r="F117" s="11">
        <v>98276.71</v>
      </c>
      <c r="G117" s="9" t="e">
        <f t="shared" si="21"/>
        <v>#DIV/0!</v>
      </c>
    </row>
    <row r="118" spans="1:7" ht="84" hidden="1" outlineLevel="7" x14ac:dyDescent="0.25">
      <c r="A118" s="39" t="s">
        <v>137</v>
      </c>
      <c r="B118" s="10" t="s">
        <v>138</v>
      </c>
      <c r="C118" s="11">
        <v>0</v>
      </c>
      <c r="D118" s="11">
        <v>0</v>
      </c>
      <c r="E118" s="11">
        <v>0</v>
      </c>
      <c r="F118" s="11">
        <v>98276.71</v>
      </c>
      <c r="G118" s="9" t="e">
        <f t="shared" si="21"/>
        <v>#DIV/0!</v>
      </c>
    </row>
    <row r="119" spans="1:7" ht="96" hidden="1" outlineLevel="4" x14ac:dyDescent="0.25">
      <c r="A119" s="39" t="s">
        <v>139</v>
      </c>
      <c r="B119" s="12" t="s">
        <v>140</v>
      </c>
      <c r="C119" s="11">
        <v>0</v>
      </c>
      <c r="D119" s="11">
        <v>0</v>
      </c>
      <c r="E119" s="11">
        <v>0</v>
      </c>
      <c r="F119" s="11">
        <v>13482.68</v>
      </c>
      <c r="G119" s="9" t="e">
        <f t="shared" si="21"/>
        <v>#DIV/0!</v>
      </c>
    </row>
    <row r="120" spans="1:7" ht="96" hidden="1" outlineLevel="7" x14ac:dyDescent="0.25">
      <c r="A120" s="39" t="s">
        <v>139</v>
      </c>
      <c r="B120" s="12" t="s">
        <v>140</v>
      </c>
      <c r="C120" s="11">
        <v>0</v>
      </c>
      <c r="D120" s="11">
        <v>0</v>
      </c>
      <c r="E120" s="11">
        <v>0</v>
      </c>
      <c r="F120" s="11">
        <v>13482.68</v>
      </c>
      <c r="G120" s="9" t="e">
        <f t="shared" si="21"/>
        <v>#DIV/0!</v>
      </c>
    </row>
    <row r="121" spans="1:7" ht="72" hidden="1" outlineLevel="4" x14ac:dyDescent="0.25">
      <c r="A121" s="39" t="s">
        <v>141</v>
      </c>
      <c r="B121" s="10" t="s">
        <v>142</v>
      </c>
      <c r="C121" s="11">
        <v>0</v>
      </c>
      <c r="D121" s="11">
        <v>0</v>
      </c>
      <c r="E121" s="11">
        <v>0</v>
      </c>
      <c r="F121" s="11">
        <v>5975.16</v>
      </c>
      <c r="G121" s="9" t="e">
        <f t="shared" si="21"/>
        <v>#DIV/0!</v>
      </c>
    </row>
    <row r="122" spans="1:7" ht="72" hidden="1" outlineLevel="7" x14ac:dyDescent="0.25">
      <c r="A122" s="39" t="s">
        <v>141</v>
      </c>
      <c r="B122" s="10" t="s">
        <v>142</v>
      </c>
      <c r="C122" s="11">
        <v>0</v>
      </c>
      <c r="D122" s="11">
        <v>0</v>
      </c>
      <c r="E122" s="11">
        <v>0</v>
      </c>
      <c r="F122" s="11">
        <v>5975.16</v>
      </c>
      <c r="G122" s="9" t="e">
        <f t="shared" si="21"/>
        <v>#DIV/0!</v>
      </c>
    </row>
    <row r="123" spans="1:7" s="8" customFormat="1" ht="57" outlineLevel="1" x14ac:dyDescent="0.2">
      <c r="A123" s="17" t="s">
        <v>143</v>
      </c>
      <c r="B123" s="14" t="s">
        <v>144</v>
      </c>
      <c r="C123" s="15">
        <f>C124+C137+C141+C145</f>
        <v>20329100</v>
      </c>
      <c r="D123" s="15">
        <f t="shared" ref="D123:F123" si="30">D124+D137+D141+D145</f>
        <v>23020350</v>
      </c>
      <c r="E123" s="15">
        <f t="shared" ref="E123" si="31">E124+E137+E141+E145</f>
        <v>23020350</v>
      </c>
      <c r="F123" s="15">
        <f t="shared" si="30"/>
        <v>23255150.059999999</v>
      </c>
      <c r="G123" s="7">
        <f t="shared" si="21"/>
        <v>101.01996737669062</v>
      </c>
    </row>
    <row r="124" spans="1:7" ht="108" outlineLevel="2" x14ac:dyDescent="0.25">
      <c r="A124" s="39" t="s">
        <v>145</v>
      </c>
      <c r="B124" s="12" t="s">
        <v>146</v>
      </c>
      <c r="C124" s="11">
        <f>C125+C128+C131+C134</f>
        <v>19980600</v>
      </c>
      <c r="D124" s="11">
        <f t="shared" ref="D124:F124" si="32">D125+D128+D131+D134</f>
        <v>20722700</v>
      </c>
      <c r="E124" s="11">
        <f t="shared" ref="E124" si="33">E125+E128+E131+E134</f>
        <v>20722700</v>
      </c>
      <c r="F124" s="11">
        <f t="shared" si="32"/>
        <v>20949201.199999999</v>
      </c>
      <c r="G124" s="9">
        <f t="shared" si="21"/>
        <v>101.09301008073272</v>
      </c>
    </row>
    <row r="125" spans="1:7" ht="84" outlineLevel="3" x14ac:dyDescent="0.25">
      <c r="A125" s="39" t="s">
        <v>147</v>
      </c>
      <c r="B125" s="10" t="s">
        <v>148</v>
      </c>
      <c r="C125" s="11">
        <f>C126</f>
        <v>18960800</v>
      </c>
      <c r="D125" s="11">
        <f t="shared" ref="D125:F125" si="34">D126</f>
        <v>19791400</v>
      </c>
      <c r="E125" s="11">
        <f t="shared" si="34"/>
        <v>19791400</v>
      </c>
      <c r="F125" s="11">
        <f t="shared" si="34"/>
        <v>20067951.219999999</v>
      </c>
      <c r="G125" s="9">
        <f t="shared" si="21"/>
        <v>101.397330254555</v>
      </c>
    </row>
    <row r="126" spans="1:7" ht="96" outlineLevel="4" collapsed="1" x14ac:dyDescent="0.25">
      <c r="A126" s="39" t="s">
        <v>149</v>
      </c>
      <c r="B126" s="12" t="s">
        <v>150</v>
      </c>
      <c r="C126" s="11">
        <v>18960800</v>
      </c>
      <c r="D126" s="11">
        <v>19791400</v>
      </c>
      <c r="E126" s="11">
        <v>19791400</v>
      </c>
      <c r="F126" s="11">
        <v>20067951.219999999</v>
      </c>
      <c r="G126" s="9">
        <f t="shared" si="21"/>
        <v>101.397330254555</v>
      </c>
    </row>
    <row r="127" spans="1:7" ht="96" hidden="1" outlineLevel="7" x14ac:dyDescent="0.25">
      <c r="A127" s="39" t="s">
        <v>149</v>
      </c>
      <c r="B127" s="12" t="s">
        <v>150</v>
      </c>
      <c r="C127" s="11">
        <v>18960800</v>
      </c>
      <c r="D127" s="11">
        <v>18960800</v>
      </c>
      <c r="E127" s="11">
        <v>18960800</v>
      </c>
      <c r="F127" s="11">
        <v>4317237.63</v>
      </c>
      <c r="G127" s="9">
        <f t="shared" si="21"/>
        <v>22.769279935445759</v>
      </c>
    </row>
    <row r="128" spans="1:7" ht="96" outlineLevel="3" x14ac:dyDescent="0.25">
      <c r="A128" s="39" t="s">
        <v>151</v>
      </c>
      <c r="B128" s="12" t="s">
        <v>152</v>
      </c>
      <c r="C128" s="11">
        <f>C129</f>
        <v>88000</v>
      </c>
      <c r="D128" s="11">
        <f t="shared" ref="D128:F128" si="35">D129</f>
        <v>88000</v>
      </c>
      <c r="E128" s="11">
        <f t="shared" si="35"/>
        <v>88000</v>
      </c>
      <c r="F128" s="11">
        <f t="shared" si="35"/>
        <v>71483.41</v>
      </c>
      <c r="G128" s="9">
        <f t="shared" si="21"/>
        <v>81.231147727272742</v>
      </c>
    </row>
    <row r="129" spans="1:7" ht="84" outlineLevel="4" collapsed="1" x14ac:dyDescent="0.25">
      <c r="A129" s="39" t="s">
        <v>153</v>
      </c>
      <c r="B129" s="10" t="s">
        <v>154</v>
      </c>
      <c r="C129" s="11">
        <v>88000</v>
      </c>
      <c r="D129" s="11">
        <v>88000</v>
      </c>
      <c r="E129" s="11">
        <v>88000</v>
      </c>
      <c r="F129" s="11">
        <v>71483.41</v>
      </c>
      <c r="G129" s="9">
        <f t="shared" si="21"/>
        <v>81.231147727272742</v>
      </c>
    </row>
    <row r="130" spans="1:7" ht="84" hidden="1" outlineLevel="7" x14ac:dyDescent="0.25">
      <c r="A130" s="39" t="s">
        <v>153</v>
      </c>
      <c r="B130" s="10" t="s">
        <v>154</v>
      </c>
      <c r="C130" s="11">
        <v>88000</v>
      </c>
      <c r="D130" s="11">
        <v>88000</v>
      </c>
      <c r="E130" s="11">
        <v>88000</v>
      </c>
      <c r="F130" s="11">
        <v>10.83</v>
      </c>
      <c r="G130" s="9">
        <f t="shared" si="21"/>
        <v>1.2306818181818181E-2</v>
      </c>
    </row>
    <row r="131" spans="1:7" ht="108" outlineLevel="3" x14ac:dyDescent="0.25">
      <c r="A131" s="39" t="s">
        <v>155</v>
      </c>
      <c r="B131" s="12" t="s">
        <v>156</v>
      </c>
      <c r="C131" s="11">
        <f>C132</f>
        <v>148500</v>
      </c>
      <c r="D131" s="11">
        <f t="shared" ref="D131:F131" si="36">D132</f>
        <v>100000</v>
      </c>
      <c r="E131" s="11">
        <f t="shared" si="36"/>
        <v>100000</v>
      </c>
      <c r="F131" s="11">
        <f t="shared" si="36"/>
        <v>90469.6</v>
      </c>
      <c r="G131" s="9">
        <f t="shared" si="21"/>
        <v>90.4696</v>
      </c>
    </row>
    <row r="132" spans="1:7" ht="72" outlineLevel="4" collapsed="1" x14ac:dyDescent="0.25">
      <c r="A132" s="39" t="s">
        <v>157</v>
      </c>
      <c r="B132" s="10" t="s">
        <v>158</v>
      </c>
      <c r="C132" s="11">
        <v>148500</v>
      </c>
      <c r="D132" s="11">
        <v>100000</v>
      </c>
      <c r="E132" s="11">
        <v>100000</v>
      </c>
      <c r="F132" s="11">
        <v>90469.6</v>
      </c>
      <c r="G132" s="9">
        <f t="shared" si="21"/>
        <v>90.4696</v>
      </c>
    </row>
    <row r="133" spans="1:7" ht="72" hidden="1" outlineLevel="7" x14ac:dyDescent="0.25">
      <c r="A133" s="39" t="s">
        <v>157</v>
      </c>
      <c r="B133" s="10" t="s">
        <v>158</v>
      </c>
      <c r="C133" s="11">
        <v>148500</v>
      </c>
      <c r="D133" s="11">
        <v>148500</v>
      </c>
      <c r="E133" s="11">
        <v>148500</v>
      </c>
      <c r="F133" s="11">
        <v>2075.0100000000002</v>
      </c>
      <c r="G133" s="9">
        <f t="shared" si="21"/>
        <v>1.3973131313131315</v>
      </c>
    </row>
    <row r="134" spans="1:7" ht="48" outlineLevel="3" x14ac:dyDescent="0.25">
      <c r="A134" s="39" t="s">
        <v>159</v>
      </c>
      <c r="B134" s="10" t="s">
        <v>160</v>
      </c>
      <c r="C134" s="11">
        <f>C135</f>
        <v>783300</v>
      </c>
      <c r="D134" s="11">
        <f t="shared" ref="D134:F134" si="37">D135</f>
        <v>743300</v>
      </c>
      <c r="E134" s="11">
        <f t="shared" si="37"/>
        <v>743300</v>
      </c>
      <c r="F134" s="11">
        <f t="shared" si="37"/>
        <v>719296.97</v>
      </c>
      <c r="G134" s="9">
        <f t="shared" si="21"/>
        <v>96.770748015606074</v>
      </c>
    </row>
    <row r="135" spans="1:7" ht="48" outlineLevel="4" collapsed="1" x14ac:dyDescent="0.25">
      <c r="A135" s="39" t="s">
        <v>161</v>
      </c>
      <c r="B135" s="10" t="s">
        <v>162</v>
      </c>
      <c r="C135" s="11">
        <v>783300</v>
      </c>
      <c r="D135" s="11">
        <v>743300</v>
      </c>
      <c r="E135" s="11">
        <v>743300</v>
      </c>
      <c r="F135" s="11">
        <v>719296.97</v>
      </c>
      <c r="G135" s="9">
        <f t="shared" si="21"/>
        <v>96.770748015606074</v>
      </c>
    </row>
    <row r="136" spans="1:7" ht="48" hidden="1" outlineLevel="7" x14ac:dyDescent="0.25">
      <c r="A136" s="39" t="s">
        <v>161</v>
      </c>
      <c r="B136" s="10" t="s">
        <v>162</v>
      </c>
      <c r="C136" s="11">
        <v>783300</v>
      </c>
      <c r="D136" s="11">
        <v>783300</v>
      </c>
      <c r="E136" s="11">
        <v>783300</v>
      </c>
      <c r="F136" s="11">
        <v>18142.5</v>
      </c>
      <c r="G136" s="9">
        <f t="shared" si="21"/>
        <v>2.3161623898889312</v>
      </c>
    </row>
    <row r="137" spans="1:7" ht="60" outlineLevel="2" x14ac:dyDescent="0.25">
      <c r="A137" s="39" t="s">
        <v>163</v>
      </c>
      <c r="B137" s="10" t="s">
        <v>164</v>
      </c>
      <c r="C137" s="11">
        <f>C138</f>
        <v>0</v>
      </c>
      <c r="D137" s="11">
        <f t="shared" ref="D137:F138" si="38">D138</f>
        <v>1933400</v>
      </c>
      <c r="E137" s="11">
        <f t="shared" si="38"/>
        <v>1933400</v>
      </c>
      <c r="F137" s="11">
        <f t="shared" si="38"/>
        <v>1933427.39</v>
      </c>
      <c r="G137" s="9">
        <f t="shared" si="21"/>
        <v>100.00141667528706</v>
      </c>
    </row>
    <row r="138" spans="1:7" ht="60" outlineLevel="3" x14ac:dyDescent="0.25">
      <c r="A138" s="39" t="s">
        <v>165</v>
      </c>
      <c r="B138" s="10" t="s">
        <v>166</v>
      </c>
      <c r="C138" s="11">
        <f>C139</f>
        <v>0</v>
      </c>
      <c r="D138" s="11">
        <f t="shared" si="38"/>
        <v>1933400</v>
      </c>
      <c r="E138" s="11">
        <f t="shared" si="38"/>
        <v>1933400</v>
      </c>
      <c r="F138" s="11">
        <f t="shared" si="38"/>
        <v>1933427.39</v>
      </c>
      <c r="G138" s="9">
        <f t="shared" si="21"/>
        <v>100.00141667528706</v>
      </c>
    </row>
    <row r="139" spans="1:7" ht="120" outlineLevel="4" collapsed="1" x14ac:dyDescent="0.25">
      <c r="A139" s="39" t="s">
        <v>167</v>
      </c>
      <c r="B139" s="12" t="s">
        <v>168</v>
      </c>
      <c r="C139" s="11">
        <v>0</v>
      </c>
      <c r="D139" s="11">
        <v>1933400</v>
      </c>
      <c r="E139" s="11">
        <v>1933400</v>
      </c>
      <c r="F139" s="11">
        <v>1933427.39</v>
      </c>
      <c r="G139" s="9">
        <f t="shared" si="21"/>
        <v>100.00141667528706</v>
      </c>
    </row>
    <row r="140" spans="1:7" ht="120" hidden="1" outlineLevel="7" x14ac:dyDescent="0.25">
      <c r="A140" s="39" t="s">
        <v>167</v>
      </c>
      <c r="B140" s="12" t="s">
        <v>168</v>
      </c>
      <c r="C140" s="11">
        <v>0</v>
      </c>
      <c r="D140" s="11">
        <v>0</v>
      </c>
      <c r="E140" s="11">
        <v>0</v>
      </c>
      <c r="F140" s="11">
        <v>232746.4</v>
      </c>
      <c r="G140" s="9" t="e">
        <f t="shared" si="21"/>
        <v>#DIV/0!</v>
      </c>
    </row>
    <row r="141" spans="1:7" ht="24" outlineLevel="2" x14ac:dyDescent="0.25">
      <c r="A141" s="39" t="s">
        <v>169</v>
      </c>
      <c r="B141" s="10" t="s">
        <v>170</v>
      </c>
      <c r="C141" s="11">
        <f>C142</f>
        <v>10500</v>
      </c>
      <c r="D141" s="11">
        <f t="shared" ref="D141:F141" si="39">D142</f>
        <v>26250</v>
      </c>
      <c r="E141" s="11">
        <f t="shared" si="39"/>
        <v>26250</v>
      </c>
      <c r="F141" s="11">
        <f t="shared" si="39"/>
        <v>26250</v>
      </c>
      <c r="G141" s="9">
        <f t="shared" si="21"/>
        <v>100</v>
      </c>
    </row>
    <row r="142" spans="1:7" ht="60" outlineLevel="3" x14ac:dyDescent="0.25">
      <c r="A142" s="39" t="s">
        <v>171</v>
      </c>
      <c r="B142" s="10" t="s">
        <v>172</v>
      </c>
      <c r="C142" s="11">
        <f>C143</f>
        <v>10500</v>
      </c>
      <c r="D142" s="11">
        <f t="shared" ref="D142:F142" si="40">D143</f>
        <v>26250</v>
      </c>
      <c r="E142" s="11">
        <f t="shared" si="40"/>
        <v>26250</v>
      </c>
      <c r="F142" s="11">
        <f t="shared" si="40"/>
        <v>26250</v>
      </c>
      <c r="G142" s="9">
        <f t="shared" ref="G142:G143" si="41">F142/E142*100</f>
        <v>100</v>
      </c>
    </row>
    <row r="143" spans="1:7" ht="60" outlineLevel="4" collapsed="1" x14ac:dyDescent="0.25">
      <c r="A143" s="39" t="s">
        <v>173</v>
      </c>
      <c r="B143" s="10" t="s">
        <v>174</v>
      </c>
      <c r="C143" s="11">
        <v>10500</v>
      </c>
      <c r="D143" s="11">
        <v>26250</v>
      </c>
      <c r="E143" s="11">
        <v>26250</v>
      </c>
      <c r="F143" s="11">
        <v>26250</v>
      </c>
      <c r="G143" s="9">
        <f t="shared" si="41"/>
        <v>100</v>
      </c>
    </row>
    <row r="144" spans="1:7" ht="60" hidden="1" outlineLevel="7" x14ac:dyDescent="0.25">
      <c r="A144" s="39" t="s">
        <v>173</v>
      </c>
      <c r="B144" s="10" t="s">
        <v>174</v>
      </c>
      <c r="C144" s="11">
        <v>10500</v>
      </c>
      <c r="D144" s="11">
        <v>10500</v>
      </c>
      <c r="E144" s="11">
        <v>10500</v>
      </c>
      <c r="F144" s="11">
        <v>0</v>
      </c>
      <c r="G144" s="9">
        <f t="shared" ref="G144:G207" si="42">F144/E144*100</f>
        <v>0</v>
      </c>
    </row>
    <row r="145" spans="1:7" ht="108" outlineLevel="2" x14ac:dyDescent="0.25">
      <c r="A145" s="39" t="s">
        <v>175</v>
      </c>
      <c r="B145" s="12" t="s">
        <v>176</v>
      </c>
      <c r="C145" s="11">
        <f>C146</f>
        <v>338000</v>
      </c>
      <c r="D145" s="11">
        <f t="shared" ref="D145:F145" si="43">D146</f>
        <v>338000</v>
      </c>
      <c r="E145" s="11">
        <f t="shared" si="43"/>
        <v>338000</v>
      </c>
      <c r="F145" s="11">
        <f t="shared" si="43"/>
        <v>346271.47</v>
      </c>
      <c r="G145" s="9">
        <f t="shared" si="42"/>
        <v>102.44718047337278</v>
      </c>
    </row>
    <row r="146" spans="1:7" ht="108" outlineLevel="3" x14ac:dyDescent="0.25">
      <c r="A146" s="39" t="s">
        <v>177</v>
      </c>
      <c r="B146" s="12" t="s">
        <v>178</v>
      </c>
      <c r="C146" s="11">
        <f>C147</f>
        <v>338000</v>
      </c>
      <c r="D146" s="11">
        <f t="shared" ref="D146:F146" si="44">D147</f>
        <v>338000</v>
      </c>
      <c r="E146" s="11">
        <f t="shared" si="44"/>
        <v>338000</v>
      </c>
      <c r="F146" s="11">
        <f t="shared" si="44"/>
        <v>346271.47</v>
      </c>
      <c r="G146" s="9">
        <f t="shared" si="42"/>
        <v>102.44718047337278</v>
      </c>
    </row>
    <row r="147" spans="1:7" ht="96" outlineLevel="4" collapsed="1" x14ac:dyDescent="0.25">
      <c r="A147" s="39" t="s">
        <v>179</v>
      </c>
      <c r="B147" s="10" t="s">
        <v>180</v>
      </c>
      <c r="C147" s="11">
        <v>338000</v>
      </c>
      <c r="D147" s="11">
        <v>338000</v>
      </c>
      <c r="E147" s="11">
        <v>338000</v>
      </c>
      <c r="F147" s="11">
        <v>346271.47</v>
      </c>
      <c r="G147" s="9">
        <f t="shared" si="42"/>
        <v>102.44718047337278</v>
      </c>
    </row>
    <row r="148" spans="1:7" ht="96" hidden="1" outlineLevel="7" x14ac:dyDescent="0.25">
      <c r="A148" s="39" t="s">
        <v>179</v>
      </c>
      <c r="B148" s="10" t="s">
        <v>180</v>
      </c>
      <c r="C148" s="11">
        <v>338000</v>
      </c>
      <c r="D148" s="11">
        <v>338000</v>
      </c>
      <c r="E148" s="11">
        <v>338000</v>
      </c>
      <c r="F148" s="11">
        <v>70300.320000000007</v>
      </c>
      <c r="G148" s="9">
        <f t="shared" si="42"/>
        <v>20.798911242603552</v>
      </c>
    </row>
    <row r="149" spans="1:7" s="8" customFormat="1" ht="22.8" outlineLevel="1" x14ac:dyDescent="0.2">
      <c r="A149" s="17" t="s">
        <v>181</v>
      </c>
      <c r="B149" s="14" t="s">
        <v>182</v>
      </c>
      <c r="C149" s="15">
        <f>C150</f>
        <v>61300</v>
      </c>
      <c r="D149" s="15">
        <f t="shared" ref="D149:F149" si="45">D150</f>
        <v>120678</v>
      </c>
      <c r="E149" s="15">
        <f t="shared" si="45"/>
        <v>120678</v>
      </c>
      <c r="F149" s="15">
        <f t="shared" si="45"/>
        <v>120678.3</v>
      </c>
      <c r="G149" s="7">
        <f t="shared" si="42"/>
        <v>100.00024859543579</v>
      </c>
    </row>
    <row r="150" spans="1:7" ht="24" outlineLevel="2" x14ac:dyDescent="0.25">
      <c r="A150" s="39" t="s">
        <v>183</v>
      </c>
      <c r="B150" s="10" t="s">
        <v>184</v>
      </c>
      <c r="C150" s="11">
        <f>C151+C154+C158</f>
        <v>61300</v>
      </c>
      <c r="D150" s="11">
        <f t="shared" ref="D150:F150" si="46">D151+D154+D158</f>
        <v>120678</v>
      </c>
      <c r="E150" s="11">
        <f t="shared" ref="E150" si="47">E151+E154+E158</f>
        <v>120678</v>
      </c>
      <c r="F150" s="11">
        <f t="shared" si="46"/>
        <v>120678.3</v>
      </c>
      <c r="G150" s="9">
        <f t="shared" si="42"/>
        <v>100.00024859543579</v>
      </c>
    </row>
    <row r="151" spans="1:7" ht="36" outlineLevel="3" collapsed="1" x14ac:dyDescent="0.25">
      <c r="A151" s="39" t="s">
        <v>185</v>
      </c>
      <c r="B151" s="10" t="s">
        <v>186</v>
      </c>
      <c r="C151" s="11">
        <v>43000</v>
      </c>
      <c r="D151" s="11">
        <v>52719</v>
      </c>
      <c r="E151" s="11">
        <v>52719</v>
      </c>
      <c r="F151" s="11">
        <v>52719.64</v>
      </c>
      <c r="G151" s="9">
        <f t="shared" si="42"/>
        <v>100.00121398357329</v>
      </c>
    </row>
    <row r="152" spans="1:7" ht="84" hidden="1" outlineLevel="4" x14ac:dyDescent="0.25">
      <c r="A152" s="39" t="s">
        <v>187</v>
      </c>
      <c r="B152" s="10" t="s">
        <v>188</v>
      </c>
      <c r="C152" s="11">
        <v>43000</v>
      </c>
      <c r="D152" s="11">
        <v>43000</v>
      </c>
      <c r="E152" s="11">
        <v>43000</v>
      </c>
      <c r="F152" s="11">
        <v>34568.230000000003</v>
      </c>
      <c r="G152" s="9">
        <f t="shared" si="42"/>
        <v>80.391232558139549</v>
      </c>
    </row>
    <row r="153" spans="1:7" ht="84" hidden="1" outlineLevel="7" x14ac:dyDescent="0.25">
      <c r="A153" s="39" t="s">
        <v>187</v>
      </c>
      <c r="B153" s="10" t="s">
        <v>188</v>
      </c>
      <c r="C153" s="11">
        <v>43000</v>
      </c>
      <c r="D153" s="11">
        <v>43000</v>
      </c>
      <c r="E153" s="11">
        <v>43000</v>
      </c>
      <c r="F153" s="11">
        <v>34568.230000000003</v>
      </c>
      <c r="G153" s="9">
        <f t="shared" si="42"/>
        <v>80.391232558139549</v>
      </c>
    </row>
    <row r="154" spans="1:7" ht="24" outlineLevel="3" x14ac:dyDescent="0.25">
      <c r="A154" s="39" t="s">
        <v>189</v>
      </c>
      <c r="B154" s="10" t="s">
        <v>190</v>
      </c>
      <c r="C154" s="11">
        <f>C155</f>
        <v>1500</v>
      </c>
      <c r="D154" s="11">
        <f t="shared" ref="D154:F154" si="48">D155</f>
        <v>0</v>
      </c>
      <c r="E154" s="11">
        <f t="shared" si="48"/>
        <v>0</v>
      </c>
      <c r="F154" s="11">
        <f t="shared" si="48"/>
        <v>0</v>
      </c>
      <c r="G154" s="9">
        <v>0</v>
      </c>
    </row>
    <row r="155" spans="1:7" ht="24" outlineLevel="4" collapsed="1" x14ac:dyDescent="0.25">
      <c r="A155" s="39" t="s">
        <v>191</v>
      </c>
      <c r="B155" s="10" t="s">
        <v>192</v>
      </c>
      <c r="C155" s="11">
        <v>1500</v>
      </c>
      <c r="D155" s="11">
        <v>0</v>
      </c>
      <c r="E155" s="11">
        <v>0</v>
      </c>
      <c r="F155" s="11">
        <v>0</v>
      </c>
      <c r="G155" s="9">
        <v>0</v>
      </c>
    </row>
    <row r="156" spans="1:7" ht="72" hidden="1" outlineLevel="5" x14ac:dyDescent="0.25">
      <c r="A156" s="39" t="s">
        <v>193</v>
      </c>
      <c r="B156" s="10" t="s">
        <v>194</v>
      </c>
      <c r="C156" s="11">
        <v>1500</v>
      </c>
      <c r="D156" s="11">
        <v>1500</v>
      </c>
      <c r="E156" s="11">
        <v>1500</v>
      </c>
      <c r="F156" s="11">
        <v>0</v>
      </c>
      <c r="G156" s="9">
        <f t="shared" si="42"/>
        <v>0</v>
      </c>
    </row>
    <row r="157" spans="1:7" ht="72" hidden="1" outlineLevel="7" x14ac:dyDescent="0.25">
      <c r="A157" s="39" t="s">
        <v>193</v>
      </c>
      <c r="B157" s="10" t="s">
        <v>194</v>
      </c>
      <c r="C157" s="11">
        <v>1500</v>
      </c>
      <c r="D157" s="11">
        <v>1500</v>
      </c>
      <c r="E157" s="11">
        <v>1500</v>
      </c>
      <c r="F157" s="11">
        <v>0</v>
      </c>
      <c r="G157" s="9">
        <f t="shared" si="42"/>
        <v>0</v>
      </c>
    </row>
    <row r="158" spans="1:7" ht="48" outlineLevel="3" collapsed="1" x14ac:dyDescent="0.25">
      <c r="A158" s="39" t="s">
        <v>195</v>
      </c>
      <c r="B158" s="10" t="s">
        <v>196</v>
      </c>
      <c r="C158" s="11">
        <v>16800</v>
      </c>
      <c r="D158" s="11">
        <v>67959</v>
      </c>
      <c r="E158" s="11">
        <v>67959</v>
      </c>
      <c r="F158" s="11">
        <v>67958.66</v>
      </c>
      <c r="G158" s="9">
        <f t="shared" si="42"/>
        <v>99.999499698347535</v>
      </c>
    </row>
    <row r="159" spans="1:7" ht="96" hidden="1" outlineLevel="4" x14ac:dyDescent="0.25">
      <c r="A159" s="39" t="s">
        <v>197</v>
      </c>
      <c r="B159" s="12" t="s">
        <v>198</v>
      </c>
      <c r="C159" s="11">
        <v>16800</v>
      </c>
      <c r="D159" s="11">
        <v>16800</v>
      </c>
      <c r="E159" s="11">
        <v>16800</v>
      </c>
      <c r="F159" s="11">
        <v>37024.89</v>
      </c>
      <c r="G159" s="9">
        <f t="shared" si="42"/>
        <v>220.38625000000002</v>
      </c>
    </row>
    <row r="160" spans="1:7" ht="96" hidden="1" outlineLevel="7" x14ac:dyDescent="0.25">
      <c r="A160" s="39" t="s">
        <v>197</v>
      </c>
      <c r="B160" s="12" t="s">
        <v>198</v>
      </c>
      <c r="C160" s="11">
        <v>16800</v>
      </c>
      <c r="D160" s="11">
        <v>16800</v>
      </c>
      <c r="E160" s="11">
        <v>16800</v>
      </c>
      <c r="F160" s="11">
        <v>37024.89</v>
      </c>
      <c r="G160" s="9">
        <f t="shared" si="42"/>
        <v>220.38625000000002</v>
      </c>
    </row>
    <row r="161" spans="1:7" s="8" customFormat="1" ht="45.6" outlineLevel="1" x14ac:dyDescent="0.2">
      <c r="A161" s="17" t="s">
        <v>199</v>
      </c>
      <c r="B161" s="14" t="s">
        <v>200</v>
      </c>
      <c r="C161" s="15">
        <f>C162+C166</f>
        <v>9097100</v>
      </c>
      <c r="D161" s="15">
        <f t="shared" ref="D161:F161" si="49">D162+D166</f>
        <v>8690898.1400000006</v>
      </c>
      <c r="E161" s="15">
        <f t="shared" ref="E161" si="50">E162+E166</f>
        <v>8690898.1400000006</v>
      </c>
      <c r="F161" s="15">
        <f t="shared" si="49"/>
        <v>8840104.4399999995</v>
      </c>
      <c r="G161" s="7">
        <f t="shared" si="42"/>
        <v>101.71681105446714</v>
      </c>
    </row>
    <row r="162" spans="1:7" ht="24" outlineLevel="2" x14ac:dyDescent="0.25">
      <c r="A162" s="39" t="s">
        <v>201</v>
      </c>
      <c r="B162" s="10" t="s">
        <v>202</v>
      </c>
      <c r="C162" s="11">
        <f>C163</f>
        <v>8410400</v>
      </c>
      <c r="D162" s="11">
        <f t="shared" ref="D162:F162" si="51">D163</f>
        <v>7490298.1399999997</v>
      </c>
      <c r="E162" s="11">
        <f t="shared" si="51"/>
        <v>7490298.1399999997</v>
      </c>
      <c r="F162" s="11">
        <f t="shared" si="51"/>
        <v>7591096.5199999996</v>
      </c>
      <c r="G162" s="9">
        <f t="shared" si="42"/>
        <v>101.34571919723345</v>
      </c>
    </row>
    <row r="163" spans="1:7" ht="24" outlineLevel="3" x14ac:dyDescent="0.25">
      <c r="A163" s="39" t="s">
        <v>203</v>
      </c>
      <c r="B163" s="10" t="s">
        <v>204</v>
      </c>
      <c r="C163" s="11">
        <f>C164</f>
        <v>8410400</v>
      </c>
      <c r="D163" s="11">
        <f t="shared" ref="D163:F163" si="52">D164</f>
        <v>7490298.1399999997</v>
      </c>
      <c r="E163" s="11">
        <f t="shared" si="52"/>
        <v>7490298.1399999997</v>
      </c>
      <c r="F163" s="11">
        <f t="shared" si="52"/>
        <v>7591096.5199999996</v>
      </c>
      <c r="G163" s="9">
        <f t="shared" si="42"/>
        <v>101.34571919723345</v>
      </c>
    </row>
    <row r="164" spans="1:7" ht="36" outlineLevel="4" collapsed="1" x14ac:dyDescent="0.25">
      <c r="A164" s="39" t="s">
        <v>205</v>
      </c>
      <c r="B164" s="10" t="s">
        <v>206</v>
      </c>
      <c r="C164" s="11">
        <v>8410400</v>
      </c>
      <c r="D164" s="11">
        <v>7490298.1399999997</v>
      </c>
      <c r="E164" s="11">
        <v>7490298.1399999997</v>
      </c>
      <c r="F164" s="11">
        <v>7591096.5199999996</v>
      </c>
      <c r="G164" s="9">
        <f t="shared" si="42"/>
        <v>101.34571919723345</v>
      </c>
    </row>
    <row r="165" spans="1:7" ht="36" hidden="1" outlineLevel="7" x14ac:dyDescent="0.25">
      <c r="A165" s="39" t="s">
        <v>205</v>
      </c>
      <c r="B165" s="10" t="s">
        <v>206</v>
      </c>
      <c r="C165" s="11">
        <v>8410400</v>
      </c>
      <c r="D165" s="11">
        <v>8410400</v>
      </c>
      <c r="E165" s="11">
        <v>8410400</v>
      </c>
      <c r="F165" s="11">
        <v>1311110.19</v>
      </c>
      <c r="G165" s="9">
        <f t="shared" si="42"/>
        <v>15.589153785789023</v>
      </c>
    </row>
    <row r="166" spans="1:7" ht="24" outlineLevel="2" x14ac:dyDescent="0.25">
      <c r="A166" s="39" t="s">
        <v>207</v>
      </c>
      <c r="B166" s="10" t="s">
        <v>208</v>
      </c>
      <c r="C166" s="11">
        <f>C167+C169</f>
        <v>686700</v>
      </c>
      <c r="D166" s="11">
        <f t="shared" ref="D166:F166" si="53">D167+D169</f>
        <v>1200600</v>
      </c>
      <c r="E166" s="11">
        <f t="shared" ref="E166" si="54">E167+E169</f>
        <v>1200600</v>
      </c>
      <c r="F166" s="11">
        <f t="shared" si="53"/>
        <v>1249007.92</v>
      </c>
      <c r="G166" s="9">
        <f t="shared" si="42"/>
        <v>104.03197734466099</v>
      </c>
    </row>
    <row r="167" spans="1:7" ht="36" outlineLevel="3" x14ac:dyDescent="0.25">
      <c r="A167" s="39" t="s">
        <v>209</v>
      </c>
      <c r="B167" s="10" t="s">
        <v>210</v>
      </c>
      <c r="C167" s="11">
        <f>C168</f>
        <v>686700</v>
      </c>
      <c r="D167" s="11">
        <f t="shared" ref="D167:F167" si="55">D168</f>
        <v>764600</v>
      </c>
      <c r="E167" s="11">
        <f t="shared" si="55"/>
        <v>764600</v>
      </c>
      <c r="F167" s="11">
        <f t="shared" si="55"/>
        <v>805948.22</v>
      </c>
      <c r="G167" s="9">
        <f t="shared" si="42"/>
        <v>105.40782369866596</v>
      </c>
    </row>
    <row r="168" spans="1:7" ht="48" outlineLevel="4" x14ac:dyDescent="0.25">
      <c r="A168" s="39" t="s">
        <v>211</v>
      </c>
      <c r="B168" s="10" t="s">
        <v>212</v>
      </c>
      <c r="C168" s="11">
        <v>686700</v>
      </c>
      <c r="D168" s="11">
        <v>764600</v>
      </c>
      <c r="E168" s="11">
        <v>764600</v>
      </c>
      <c r="F168" s="11">
        <v>805948.22</v>
      </c>
      <c r="G168" s="9">
        <f t="shared" si="42"/>
        <v>105.40782369866596</v>
      </c>
    </row>
    <row r="169" spans="1:7" ht="24" outlineLevel="4" x14ac:dyDescent="0.25">
      <c r="A169" s="39" t="s">
        <v>519</v>
      </c>
      <c r="B169" s="10" t="s">
        <v>520</v>
      </c>
      <c r="C169" s="11">
        <f>C170</f>
        <v>0</v>
      </c>
      <c r="D169" s="11">
        <f t="shared" ref="D169:F169" si="56">D170</f>
        <v>436000</v>
      </c>
      <c r="E169" s="11">
        <f t="shared" si="56"/>
        <v>436000</v>
      </c>
      <c r="F169" s="11">
        <f t="shared" si="56"/>
        <v>443059.7</v>
      </c>
      <c r="G169" s="9">
        <f t="shared" si="42"/>
        <v>101.61919724770642</v>
      </c>
    </row>
    <row r="170" spans="1:7" ht="30.75" customHeight="1" outlineLevel="7" x14ac:dyDescent="0.25">
      <c r="A170" s="39" t="s">
        <v>517</v>
      </c>
      <c r="B170" s="10" t="s">
        <v>518</v>
      </c>
      <c r="C170" s="11">
        <v>0</v>
      </c>
      <c r="D170" s="11">
        <v>436000</v>
      </c>
      <c r="E170" s="11">
        <v>436000</v>
      </c>
      <c r="F170" s="11">
        <v>443059.7</v>
      </c>
      <c r="G170" s="9">
        <f t="shared" si="42"/>
        <v>101.61919724770642</v>
      </c>
    </row>
    <row r="171" spans="1:7" s="8" customFormat="1" ht="34.200000000000003" outlineLevel="1" x14ac:dyDescent="0.2">
      <c r="A171" s="17" t="s">
        <v>213</v>
      </c>
      <c r="B171" s="14" t="s">
        <v>214</v>
      </c>
      <c r="C171" s="15">
        <f>C172+C176</f>
        <v>1210000</v>
      </c>
      <c r="D171" s="15">
        <f t="shared" ref="D171:F171" si="57">D172+D176</f>
        <v>1239786</v>
      </c>
      <c r="E171" s="15">
        <f t="shared" ref="E171" si="58">E172+E176</f>
        <v>1239786</v>
      </c>
      <c r="F171" s="15">
        <f t="shared" si="57"/>
        <v>1239777.1600000001</v>
      </c>
      <c r="G171" s="7">
        <f t="shared" si="42"/>
        <v>99.999286973719677</v>
      </c>
    </row>
    <row r="172" spans="1:7" ht="96" outlineLevel="2" x14ac:dyDescent="0.25">
      <c r="A172" s="39" t="s">
        <v>215</v>
      </c>
      <c r="B172" s="12" t="s">
        <v>216</v>
      </c>
      <c r="C172" s="11">
        <f>C173</f>
        <v>885000</v>
      </c>
      <c r="D172" s="11">
        <f t="shared" ref="D172:F173" si="59">D173</f>
        <v>759110</v>
      </c>
      <c r="E172" s="11">
        <f t="shared" si="59"/>
        <v>759110</v>
      </c>
      <c r="F172" s="11">
        <f t="shared" si="59"/>
        <v>759110</v>
      </c>
      <c r="G172" s="9">
        <f t="shared" si="42"/>
        <v>100</v>
      </c>
    </row>
    <row r="173" spans="1:7" ht="108" outlineLevel="3" x14ac:dyDescent="0.25">
      <c r="A173" s="39" t="s">
        <v>217</v>
      </c>
      <c r="B173" s="12" t="s">
        <v>218</v>
      </c>
      <c r="C173" s="11">
        <f>C174</f>
        <v>885000</v>
      </c>
      <c r="D173" s="11">
        <f t="shared" si="59"/>
        <v>759110</v>
      </c>
      <c r="E173" s="11">
        <f t="shared" si="59"/>
        <v>759110</v>
      </c>
      <c r="F173" s="11">
        <f t="shared" si="59"/>
        <v>759110</v>
      </c>
      <c r="G173" s="9">
        <f t="shared" si="42"/>
        <v>100</v>
      </c>
    </row>
    <row r="174" spans="1:7" ht="108" outlineLevel="4" collapsed="1" x14ac:dyDescent="0.25">
      <c r="A174" s="39" t="s">
        <v>219</v>
      </c>
      <c r="B174" s="12" t="s">
        <v>220</v>
      </c>
      <c r="C174" s="11">
        <v>885000</v>
      </c>
      <c r="D174" s="11">
        <v>759110</v>
      </c>
      <c r="E174" s="11">
        <v>759110</v>
      </c>
      <c r="F174" s="11">
        <v>759110</v>
      </c>
      <c r="G174" s="9">
        <f t="shared" si="42"/>
        <v>100</v>
      </c>
    </row>
    <row r="175" spans="1:7" ht="108" hidden="1" outlineLevel="7" x14ac:dyDescent="0.25">
      <c r="A175" s="39" t="s">
        <v>219</v>
      </c>
      <c r="B175" s="12" t="s">
        <v>220</v>
      </c>
      <c r="C175" s="11">
        <v>885000</v>
      </c>
      <c r="D175" s="11">
        <v>885000</v>
      </c>
      <c r="E175" s="11">
        <v>885000</v>
      </c>
      <c r="F175" s="11">
        <v>0</v>
      </c>
      <c r="G175" s="9">
        <f t="shared" si="42"/>
        <v>0</v>
      </c>
    </row>
    <row r="176" spans="1:7" ht="36" outlineLevel="2" x14ac:dyDescent="0.25">
      <c r="A176" s="39" t="s">
        <v>221</v>
      </c>
      <c r="B176" s="10" t="s">
        <v>222</v>
      </c>
      <c r="C176" s="11">
        <f>C177+C180+C183</f>
        <v>325000</v>
      </c>
      <c r="D176" s="11">
        <f t="shared" ref="D176:F176" si="60">D177+D180+D183</f>
        <v>480676</v>
      </c>
      <c r="E176" s="11">
        <f t="shared" ref="E176" si="61">E177+E180+E183</f>
        <v>480676</v>
      </c>
      <c r="F176" s="11">
        <f t="shared" si="60"/>
        <v>480667.16000000003</v>
      </c>
      <c r="G176" s="9">
        <f t="shared" si="42"/>
        <v>99.998160923366271</v>
      </c>
    </row>
    <row r="177" spans="1:7" ht="36" outlineLevel="3" x14ac:dyDescent="0.25">
      <c r="A177" s="39" t="s">
        <v>223</v>
      </c>
      <c r="B177" s="10" t="s">
        <v>224</v>
      </c>
      <c r="C177" s="11">
        <f>C178</f>
        <v>25500</v>
      </c>
      <c r="D177" s="11">
        <f t="shared" ref="D177:F177" si="62">D178</f>
        <v>108540</v>
      </c>
      <c r="E177" s="11">
        <f t="shared" si="62"/>
        <v>108540</v>
      </c>
      <c r="F177" s="11">
        <f t="shared" si="62"/>
        <v>108540.24</v>
      </c>
      <c r="G177" s="9">
        <f t="shared" si="42"/>
        <v>100.00022111663903</v>
      </c>
    </row>
    <row r="178" spans="1:7" ht="60" outlineLevel="4" collapsed="1" x14ac:dyDescent="0.25">
      <c r="A178" s="39" t="s">
        <v>225</v>
      </c>
      <c r="B178" s="10" t="s">
        <v>226</v>
      </c>
      <c r="C178" s="11">
        <v>25500</v>
      </c>
      <c r="D178" s="11">
        <v>108540</v>
      </c>
      <c r="E178" s="11">
        <v>108540</v>
      </c>
      <c r="F178" s="11">
        <v>108540.24</v>
      </c>
      <c r="G178" s="9">
        <f t="shared" si="42"/>
        <v>100.00022111663903</v>
      </c>
    </row>
    <row r="179" spans="1:7" ht="60" hidden="1" outlineLevel="7" x14ac:dyDescent="0.25">
      <c r="A179" s="39" t="s">
        <v>225</v>
      </c>
      <c r="B179" s="10" t="s">
        <v>226</v>
      </c>
      <c r="C179" s="11">
        <v>25500</v>
      </c>
      <c r="D179" s="11">
        <v>25500</v>
      </c>
      <c r="E179" s="11">
        <v>25500</v>
      </c>
      <c r="F179" s="11">
        <v>3651.24</v>
      </c>
      <c r="G179" s="9">
        <f t="shared" si="42"/>
        <v>14.318588235294117</v>
      </c>
    </row>
    <row r="180" spans="1:7" ht="60" outlineLevel="3" x14ac:dyDescent="0.25">
      <c r="A180" s="39" t="s">
        <v>227</v>
      </c>
      <c r="B180" s="10" t="s">
        <v>228</v>
      </c>
      <c r="C180" s="11">
        <f>C181</f>
        <v>299500</v>
      </c>
      <c r="D180" s="11">
        <f t="shared" ref="D180:F180" si="63">D181</f>
        <v>253570</v>
      </c>
      <c r="E180" s="11">
        <f t="shared" si="63"/>
        <v>253570</v>
      </c>
      <c r="F180" s="11">
        <f t="shared" si="63"/>
        <v>253561.35</v>
      </c>
      <c r="G180" s="9">
        <f t="shared" si="42"/>
        <v>99.996588713175854</v>
      </c>
    </row>
    <row r="181" spans="1:7" ht="60" outlineLevel="4" collapsed="1" x14ac:dyDescent="0.25">
      <c r="A181" s="39" t="s">
        <v>229</v>
      </c>
      <c r="B181" s="10" t="s">
        <v>230</v>
      </c>
      <c r="C181" s="11">
        <v>299500</v>
      </c>
      <c r="D181" s="11">
        <v>253570</v>
      </c>
      <c r="E181" s="11">
        <v>253570</v>
      </c>
      <c r="F181" s="11">
        <v>253561.35</v>
      </c>
      <c r="G181" s="9">
        <f t="shared" si="42"/>
        <v>99.996588713175854</v>
      </c>
    </row>
    <row r="182" spans="1:7" ht="60" hidden="1" outlineLevel="7" x14ac:dyDescent="0.25">
      <c r="A182" s="39" t="s">
        <v>229</v>
      </c>
      <c r="B182" s="10" t="s">
        <v>230</v>
      </c>
      <c r="C182" s="11">
        <v>299500</v>
      </c>
      <c r="D182" s="11">
        <v>299500</v>
      </c>
      <c r="E182" s="11">
        <v>299500</v>
      </c>
      <c r="F182" s="11">
        <v>133667.57</v>
      </c>
      <c r="G182" s="9">
        <f t="shared" si="42"/>
        <v>44.63024040066778</v>
      </c>
    </row>
    <row r="183" spans="1:7" ht="114" customHeight="1" outlineLevel="7" x14ac:dyDescent="0.25">
      <c r="A183" s="39" t="s">
        <v>521</v>
      </c>
      <c r="B183" s="24" t="s">
        <v>522</v>
      </c>
      <c r="C183" s="11">
        <v>0</v>
      </c>
      <c r="D183" s="11">
        <v>118566</v>
      </c>
      <c r="E183" s="11">
        <v>118566</v>
      </c>
      <c r="F183" s="11">
        <v>118565.57</v>
      </c>
      <c r="G183" s="9">
        <f t="shared" si="42"/>
        <v>99.999637332793554</v>
      </c>
    </row>
    <row r="184" spans="1:7" s="8" customFormat="1" ht="22.8" outlineLevel="1" x14ac:dyDescent="0.2">
      <c r="A184" s="17" t="s">
        <v>231</v>
      </c>
      <c r="B184" s="14" t="s">
        <v>232</v>
      </c>
      <c r="C184" s="15">
        <f>C185+C259+C266+C272+C253</f>
        <v>454000</v>
      </c>
      <c r="D184" s="15">
        <f t="shared" ref="D184:F184" si="64">D185+D259+D266+D272+D253</f>
        <v>1110395</v>
      </c>
      <c r="E184" s="15">
        <f t="shared" ref="E184" si="65">E185+E259+E266+E272+E253</f>
        <v>1110395</v>
      </c>
      <c r="F184" s="15">
        <f t="shared" si="64"/>
        <v>1151642.51</v>
      </c>
      <c r="G184" s="7">
        <f t="shared" si="42"/>
        <v>103.71467000481812</v>
      </c>
    </row>
    <row r="185" spans="1:7" ht="48" outlineLevel="2" x14ac:dyDescent="0.25">
      <c r="A185" s="39" t="s">
        <v>233</v>
      </c>
      <c r="B185" s="10" t="s">
        <v>234</v>
      </c>
      <c r="C185" s="11">
        <f>C186+C194+C200+C210+C213+C219+C225+C235+C245</f>
        <v>228000</v>
      </c>
      <c r="D185" s="11">
        <f t="shared" ref="D185:F185" si="66">D186+D194+D200+D210+D213+D219+D225+D235+D245</f>
        <v>498236</v>
      </c>
      <c r="E185" s="11">
        <f t="shared" ref="E185" si="67">E186+E194+E200+E210+E213+E219+E225+E235+E245</f>
        <v>498236</v>
      </c>
      <c r="F185" s="11">
        <f t="shared" si="66"/>
        <v>516002.5</v>
      </c>
      <c r="G185" s="9">
        <f t="shared" si="42"/>
        <v>103.56588042614344</v>
      </c>
    </row>
    <row r="186" spans="1:7" ht="72" outlineLevel="3" x14ac:dyDescent="0.25">
      <c r="A186" s="39" t="s">
        <v>235</v>
      </c>
      <c r="B186" s="10" t="s">
        <v>236</v>
      </c>
      <c r="C186" s="11">
        <f>C187</f>
        <v>5000</v>
      </c>
      <c r="D186" s="11">
        <f t="shared" ref="D186:F186" si="68">D187</f>
        <v>18355</v>
      </c>
      <c r="E186" s="11">
        <f t="shared" si="68"/>
        <v>18355</v>
      </c>
      <c r="F186" s="11">
        <f t="shared" si="68"/>
        <v>18455</v>
      </c>
      <c r="G186" s="9">
        <f t="shared" si="42"/>
        <v>100.54481067828928</v>
      </c>
    </row>
    <row r="187" spans="1:7" ht="108" outlineLevel="4" collapsed="1" x14ac:dyDescent="0.25">
      <c r="A187" s="39" t="s">
        <v>237</v>
      </c>
      <c r="B187" s="12" t="s">
        <v>238</v>
      </c>
      <c r="C187" s="11">
        <v>5000</v>
      </c>
      <c r="D187" s="11">
        <v>18355</v>
      </c>
      <c r="E187" s="11">
        <v>18355</v>
      </c>
      <c r="F187" s="11">
        <v>18455</v>
      </c>
      <c r="G187" s="9">
        <f t="shared" si="42"/>
        <v>100.54481067828928</v>
      </c>
    </row>
    <row r="188" spans="1:7" ht="108" hidden="1" outlineLevel="5" x14ac:dyDescent="0.25">
      <c r="A188" s="39" t="s">
        <v>237</v>
      </c>
      <c r="B188" s="12" t="s">
        <v>238</v>
      </c>
      <c r="C188" s="11">
        <v>5000</v>
      </c>
      <c r="D188" s="11">
        <v>5000</v>
      </c>
      <c r="E188" s="11">
        <v>5000</v>
      </c>
      <c r="F188" s="11">
        <v>0</v>
      </c>
      <c r="G188" s="9">
        <f t="shared" si="42"/>
        <v>0</v>
      </c>
    </row>
    <row r="189" spans="1:7" ht="108" hidden="1" outlineLevel="7" x14ac:dyDescent="0.25">
      <c r="A189" s="39" t="s">
        <v>237</v>
      </c>
      <c r="B189" s="12" t="s">
        <v>238</v>
      </c>
      <c r="C189" s="11">
        <v>5000</v>
      </c>
      <c r="D189" s="11">
        <v>5000</v>
      </c>
      <c r="E189" s="11">
        <v>5000</v>
      </c>
      <c r="F189" s="11">
        <v>0</v>
      </c>
      <c r="G189" s="9">
        <f t="shared" si="42"/>
        <v>0</v>
      </c>
    </row>
    <row r="190" spans="1:7" ht="168" hidden="1" outlineLevel="5" x14ac:dyDescent="0.25">
      <c r="A190" s="39" t="s">
        <v>239</v>
      </c>
      <c r="B190" s="12" t="s">
        <v>240</v>
      </c>
      <c r="C190" s="11">
        <v>0</v>
      </c>
      <c r="D190" s="11">
        <v>0</v>
      </c>
      <c r="E190" s="11">
        <v>0</v>
      </c>
      <c r="F190" s="11">
        <v>1150</v>
      </c>
      <c r="G190" s="9" t="e">
        <f t="shared" si="42"/>
        <v>#DIV/0!</v>
      </c>
    </row>
    <row r="191" spans="1:7" ht="168" hidden="1" outlineLevel="7" x14ac:dyDescent="0.25">
      <c r="A191" s="39" t="s">
        <v>239</v>
      </c>
      <c r="B191" s="12" t="s">
        <v>240</v>
      </c>
      <c r="C191" s="11">
        <v>0</v>
      </c>
      <c r="D191" s="11">
        <v>0</v>
      </c>
      <c r="E191" s="11">
        <v>0</v>
      </c>
      <c r="F191" s="11">
        <v>1150</v>
      </c>
      <c r="G191" s="9" t="e">
        <f t="shared" si="42"/>
        <v>#DIV/0!</v>
      </c>
    </row>
    <row r="192" spans="1:7" ht="120" hidden="1" outlineLevel="5" x14ac:dyDescent="0.25">
      <c r="A192" s="39" t="s">
        <v>241</v>
      </c>
      <c r="B192" s="12" t="s">
        <v>242</v>
      </c>
      <c r="C192" s="11">
        <v>0</v>
      </c>
      <c r="D192" s="11">
        <v>0</v>
      </c>
      <c r="E192" s="11">
        <v>0</v>
      </c>
      <c r="F192" s="11">
        <v>500</v>
      </c>
      <c r="G192" s="9" t="e">
        <f t="shared" si="42"/>
        <v>#DIV/0!</v>
      </c>
    </row>
    <row r="193" spans="1:7" ht="120" hidden="1" outlineLevel="7" x14ac:dyDescent="0.25">
      <c r="A193" s="39" t="s">
        <v>241</v>
      </c>
      <c r="B193" s="12" t="s">
        <v>242</v>
      </c>
      <c r="C193" s="11">
        <v>0</v>
      </c>
      <c r="D193" s="11">
        <v>0</v>
      </c>
      <c r="E193" s="11">
        <v>0</v>
      </c>
      <c r="F193" s="11">
        <v>500</v>
      </c>
      <c r="G193" s="9" t="e">
        <f t="shared" si="42"/>
        <v>#DIV/0!</v>
      </c>
    </row>
    <row r="194" spans="1:7" ht="108" outlineLevel="3" x14ac:dyDescent="0.25">
      <c r="A194" s="39" t="s">
        <v>243</v>
      </c>
      <c r="B194" s="10" t="s">
        <v>244</v>
      </c>
      <c r="C194" s="11">
        <f>C195</f>
        <v>58000</v>
      </c>
      <c r="D194" s="11">
        <f t="shared" ref="D194:F194" si="69">D195</f>
        <v>100920</v>
      </c>
      <c r="E194" s="11">
        <f t="shared" si="69"/>
        <v>100920</v>
      </c>
      <c r="F194" s="11">
        <f t="shared" si="69"/>
        <v>108419.75</v>
      </c>
      <c r="G194" s="9">
        <f t="shared" si="42"/>
        <v>107.43138129211256</v>
      </c>
    </row>
    <row r="195" spans="1:7" ht="132" outlineLevel="4" collapsed="1" x14ac:dyDescent="0.25">
      <c r="A195" s="39" t="s">
        <v>245</v>
      </c>
      <c r="B195" s="12" t="s">
        <v>246</v>
      </c>
      <c r="C195" s="11">
        <v>58000</v>
      </c>
      <c r="D195" s="11">
        <v>100920</v>
      </c>
      <c r="E195" s="11">
        <v>100920</v>
      </c>
      <c r="F195" s="11">
        <v>108419.75</v>
      </c>
      <c r="G195" s="9">
        <f t="shared" si="42"/>
        <v>107.43138129211256</v>
      </c>
    </row>
    <row r="196" spans="1:7" ht="132" hidden="1" outlineLevel="5" x14ac:dyDescent="0.25">
      <c r="A196" s="39" t="s">
        <v>245</v>
      </c>
      <c r="B196" s="12" t="s">
        <v>246</v>
      </c>
      <c r="C196" s="11">
        <v>58000</v>
      </c>
      <c r="D196" s="11">
        <v>58000</v>
      </c>
      <c r="E196" s="11">
        <v>58000</v>
      </c>
      <c r="F196" s="11">
        <v>0</v>
      </c>
      <c r="G196" s="9">
        <f t="shared" si="42"/>
        <v>0</v>
      </c>
    </row>
    <row r="197" spans="1:7" ht="132" hidden="1" outlineLevel="7" x14ac:dyDescent="0.25">
      <c r="A197" s="39" t="s">
        <v>245</v>
      </c>
      <c r="B197" s="12" t="s">
        <v>246</v>
      </c>
      <c r="C197" s="11">
        <v>58000</v>
      </c>
      <c r="D197" s="11">
        <v>58000</v>
      </c>
      <c r="E197" s="11">
        <v>58000</v>
      </c>
      <c r="F197" s="11">
        <v>0</v>
      </c>
      <c r="G197" s="9">
        <f t="shared" si="42"/>
        <v>0</v>
      </c>
    </row>
    <row r="198" spans="1:7" ht="144" hidden="1" outlineLevel="5" x14ac:dyDescent="0.25">
      <c r="A198" s="39" t="s">
        <v>247</v>
      </c>
      <c r="B198" s="12" t="s">
        <v>248</v>
      </c>
      <c r="C198" s="11">
        <v>0</v>
      </c>
      <c r="D198" s="11">
        <v>0</v>
      </c>
      <c r="E198" s="11">
        <v>0</v>
      </c>
      <c r="F198" s="11">
        <v>14251.44</v>
      </c>
      <c r="G198" s="9" t="e">
        <f t="shared" si="42"/>
        <v>#DIV/0!</v>
      </c>
    </row>
    <row r="199" spans="1:7" ht="144" hidden="1" outlineLevel="7" x14ac:dyDescent="0.25">
      <c r="A199" s="39" t="s">
        <v>247</v>
      </c>
      <c r="B199" s="12" t="s">
        <v>248</v>
      </c>
      <c r="C199" s="11">
        <v>0</v>
      </c>
      <c r="D199" s="11">
        <v>0</v>
      </c>
      <c r="E199" s="11">
        <v>0</v>
      </c>
      <c r="F199" s="11">
        <v>14251.44</v>
      </c>
      <c r="G199" s="9" t="e">
        <f t="shared" si="42"/>
        <v>#DIV/0!</v>
      </c>
    </row>
    <row r="200" spans="1:7" ht="72" outlineLevel="3" x14ac:dyDescent="0.25">
      <c r="A200" s="39" t="s">
        <v>249</v>
      </c>
      <c r="B200" s="10" t="s">
        <v>250</v>
      </c>
      <c r="C200" s="11">
        <f>C201+C208</f>
        <v>32000</v>
      </c>
      <c r="D200" s="11">
        <f t="shared" ref="D200:F200" si="70">D201+D208</f>
        <v>69141</v>
      </c>
      <c r="E200" s="11">
        <f t="shared" ref="E200" si="71">E201+E208</f>
        <v>69141</v>
      </c>
      <c r="F200" s="11">
        <f t="shared" si="70"/>
        <v>74153.59</v>
      </c>
      <c r="G200" s="9">
        <f t="shared" si="42"/>
        <v>107.24980836262131</v>
      </c>
    </row>
    <row r="201" spans="1:7" ht="108" outlineLevel="4" collapsed="1" x14ac:dyDescent="0.25">
      <c r="A201" s="39" t="s">
        <v>251</v>
      </c>
      <c r="B201" s="12" t="s">
        <v>252</v>
      </c>
      <c r="C201" s="11">
        <v>32000</v>
      </c>
      <c r="D201" s="11">
        <v>37578</v>
      </c>
      <c r="E201" s="11">
        <v>37578</v>
      </c>
      <c r="F201" s="11">
        <v>37578.47</v>
      </c>
      <c r="G201" s="9">
        <f t="shared" si="42"/>
        <v>100.00125073181117</v>
      </c>
    </row>
    <row r="202" spans="1:7" ht="108" hidden="1" outlineLevel="5" x14ac:dyDescent="0.25">
      <c r="A202" s="39" t="s">
        <v>251</v>
      </c>
      <c r="B202" s="12" t="s">
        <v>252</v>
      </c>
      <c r="C202" s="11">
        <v>32000</v>
      </c>
      <c r="D202" s="11">
        <v>32000</v>
      </c>
      <c r="E202" s="11">
        <v>32000</v>
      </c>
      <c r="F202" s="11">
        <v>0</v>
      </c>
      <c r="G202" s="9">
        <f t="shared" si="42"/>
        <v>0</v>
      </c>
    </row>
    <row r="203" spans="1:7" ht="108" hidden="1" outlineLevel="7" x14ac:dyDescent="0.25">
      <c r="A203" s="39" t="s">
        <v>251</v>
      </c>
      <c r="B203" s="12" t="s">
        <v>252</v>
      </c>
      <c r="C203" s="11">
        <v>32000</v>
      </c>
      <c r="D203" s="11">
        <v>32000</v>
      </c>
      <c r="E203" s="11">
        <v>32000</v>
      </c>
      <c r="F203" s="11">
        <v>0</v>
      </c>
      <c r="G203" s="9">
        <f t="shared" si="42"/>
        <v>0</v>
      </c>
    </row>
    <row r="204" spans="1:7" ht="144" hidden="1" outlineLevel="5" x14ac:dyDescent="0.25">
      <c r="A204" s="39" t="s">
        <v>253</v>
      </c>
      <c r="B204" s="12" t="s">
        <v>254</v>
      </c>
      <c r="C204" s="11">
        <v>0</v>
      </c>
      <c r="D204" s="11">
        <v>0</v>
      </c>
      <c r="E204" s="11">
        <v>0</v>
      </c>
      <c r="F204" s="11">
        <v>2500</v>
      </c>
      <c r="G204" s="9" t="e">
        <f t="shared" si="42"/>
        <v>#DIV/0!</v>
      </c>
    </row>
    <row r="205" spans="1:7" ht="144" hidden="1" outlineLevel="7" x14ac:dyDescent="0.25">
      <c r="A205" s="39" t="s">
        <v>253</v>
      </c>
      <c r="B205" s="12" t="s">
        <v>254</v>
      </c>
      <c r="C205" s="11">
        <v>0</v>
      </c>
      <c r="D205" s="11">
        <v>0</v>
      </c>
      <c r="E205" s="11">
        <v>0</v>
      </c>
      <c r="F205" s="11">
        <v>2500</v>
      </c>
      <c r="G205" s="9" t="e">
        <f t="shared" si="42"/>
        <v>#DIV/0!</v>
      </c>
    </row>
    <row r="206" spans="1:7" ht="120" hidden="1" outlineLevel="5" x14ac:dyDescent="0.25">
      <c r="A206" s="39" t="s">
        <v>255</v>
      </c>
      <c r="B206" s="12" t="s">
        <v>256</v>
      </c>
      <c r="C206" s="11">
        <v>0</v>
      </c>
      <c r="D206" s="11">
        <v>0</v>
      </c>
      <c r="E206" s="11">
        <v>0</v>
      </c>
      <c r="F206" s="11">
        <v>1000</v>
      </c>
      <c r="G206" s="9" t="e">
        <f t="shared" si="42"/>
        <v>#DIV/0!</v>
      </c>
    </row>
    <row r="207" spans="1:7" ht="120" hidden="1" outlineLevel="7" x14ac:dyDescent="0.25">
      <c r="A207" s="39" t="s">
        <v>255</v>
      </c>
      <c r="B207" s="12" t="s">
        <v>256</v>
      </c>
      <c r="C207" s="11">
        <v>0</v>
      </c>
      <c r="D207" s="11">
        <v>0</v>
      </c>
      <c r="E207" s="11">
        <v>0</v>
      </c>
      <c r="F207" s="11">
        <v>1000</v>
      </c>
      <c r="G207" s="9" t="e">
        <f t="shared" si="42"/>
        <v>#DIV/0!</v>
      </c>
    </row>
    <row r="208" spans="1:7" ht="96" outlineLevel="4" collapsed="1" x14ac:dyDescent="0.25">
      <c r="A208" s="39" t="s">
        <v>257</v>
      </c>
      <c r="B208" s="10" t="s">
        <v>258</v>
      </c>
      <c r="C208" s="11">
        <v>0</v>
      </c>
      <c r="D208" s="11">
        <v>31563</v>
      </c>
      <c r="E208" s="11">
        <v>31563</v>
      </c>
      <c r="F208" s="11">
        <v>36575.120000000003</v>
      </c>
      <c r="G208" s="9">
        <f t="shared" ref="G208" si="72">F208/E208*100</f>
        <v>115.87973259829548</v>
      </c>
    </row>
    <row r="209" spans="1:7" ht="96" hidden="1" outlineLevel="7" x14ac:dyDescent="0.25">
      <c r="A209" s="39" t="s">
        <v>257</v>
      </c>
      <c r="B209" s="10" t="s">
        <v>258</v>
      </c>
      <c r="C209" s="11">
        <v>0</v>
      </c>
      <c r="D209" s="11">
        <v>0</v>
      </c>
      <c r="E209" s="11">
        <v>0</v>
      </c>
      <c r="F209" s="11">
        <v>5000</v>
      </c>
      <c r="G209" s="9" t="e">
        <f t="shared" ref="G209:G220" si="73">F209/E209*100</f>
        <v>#DIV/0!</v>
      </c>
    </row>
    <row r="210" spans="1:7" ht="84" outlineLevel="3" x14ac:dyDescent="0.25">
      <c r="A210" s="39" t="s">
        <v>259</v>
      </c>
      <c r="B210" s="10" t="s">
        <v>260</v>
      </c>
      <c r="C210" s="11">
        <f>C211</f>
        <v>26000</v>
      </c>
      <c r="D210" s="11">
        <f t="shared" ref="D210:F210" si="74">D211</f>
        <v>10000</v>
      </c>
      <c r="E210" s="11">
        <f t="shared" si="74"/>
        <v>10000</v>
      </c>
      <c r="F210" s="11">
        <f t="shared" si="74"/>
        <v>10000</v>
      </c>
      <c r="G210" s="9">
        <f t="shared" si="73"/>
        <v>100</v>
      </c>
    </row>
    <row r="211" spans="1:7" ht="120" outlineLevel="4" collapsed="1" x14ac:dyDescent="0.25">
      <c r="A211" s="39" t="s">
        <v>529</v>
      </c>
      <c r="B211" s="12" t="s">
        <v>262</v>
      </c>
      <c r="C211" s="11">
        <v>26000</v>
      </c>
      <c r="D211" s="11">
        <v>10000</v>
      </c>
      <c r="E211" s="11">
        <v>10000</v>
      </c>
      <c r="F211" s="11">
        <v>10000</v>
      </c>
      <c r="G211" s="9">
        <f t="shared" si="73"/>
        <v>100</v>
      </c>
    </row>
    <row r="212" spans="1:7" ht="120" hidden="1" outlineLevel="7" x14ac:dyDescent="0.25">
      <c r="A212" s="39" t="s">
        <v>261</v>
      </c>
      <c r="B212" s="12" t="s">
        <v>262</v>
      </c>
      <c r="C212" s="11">
        <v>26000</v>
      </c>
      <c r="D212" s="11">
        <v>26000</v>
      </c>
      <c r="E212" s="11">
        <v>26000</v>
      </c>
      <c r="F212" s="11">
        <v>0</v>
      </c>
      <c r="G212" s="9">
        <f t="shared" si="73"/>
        <v>0</v>
      </c>
    </row>
    <row r="213" spans="1:7" ht="96" outlineLevel="3" x14ac:dyDescent="0.25">
      <c r="A213" s="39" t="s">
        <v>263</v>
      </c>
      <c r="B213" s="10" t="s">
        <v>264</v>
      </c>
      <c r="C213" s="11">
        <f>C214</f>
        <v>0</v>
      </c>
      <c r="D213" s="11">
        <f t="shared" ref="D213:F213" si="75">D214</f>
        <v>8750</v>
      </c>
      <c r="E213" s="11">
        <f t="shared" si="75"/>
        <v>8750</v>
      </c>
      <c r="F213" s="11">
        <f t="shared" si="75"/>
        <v>8750</v>
      </c>
      <c r="G213" s="9">
        <f t="shared" si="73"/>
        <v>100</v>
      </c>
    </row>
    <row r="214" spans="1:7" ht="132" outlineLevel="4" collapsed="1" x14ac:dyDescent="0.25">
      <c r="A214" s="39" t="s">
        <v>265</v>
      </c>
      <c r="B214" s="12" t="s">
        <v>266</v>
      </c>
      <c r="C214" s="11">
        <v>0</v>
      </c>
      <c r="D214" s="11">
        <v>8750</v>
      </c>
      <c r="E214" s="11">
        <v>8750</v>
      </c>
      <c r="F214" s="11">
        <v>8750</v>
      </c>
      <c r="G214" s="9">
        <f t="shared" si="73"/>
        <v>100</v>
      </c>
    </row>
    <row r="215" spans="1:7" ht="168" hidden="1" outlineLevel="5" x14ac:dyDescent="0.25">
      <c r="A215" s="39" t="s">
        <v>267</v>
      </c>
      <c r="B215" s="12" t="s">
        <v>268</v>
      </c>
      <c r="C215" s="11">
        <v>0</v>
      </c>
      <c r="D215" s="11">
        <v>0</v>
      </c>
      <c r="E215" s="11">
        <v>0</v>
      </c>
      <c r="F215" s="11">
        <v>3000</v>
      </c>
      <c r="G215" s="9" t="e">
        <f t="shared" si="73"/>
        <v>#DIV/0!</v>
      </c>
    </row>
    <row r="216" spans="1:7" ht="168" hidden="1" outlineLevel="7" x14ac:dyDescent="0.25">
      <c r="A216" s="39" t="s">
        <v>267</v>
      </c>
      <c r="B216" s="12" t="s">
        <v>268</v>
      </c>
      <c r="C216" s="11">
        <v>0</v>
      </c>
      <c r="D216" s="11">
        <v>0</v>
      </c>
      <c r="E216" s="11">
        <v>0</v>
      </c>
      <c r="F216" s="11">
        <v>3000</v>
      </c>
      <c r="G216" s="9" t="e">
        <f t="shared" si="73"/>
        <v>#DIV/0!</v>
      </c>
    </row>
    <row r="217" spans="1:7" ht="96" hidden="1" outlineLevel="5" x14ac:dyDescent="0.25">
      <c r="A217" s="39" t="s">
        <v>269</v>
      </c>
      <c r="B217" s="10" t="s">
        <v>270</v>
      </c>
      <c r="C217" s="11">
        <v>0</v>
      </c>
      <c r="D217" s="11">
        <v>0</v>
      </c>
      <c r="E217" s="11">
        <v>0</v>
      </c>
      <c r="F217" s="11">
        <v>2500</v>
      </c>
      <c r="G217" s="9" t="e">
        <f t="shared" si="73"/>
        <v>#DIV/0!</v>
      </c>
    </row>
    <row r="218" spans="1:7" ht="96" hidden="1" outlineLevel="7" x14ac:dyDescent="0.25">
      <c r="A218" s="39" t="s">
        <v>269</v>
      </c>
      <c r="B218" s="10" t="s">
        <v>270</v>
      </c>
      <c r="C218" s="11">
        <v>0</v>
      </c>
      <c r="D218" s="11">
        <v>0</v>
      </c>
      <c r="E218" s="11">
        <v>0</v>
      </c>
      <c r="F218" s="11">
        <v>2500</v>
      </c>
      <c r="G218" s="9" t="e">
        <f t="shared" si="73"/>
        <v>#DIV/0!</v>
      </c>
    </row>
    <row r="219" spans="1:7" ht="84" outlineLevel="3" x14ac:dyDescent="0.25">
      <c r="A219" s="39" t="s">
        <v>271</v>
      </c>
      <c r="B219" s="10" t="s">
        <v>272</v>
      </c>
      <c r="C219" s="11">
        <f>C220</f>
        <v>0</v>
      </c>
      <c r="D219" s="11">
        <f t="shared" ref="D219:F219" si="76">D220</f>
        <v>300</v>
      </c>
      <c r="E219" s="11">
        <f t="shared" si="76"/>
        <v>300</v>
      </c>
      <c r="F219" s="11">
        <f t="shared" si="76"/>
        <v>300</v>
      </c>
      <c r="G219" s="9">
        <f t="shared" si="73"/>
        <v>100</v>
      </c>
    </row>
    <row r="220" spans="1:7" ht="156" outlineLevel="4" collapsed="1" x14ac:dyDescent="0.25">
      <c r="A220" s="39" t="s">
        <v>273</v>
      </c>
      <c r="B220" s="12" t="s">
        <v>274</v>
      </c>
      <c r="C220" s="11">
        <v>0</v>
      </c>
      <c r="D220" s="11">
        <v>300</v>
      </c>
      <c r="E220" s="11">
        <v>300</v>
      </c>
      <c r="F220" s="11">
        <v>300</v>
      </c>
      <c r="G220" s="9">
        <f t="shared" si="73"/>
        <v>100</v>
      </c>
    </row>
    <row r="221" spans="1:7" ht="180" hidden="1" outlineLevel="5" x14ac:dyDescent="0.25">
      <c r="A221" s="39" t="s">
        <v>275</v>
      </c>
      <c r="B221" s="12" t="s">
        <v>276</v>
      </c>
      <c r="C221" s="11">
        <v>0</v>
      </c>
      <c r="D221" s="11">
        <v>0</v>
      </c>
      <c r="E221" s="11">
        <v>0</v>
      </c>
      <c r="F221" s="11">
        <v>150</v>
      </c>
      <c r="G221" s="9" t="e">
        <f t="shared" ref="G221:G271" si="77">F221/E221*100</f>
        <v>#DIV/0!</v>
      </c>
    </row>
    <row r="222" spans="1:7" ht="180" hidden="1" outlineLevel="7" x14ac:dyDescent="0.25">
      <c r="A222" s="39" t="s">
        <v>275</v>
      </c>
      <c r="B222" s="12" t="s">
        <v>276</v>
      </c>
      <c r="C222" s="11">
        <v>0</v>
      </c>
      <c r="D222" s="11">
        <v>0</v>
      </c>
      <c r="E222" s="11">
        <v>0</v>
      </c>
      <c r="F222" s="11">
        <v>150</v>
      </c>
      <c r="G222" s="9" t="e">
        <f t="shared" si="77"/>
        <v>#DIV/0!</v>
      </c>
    </row>
    <row r="223" spans="1:7" ht="180" hidden="1" outlineLevel="5" x14ac:dyDescent="0.25">
      <c r="A223" s="39" t="s">
        <v>277</v>
      </c>
      <c r="B223" s="12" t="s">
        <v>278</v>
      </c>
      <c r="C223" s="11">
        <v>0</v>
      </c>
      <c r="D223" s="11">
        <v>0</v>
      </c>
      <c r="E223" s="11">
        <v>0</v>
      </c>
      <c r="F223" s="11">
        <v>150</v>
      </c>
      <c r="G223" s="9" t="e">
        <f t="shared" si="77"/>
        <v>#DIV/0!</v>
      </c>
    </row>
    <row r="224" spans="1:7" ht="180" hidden="1" outlineLevel="7" x14ac:dyDescent="0.25">
      <c r="A224" s="39" t="s">
        <v>277</v>
      </c>
      <c r="B224" s="12" t="s">
        <v>278</v>
      </c>
      <c r="C224" s="11">
        <v>0</v>
      </c>
      <c r="D224" s="11">
        <v>0</v>
      </c>
      <c r="E224" s="11">
        <v>0</v>
      </c>
      <c r="F224" s="11">
        <v>150</v>
      </c>
      <c r="G224" s="9" t="e">
        <f t="shared" si="77"/>
        <v>#DIV/0!</v>
      </c>
    </row>
    <row r="225" spans="1:7" ht="84" outlineLevel="3" x14ac:dyDescent="0.25">
      <c r="A225" s="39" t="s">
        <v>279</v>
      </c>
      <c r="B225" s="10" t="s">
        <v>280</v>
      </c>
      <c r="C225" s="11">
        <f>C226</f>
        <v>4000</v>
      </c>
      <c r="D225" s="11">
        <f t="shared" ref="D225:F225" si="78">D226</f>
        <v>5328</v>
      </c>
      <c r="E225" s="11">
        <f t="shared" si="78"/>
        <v>5328</v>
      </c>
      <c r="F225" s="11">
        <f t="shared" si="78"/>
        <v>6328</v>
      </c>
      <c r="G225" s="9">
        <f t="shared" si="77"/>
        <v>118.76876876876877</v>
      </c>
    </row>
    <row r="226" spans="1:7" ht="120" outlineLevel="4" collapsed="1" x14ac:dyDescent="0.25">
      <c r="A226" s="39" t="s">
        <v>281</v>
      </c>
      <c r="B226" s="12" t="s">
        <v>282</v>
      </c>
      <c r="C226" s="11">
        <v>4000</v>
      </c>
      <c r="D226" s="11">
        <v>5328</v>
      </c>
      <c r="E226" s="11">
        <v>5328</v>
      </c>
      <c r="F226" s="11">
        <v>6328</v>
      </c>
      <c r="G226" s="9">
        <f t="shared" si="77"/>
        <v>118.76876876876877</v>
      </c>
    </row>
    <row r="227" spans="1:7" ht="120" hidden="1" outlineLevel="5" x14ac:dyDescent="0.25">
      <c r="A227" s="39" t="s">
        <v>281</v>
      </c>
      <c r="B227" s="12" t="s">
        <v>282</v>
      </c>
      <c r="C227" s="11">
        <v>4000</v>
      </c>
      <c r="D227" s="11">
        <v>4000</v>
      </c>
      <c r="E227" s="11">
        <v>4000</v>
      </c>
      <c r="F227" s="11">
        <v>0</v>
      </c>
      <c r="G227" s="9">
        <f t="shared" si="77"/>
        <v>0</v>
      </c>
    </row>
    <row r="228" spans="1:7" ht="120" hidden="1" outlineLevel="7" x14ac:dyDescent="0.25">
      <c r="A228" s="39" t="s">
        <v>281</v>
      </c>
      <c r="B228" s="12" t="s">
        <v>282</v>
      </c>
      <c r="C228" s="11">
        <v>4000</v>
      </c>
      <c r="D228" s="11">
        <v>4000</v>
      </c>
      <c r="E228" s="11">
        <v>4000</v>
      </c>
      <c r="F228" s="11">
        <v>0</v>
      </c>
      <c r="G228" s="9">
        <f t="shared" si="77"/>
        <v>0</v>
      </c>
    </row>
    <row r="229" spans="1:7" ht="168" hidden="1" outlineLevel="5" x14ac:dyDescent="0.25">
      <c r="A229" s="39" t="s">
        <v>283</v>
      </c>
      <c r="B229" s="12" t="s">
        <v>284</v>
      </c>
      <c r="C229" s="11">
        <v>0</v>
      </c>
      <c r="D229" s="11">
        <v>0</v>
      </c>
      <c r="E229" s="11">
        <v>0</v>
      </c>
      <c r="F229" s="11">
        <v>2000</v>
      </c>
      <c r="G229" s="9" t="e">
        <f t="shared" si="77"/>
        <v>#DIV/0!</v>
      </c>
    </row>
    <row r="230" spans="1:7" ht="168" hidden="1" outlineLevel="7" x14ac:dyDescent="0.25">
      <c r="A230" s="39" t="s">
        <v>283</v>
      </c>
      <c r="B230" s="12" t="s">
        <v>284</v>
      </c>
      <c r="C230" s="11">
        <v>0</v>
      </c>
      <c r="D230" s="11">
        <v>0</v>
      </c>
      <c r="E230" s="11">
        <v>0</v>
      </c>
      <c r="F230" s="11">
        <v>2000</v>
      </c>
      <c r="G230" s="9" t="e">
        <f t="shared" si="77"/>
        <v>#DIV/0!</v>
      </c>
    </row>
    <row r="231" spans="1:7" ht="204" hidden="1" outlineLevel="5" x14ac:dyDescent="0.25">
      <c r="A231" s="39" t="s">
        <v>285</v>
      </c>
      <c r="B231" s="12" t="s">
        <v>286</v>
      </c>
      <c r="C231" s="11">
        <v>0</v>
      </c>
      <c r="D231" s="11">
        <v>0</v>
      </c>
      <c r="E231" s="11">
        <v>0</v>
      </c>
      <c r="F231" s="11">
        <v>105</v>
      </c>
      <c r="G231" s="9" t="e">
        <f t="shared" si="77"/>
        <v>#DIV/0!</v>
      </c>
    </row>
    <row r="232" spans="1:7" ht="204" hidden="1" outlineLevel="7" x14ac:dyDescent="0.25">
      <c r="A232" s="39" t="s">
        <v>285</v>
      </c>
      <c r="B232" s="12" t="s">
        <v>286</v>
      </c>
      <c r="C232" s="11">
        <v>0</v>
      </c>
      <c r="D232" s="11">
        <v>0</v>
      </c>
      <c r="E232" s="11">
        <v>0</v>
      </c>
      <c r="F232" s="11">
        <v>105</v>
      </c>
      <c r="G232" s="9" t="e">
        <f t="shared" si="77"/>
        <v>#DIV/0!</v>
      </c>
    </row>
    <row r="233" spans="1:7" ht="72" hidden="1" outlineLevel="5" x14ac:dyDescent="0.25">
      <c r="A233" s="39" t="s">
        <v>287</v>
      </c>
      <c r="B233" s="10" t="s">
        <v>288</v>
      </c>
      <c r="C233" s="11">
        <v>0</v>
      </c>
      <c r="D233" s="11">
        <v>0</v>
      </c>
      <c r="E233" s="11">
        <v>0</v>
      </c>
      <c r="F233" s="11">
        <v>500</v>
      </c>
      <c r="G233" s="9" t="e">
        <f t="shared" si="77"/>
        <v>#DIV/0!</v>
      </c>
    </row>
    <row r="234" spans="1:7" ht="72" hidden="1" outlineLevel="7" x14ac:dyDescent="0.25">
      <c r="A234" s="39" t="s">
        <v>287</v>
      </c>
      <c r="B234" s="10" t="s">
        <v>288</v>
      </c>
      <c r="C234" s="11">
        <v>0</v>
      </c>
      <c r="D234" s="11">
        <v>0</v>
      </c>
      <c r="E234" s="11">
        <v>0</v>
      </c>
      <c r="F234" s="11">
        <v>500</v>
      </c>
      <c r="G234" s="9" t="e">
        <f t="shared" si="77"/>
        <v>#DIV/0!</v>
      </c>
    </row>
    <row r="235" spans="1:7" ht="72" outlineLevel="3" x14ac:dyDescent="0.25">
      <c r="A235" s="39" t="s">
        <v>289</v>
      </c>
      <c r="B235" s="10" t="s">
        <v>290</v>
      </c>
      <c r="C235" s="11">
        <f>C236</f>
        <v>67000</v>
      </c>
      <c r="D235" s="11">
        <f t="shared" ref="D235:F235" si="79">D236</f>
        <v>170143</v>
      </c>
      <c r="E235" s="11">
        <f t="shared" si="79"/>
        <v>170143</v>
      </c>
      <c r="F235" s="11">
        <f t="shared" si="79"/>
        <v>170149.57</v>
      </c>
      <c r="G235" s="9">
        <f t="shared" si="77"/>
        <v>100.00386145771498</v>
      </c>
    </row>
    <row r="236" spans="1:7" ht="108" outlineLevel="4" collapsed="1" x14ac:dyDescent="0.25">
      <c r="A236" s="39" t="s">
        <v>291</v>
      </c>
      <c r="B236" s="12" t="s">
        <v>292</v>
      </c>
      <c r="C236" s="11">
        <v>67000</v>
      </c>
      <c r="D236" s="11">
        <v>170143</v>
      </c>
      <c r="E236" s="11">
        <v>170143</v>
      </c>
      <c r="F236" s="11">
        <v>170149.57</v>
      </c>
      <c r="G236" s="9">
        <f t="shared" si="77"/>
        <v>100.00386145771498</v>
      </c>
    </row>
    <row r="237" spans="1:7" ht="108" hidden="1" outlineLevel="5" x14ac:dyDescent="0.25">
      <c r="A237" s="39" t="s">
        <v>291</v>
      </c>
      <c r="B237" s="12" t="s">
        <v>292</v>
      </c>
      <c r="C237" s="11">
        <v>67000</v>
      </c>
      <c r="D237" s="11">
        <v>67000</v>
      </c>
      <c r="E237" s="11">
        <v>67000</v>
      </c>
      <c r="F237" s="11">
        <v>0</v>
      </c>
      <c r="G237" s="9">
        <f t="shared" si="77"/>
        <v>0</v>
      </c>
    </row>
    <row r="238" spans="1:7" ht="108" hidden="1" outlineLevel="7" x14ac:dyDescent="0.25">
      <c r="A238" s="39" t="s">
        <v>291</v>
      </c>
      <c r="B238" s="12" t="s">
        <v>292</v>
      </c>
      <c r="C238" s="11">
        <v>67000</v>
      </c>
      <c r="D238" s="11">
        <v>67000</v>
      </c>
      <c r="E238" s="11">
        <v>67000</v>
      </c>
      <c r="F238" s="11">
        <v>0</v>
      </c>
      <c r="G238" s="9">
        <f t="shared" si="77"/>
        <v>0</v>
      </c>
    </row>
    <row r="239" spans="1:7" ht="228" hidden="1" outlineLevel="5" x14ac:dyDescent="0.25">
      <c r="A239" s="39" t="s">
        <v>293</v>
      </c>
      <c r="B239" s="12" t="s">
        <v>294</v>
      </c>
      <c r="C239" s="11">
        <v>0</v>
      </c>
      <c r="D239" s="11">
        <v>0</v>
      </c>
      <c r="E239" s="11">
        <v>0</v>
      </c>
      <c r="F239" s="11">
        <v>35000</v>
      </c>
      <c r="G239" s="9" t="e">
        <f t="shared" si="77"/>
        <v>#DIV/0!</v>
      </c>
    </row>
    <row r="240" spans="1:7" ht="228" hidden="1" outlineLevel="7" x14ac:dyDescent="0.25">
      <c r="A240" s="39" t="s">
        <v>293</v>
      </c>
      <c r="B240" s="12" t="s">
        <v>294</v>
      </c>
      <c r="C240" s="11">
        <v>0</v>
      </c>
      <c r="D240" s="11">
        <v>0</v>
      </c>
      <c r="E240" s="11">
        <v>0</v>
      </c>
      <c r="F240" s="11">
        <v>35000</v>
      </c>
      <c r="G240" s="9" t="e">
        <f t="shared" si="77"/>
        <v>#DIV/0!</v>
      </c>
    </row>
    <row r="241" spans="1:7" ht="120" hidden="1" outlineLevel="5" x14ac:dyDescent="0.25">
      <c r="A241" s="39" t="s">
        <v>295</v>
      </c>
      <c r="B241" s="12" t="s">
        <v>296</v>
      </c>
      <c r="C241" s="11">
        <v>0</v>
      </c>
      <c r="D241" s="11">
        <v>0</v>
      </c>
      <c r="E241" s="11">
        <v>0</v>
      </c>
      <c r="F241" s="11">
        <v>500</v>
      </c>
      <c r="G241" s="9" t="e">
        <f t="shared" si="77"/>
        <v>#DIV/0!</v>
      </c>
    </row>
    <row r="242" spans="1:7" ht="120" hidden="1" outlineLevel="7" x14ac:dyDescent="0.25">
      <c r="A242" s="39" t="s">
        <v>295</v>
      </c>
      <c r="B242" s="12" t="s">
        <v>296</v>
      </c>
      <c r="C242" s="11">
        <v>0</v>
      </c>
      <c r="D242" s="11">
        <v>0</v>
      </c>
      <c r="E242" s="11">
        <v>0</v>
      </c>
      <c r="F242" s="11">
        <v>500</v>
      </c>
      <c r="G242" s="9" t="e">
        <f t="shared" si="77"/>
        <v>#DIV/0!</v>
      </c>
    </row>
    <row r="243" spans="1:7" ht="108" hidden="1" outlineLevel="5" x14ac:dyDescent="0.25">
      <c r="A243" s="39" t="s">
        <v>297</v>
      </c>
      <c r="B243" s="12" t="s">
        <v>298</v>
      </c>
      <c r="C243" s="11">
        <v>0</v>
      </c>
      <c r="D243" s="11">
        <v>0</v>
      </c>
      <c r="E243" s="11">
        <v>0</v>
      </c>
      <c r="F243" s="11">
        <v>-2000</v>
      </c>
      <c r="G243" s="9" t="e">
        <f t="shared" si="77"/>
        <v>#DIV/0!</v>
      </c>
    </row>
    <row r="244" spans="1:7" ht="108" hidden="1" outlineLevel="7" x14ac:dyDescent="0.25">
      <c r="A244" s="39" t="s">
        <v>297</v>
      </c>
      <c r="B244" s="12" t="s">
        <v>298</v>
      </c>
      <c r="C244" s="11">
        <v>0</v>
      </c>
      <c r="D244" s="11">
        <v>0</v>
      </c>
      <c r="E244" s="11">
        <v>0</v>
      </c>
      <c r="F244" s="11">
        <v>-2000</v>
      </c>
      <c r="G244" s="9" t="e">
        <f t="shared" si="77"/>
        <v>#DIV/0!</v>
      </c>
    </row>
    <row r="245" spans="1:7" ht="84" outlineLevel="3" x14ac:dyDescent="0.25">
      <c r="A245" s="39" t="s">
        <v>299</v>
      </c>
      <c r="B245" s="10" t="s">
        <v>300</v>
      </c>
      <c r="C245" s="11">
        <f>C246</f>
        <v>36000</v>
      </c>
      <c r="D245" s="11">
        <f t="shared" ref="D245:F245" si="80">D246</f>
        <v>115299</v>
      </c>
      <c r="E245" s="11">
        <f t="shared" si="80"/>
        <v>115299</v>
      </c>
      <c r="F245" s="11">
        <f t="shared" si="80"/>
        <v>119446.59</v>
      </c>
      <c r="G245" s="9">
        <f t="shared" si="77"/>
        <v>103.59724715739078</v>
      </c>
    </row>
    <row r="246" spans="1:7" ht="120" outlineLevel="4" collapsed="1" x14ac:dyDescent="0.25">
      <c r="A246" s="39" t="s">
        <v>301</v>
      </c>
      <c r="B246" s="12" t="s">
        <v>302</v>
      </c>
      <c r="C246" s="11">
        <v>36000</v>
      </c>
      <c r="D246" s="11">
        <v>115299</v>
      </c>
      <c r="E246" s="11">
        <v>115299</v>
      </c>
      <c r="F246" s="11">
        <v>119446.59</v>
      </c>
      <c r="G246" s="9">
        <f t="shared" si="77"/>
        <v>103.59724715739078</v>
      </c>
    </row>
    <row r="247" spans="1:7" ht="120" hidden="1" outlineLevel="5" collapsed="1" x14ac:dyDescent="0.25">
      <c r="A247" s="39" t="s">
        <v>301</v>
      </c>
      <c r="B247" s="12" t="s">
        <v>302</v>
      </c>
      <c r="C247" s="11">
        <v>36000</v>
      </c>
      <c r="D247" s="11">
        <v>36000</v>
      </c>
      <c r="E247" s="11">
        <v>36000</v>
      </c>
      <c r="F247" s="11">
        <v>0</v>
      </c>
      <c r="G247" s="9">
        <f t="shared" si="77"/>
        <v>0</v>
      </c>
    </row>
    <row r="248" spans="1:7" ht="120" hidden="1" outlineLevel="7" x14ac:dyDescent="0.25">
      <c r="A248" s="39" t="s">
        <v>301</v>
      </c>
      <c r="B248" s="12" t="s">
        <v>302</v>
      </c>
      <c r="C248" s="11">
        <v>36000</v>
      </c>
      <c r="D248" s="11">
        <v>36000</v>
      </c>
      <c r="E248" s="11">
        <v>36000</v>
      </c>
      <c r="F248" s="11">
        <v>0</v>
      </c>
      <c r="G248" s="9">
        <f t="shared" si="77"/>
        <v>0</v>
      </c>
    </row>
    <row r="249" spans="1:7" ht="312" hidden="1" outlineLevel="5" x14ac:dyDescent="0.25">
      <c r="A249" s="39" t="s">
        <v>303</v>
      </c>
      <c r="B249" s="12" t="s">
        <v>304</v>
      </c>
      <c r="C249" s="11">
        <v>0</v>
      </c>
      <c r="D249" s="11">
        <v>0</v>
      </c>
      <c r="E249" s="11">
        <v>0</v>
      </c>
      <c r="F249" s="11">
        <v>500</v>
      </c>
      <c r="G249" s="9" t="e">
        <f t="shared" si="77"/>
        <v>#DIV/0!</v>
      </c>
    </row>
    <row r="250" spans="1:7" ht="312" hidden="1" outlineLevel="7" x14ac:dyDescent="0.25">
      <c r="A250" s="39" t="s">
        <v>303</v>
      </c>
      <c r="B250" s="12" t="s">
        <v>304</v>
      </c>
      <c r="C250" s="11">
        <v>0</v>
      </c>
      <c r="D250" s="11">
        <v>0</v>
      </c>
      <c r="E250" s="11">
        <v>0</v>
      </c>
      <c r="F250" s="11">
        <v>500</v>
      </c>
      <c r="G250" s="9" t="e">
        <f t="shared" si="77"/>
        <v>#DIV/0!</v>
      </c>
    </row>
    <row r="251" spans="1:7" ht="120" hidden="1" outlineLevel="5" x14ac:dyDescent="0.25">
      <c r="A251" s="39" t="s">
        <v>305</v>
      </c>
      <c r="B251" s="12" t="s">
        <v>306</v>
      </c>
      <c r="C251" s="11">
        <v>0</v>
      </c>
      <c r="D251" s="11">
        <v>0</v>
      </c>
      <c r="E251" s="11">
        <v>0</v>
      </c>
      <c r="F251" s="11">
        <v>25087.58</v>
      </c>
      <c r="G251" s="9" t="e">
        <f t="shared" si="77"/>
        <v>#DIV/0!</v>
      </c>
    </row>
    <row r="252" spans="1:7" ht="120" hidden="1" outlineLevel="7" x14ac:dyDescent="0.25">
      <c r="A252" s="39" t="s">
        <v>305</v>
      </c>
      <c r="B252" s="12" t="s">
        <v>306</v>
      </c>
      <c r="C252" s="11">
        <v>0</v>
      </c>
      <c r="D252" s="11">
        <v>0</v>
      </c>
      <c r="E252" s="11">
        <v>0</v>
      </c>
      <c r="F252" s="11">
        <v>25087.58</v>
      </c>
      <c r="G252" s="9" t="e">
        <f t="shared" si="77"/>
        <v>#DIV/0!</v>
      </c>
    </row>
    <row r="253" spans="1:7" ht="144" outlineLevel="2" x14ac:dyDescent="0.25">
      <c r="A253" s="39" t="s">
        <v>307</v>
      </c>
      <c r="B253" s="12" t="s">
        <v>308</v>
      </c>
      <c r="C253" s="11">
        <f>C254</f>
        <v>15000</v>
      </c>
      <c r="D253" s="11">
        <f t="shared" ref="D253:F253" si="81">D254</f>
        <v>37500</v>
      </c>
      <c r="E253" s="11">
        <f t="shared" si="81"/>
        <v>37500</v>
      </c>
      <c r="F253" s="11">
        <f t="shared" si="81"/>
        <v>45000</v>
      </c>
      <c r="G253" s="9">
        <f t="shared" si="77"/>
        <v>120</v>
      </c>
    </row>
    <row r="254" spans="1:7" ht="168" outlineLevel="3" collapsed="1" x14ac:dyDescent="0.25">
      <c r="A254" s="39" t="s">
        <v>309</v>
      </c>
      <c r="B254" s="12" t="s">
        <v>310</v>
      </c>
      <c r="C254" s="11">
        <v>15000</v>
      </c>
      <c r="D254" s="11">
        <v>37500</v>
      </c>
      <c r="E254" s="11">
        <v>37500</v>
      </c>
      <c r="F254" s="11">
        <v>45000</v>
      </c>
      <c r="G254" s="9">
        <f t="shared" si="77"/>
        <v>120</v>
      </c>
    </row>
    <row r="255" spans="1:7" ht="168" hidden="1" outlineLevel="4" x14ac:dyDescent="0.25">
      <c r="A255" s="39" t="s">
        <v>309</v>
      </c>
      <c r="B255" s="12" t="s">
        <v>310</v>
      </c>
      <c r="C255" s="11">
        <v>15000</v>
      </c>
      <c r="D255" s="11">
        <v>15000</v>
      </c>
      <c r="E255" s="11">
        <v>15000</v>
      </c>
      <c r="F255" s="11">
        <v>0</v>
      </c>
      <c r="G255" s="9">
        <f t="shared" si="77"/>
        <v>0</v>
      </c>
    </row>
    <row r="256" spans="1:7" ht="168" hidden="1" outlineLevel="7" x14ac:dyDescent="0.25">
      <c r="A256" s="39" t="s">
        <v>309</v>
      </c>
      <c r="B256" s="12" t="s">
        <v>310</v>
      </c>
      <c r="C256" s="11">
        <v>15000</v>
      </c>
      <c r="D256" s="11">
        <v>15000</v>
      </c>
      <c r="E256" s="11">
        <v>15000</v>
      </c>
      <c r="F256" s="11">
        <v>0</v>
      </c>
      <c r="G256" s="9">
        <f t="shared" si="77"/>
        <v>0</v>
      </c>
    </row>
    <row r="257" spans="1:7" ht="216" hidden="1" outlineLevel="4" x14ac:dyDescent="0.25">
      <c r="A257" s="39" t="s">
        <v>311</v>
      </c>
      <c r="B257" s="12" t="s">
        <v>312</v>
      </c>
      <c r="C257" s="11">
        <v>0</v>
      </c>
      <c r="D257" s="11">
        <v>0</v>
      </c>
      <c r="E257" s="11">
        <v>0</v>
      </c>
      <c r="F257" s="11">
        <v>15000</v>
      </c>
      <c r="G257" s="9" t="e">
        <f t="shared" si="77"/>
        <v>#DIV/0!</v>
      </c>
    </row>
    <row r="258" spans="1:7" ht="216" hidden="1" outlineLevel="7" x14ac:dyDescent="0.25">
      <c r="A258" s="39" t="s">
        <v>311</v>
      </c>
      <c r="B258" s="12" t="s">
        <v>312</v>
      </c>
      <c r="C258" s="11">
        <v>0</v>
      </c>
      <c r="D258" s="11">
        <v>0</v>
      </c>
      <c r="E258" s="11">
        <v>0</v>
      </c>
      <c r="F258" s="11">
        <v>15000</v>
      </c>
      <c r="G258" s="9" t="e">
        <f t="shared" si="77"/>
        <v>#DIV/0!</v>
      </c>
    </row>
    <row r="259" spans="1:7" ht="144" outlineLevel="2" x14ac:dyDescent="0.25">
      <c r="A259" s="39" t="s">
        <v>313</v>
      </c>
      <c r="B259" s="12" t="s">
        <v>314</v>
      </c>
      <c r="C259" s="11">
        <f>C260+C263</f>
        <v>37000</v>
      </c>
      <c r="D259" s="11">
        <f t="shared" ref="D259:F259" si="82">D260+D263</f>
        <v>401634</v>
      </c>
      <c r="E259" s="11">
        <f t="shared" ref="E259" si="83">E260+E263</f>
        <v>401634</v>
      </c>
      <c r="F259" s="11">
        <f t="shared" si="82"/>
        <v>402129.33</v>
      </c>
      <c r="G259" s="9">
        <f t="shared" si="77"/>
        <v>100.12332870225131</v>
      </c>
    </row>
    <row r="260" spans="1:7" ht="72" outlineLevel="3" x14ac:dyDescent="0.25">
      <c r="A260" s="39" t="s">
        <v>315</v>
      </c>
      <c r="B260" s="10" t="s">
        <v>316</v>
      </c>
      <c r="C260" s="11">
        <f>C261</f>
        <v>27000</v>
      </c>
      <c r="D260" s="11">
        <f t="shared" ref="D260:F260" si="84">D261</f>
        <v>384770</v>
      </c>
      <c r="E260" s="11">
        <f t="shared" si="84"/>
        <v>384770</v>
      </c>
      <c r="F260" s="11">
        <f t="shared" si="84"/>
        <v>385265.33</v>
      </c>
      <c r="G260" s="9">
        <f t="shared" si="77"/>
        <v>100.12873404891234</v>
      </c>
    </row>
    <row r="261" spans="1:7" ht="96" outlineLevel="4" collapsed="1" x14ac:dyDescent="0.25">
      <c r="A261" s="39" t="s">
        <v>317</v>
      </c>
      <c r="B261" s="10" t="s">
        <v>318</v>
      </c>
      <c r="C261" s="11">
        <v>27000</v>
      </c>
      <c r="D261" s="11">
        <v>384770</v>
      </c>
      <c r="E261" s="11">
        <v>384770</v>
      </c>
      <c r="F261" s="11">
        <v>385265.33</v>
      </c>
      <c r="G261" s="9">
        <f t="shared" si="77"/>
        <v>100.12873404891234</v>
      </c>
    </row>
    <row r="262" spans="1:7" ht="96" hidden="1" outlineLevel="7" x14ac:dyDescent="0.25">
      <c r="A262" s="39" t="s">
        <v>317</v>
      </c>
      <c r="B262" s="10" t="s">
        <v>318</v>
      </c>
      <c r="C262" s="11">
        <v>27000</v>
      </c>
      <c r="D262" s="11">
        <v>27000</v>
      </c>
      <c r="E262" s="11">
        <v>27000</v>
      </c>
      <c r="F262" s="11">
        <v>11733.83</v>
      </c>
      <c r="G262" s="9">
        <f t="shared" si="77"/>
        <v>43.458629629629627</v>
      </c>
    </row>
    <row r="263" spans="1:7" ht="108" outlineLevel="3" x14ac:dyDescent="0.25">
      <c r="A263" s="39" t="s">
        <v>319</v>
      </c>
      <c r="B263" s="12" t="s">
        <v>320</v>
      </c>
      <c r="C263" s="11">
        <f>C264</f>
        <v>10000</v>
      </c>
      <c r="D263" s="11">
        <f t="shared" ref="D263:F263" si="85">D264</f>
        <v>16864</v>
      </c>
      <c r="E263" s="11">
        <f t="shared" si="85"/>
        <v>16864</v>
      </c>
      <c r="F263" s="11">
        <f t="shared" si="85"/>
        <v>16864</v>
      </c>
      <c r="G263" s="9">
        <f t="shared" si="77"/>
        <v>100</v>
      </c>
    </row>
    <row r="264" spans="1:7" ht="98.25" customHeight="1" outlineLevel="4" collapsed="1" x14ac:dyDescent="0.25">
      <c r="A264" s="39" t="s">
        <v>321</v>
      </c>
      <c r="B264" s="10" t="s">
        <v>322</v>
      </c>
      <c r="C264" s="11">
        <v>10000</v>
      </c>
      <c r="D264" s="11">
        <v>16864</v>
      </c>
      <c r="E264" s="11">
        <v>16864</v>
      </c>
      <c r="F264" s="11">
        <v>16864</v>
      </c>
      <c r="G264" s="9">
        <f t="shared" si="77"/>
        <v>100</v>
      </c>
    </row>
    <row r="265" spans="1:7" ht="84" hidden="1" outlineLevel="7" x14ac:dyDescent="0.25">
      <c r="A265" s="39" t="s">
        <v>321</v>
      </c>
      <c r="B265" s="10" t="s">
        <v>322</v>
      </c>
      <c r="C265" s="11">
        <v>10000</v>
      </c>
      <c r="D265" s="11">
        <v>10000</v>
      </c>
      <c r="E265" s="11">
        <v>10000</v>
      </c>
      <c r="F265" s="11">
        <v>16864</v>
      </c>
      <c r="G265" s="9">
        <f t="shared" si="77"/>
        <v>168.64</v>
      </c>
    </row>
    <row r="266" spans="1:7" ht="24" outlineLevel="2" x14ac:dyDescent="0.25">
      <c r="A266" s="39" t="s">
        <v>323</v>
      </c>
      <c r="B266" s="10" t="s">
        <v>324</v>
      </c>
      <c r="C266" s="11">
        <f>C267</f>
        <v>128000</v>
      </c>
      <c r="D266" s="11">
        <f t="shared" ref="D266:F266" si="86">D267</f>
        <v>8125</v>
      </c>
      <c r="E266" s="11">
        <f t="shared" si="86"/>
        <v>8125</v>
      </c>
      <c r="F266" s="11">
        <f t="shared" si="86"/>
        <v>21941.100000000002</v>
      </c>
      <c r="G266" s="9">
        <f t="shared" si="77"/>
        <v>270.04430769230771</v>
      </c>
    </row>
    <row r="267" spans="1:7" ht="96" outlineLevel="3" x14ac:dyDescent="0.25">
      <c r="A267" s="39" t="s">
        <v>325</v>
      </c>
      <c r="B267" s="10" t="s">
        <v>326</v>
      </c>
      <c r="C267" s="11">
        <f>C268+C270</f>
        <v>128000</v>
      </c>
      <c r="D267" s="11">
        <f t="shared" ref="D267:F267" si="87">D268+D270</f>
        <v>8125</v>
      </c>
      <c r="E267" s="11">
        <f t="shared" ref="E267" si="88">E268+E270</f>
        <v>8125</v>
      </c>
      <c r="F267" s="11">
        <f t="shared" si="87"/>
        <v>21941.100000000002</v>
      </c>
      <c r="G267" s="9">
        <f t="shared" si="77"/>
        <v>270.04430769230771</v>
      </c>
    </row>
    <row r="268" spans="1:7" ht="84" outlineLevel="4" collapsed="1" x14ac:dyDescent="0.25">
      <c r="A268" s="39" t="s">
        <v>327</v>
      </c>
      <c r="B268" s="10" t="s">
        <v>328</v>
      </c>
      <c r="C268" s="11">
        <v>128000</v>
      </c>
      <c r="D268" s="11">
        <v>7500</v>
      </c>
      <c r="E268" s="11">
        <v>7500</v>
      </c>
      <c r="F268" s="11">
        <v>21315.86</v>
      </c>
      <c r="G268" s="9">
        <f t="shared" si="77"/>
        <v>284.21146666666669</v>
      </c>
    </row>
    <row r="269" spans="1:7" ht="84" hidden="1" outlineLevel="7" x14ac:dyDescent="0.25">
      <c r="A269" s="39" t="s">
        <v>327</v>
      </c>
      <c r="B269" s="10" t="s">
        <v>328</v>
      </c>
      <c r="C269" s="11">
        <v>128000</v>
      </c>
      <c r="D269" s="11">
        <v>128000</v>
      </c>
      <c r="E269" s="11">
        <v>128000</v>
      </c>
      <c r="F269" s="11">
        <v>1000</v>
      </c>
      <c r="G269" s="9">
        <f t="shared" si="77"/>
        <v>0.78125</v>
      </c>
    </row>
    <row r="270" spans="1:7" ht="96" outlineLevel="4" collapsed="1" x14ac:dyDescent="0.25">
      <c r="A270" s="39" t="s">
        <v>329</v>
      </c>
      <c r="B270" s="10" t="s">
        <v>330</v>
      </c>
      <c r="C270" s="11">
        <v>0</v>
      </c>
      <c r="D270" s="11">
        <v>625</v>
      </c>
      <c r="E270" s="11">
        <v>625</v>
      </c>
      <c r="F270" s="11">
        <v>625.24</v>
      </c>
      <c r="G270" s="9">
        <f t="shared" si="77"/>
        <v>100.0384</v>
      </c>
    </row>
    <row r="271" spans="1:7" ht="96" hidden="1" outlineLevel="7" x14ac:dyDescent="0.25">
      <c r="A271" s="39" t="s">
        <v>329</v>
      </c>
      <c r="B271" s="10" t="s">
        <v>330</v>
      </c>
      <c r="C271" s="11">
        <v>0</v>
      </c>
      <c r="D271" s="11">
        <v>0</v>
      </c>
      <c r="E271" s="11">
        <v>0</v>
      </c>
      <c r="F271" s="11">
        <v>25</v>
      </c>
      <c r="G271" s="9" t="e">
        <f t="shared" si="77"/>
        <v>#DIV/0!</v>
      </c>
    </row>
    <row r="272" spans="1:7" ht="24" outlineLevel="2" x14ac:dyDescent="0.25">
      <c r="A272" s="39" t="s">
        <v>331</v>
      </c>
      <c r="B272" s="10" t="s">
        <v>332</v>
      </c>
      <c r="C272" s="11">
        <f>C273</f>
        <v>46000</v>
      </c>
      <c r="D272" s="11">
        <f t="shared" ref="D272:F272" si="89">D273</f>
        <v>164900</v>
      </c>
      <c r="E272" s="11">
        <f t="shared" si="89"/>
        <v>164900</v>
      </c>
      <c r="F272" s="11">
        <f t="shared" si="89"/>
        <v>166569.57999999999</v>
      </c>
      <c r="G272" s="9">
        <f t="shared" ref="G272:G324" si="90">F272/E272*100</f>
        <v>101.0124802910855</v>
      </c>
    </row>
    <row r="273" spans="1:8" ht="132" outlineLevel="3" collapsed="1" x14ac:dyDescent="0.25">
      <c r="A273" s="39" t="s">
        <v>333</v>
      </c>
      <c r="B273" s="12" t="s">
        <v>334</v>
      </c>
      <c r="C273" s="11">
        <v>46000</v>
      </c>
      <c r="D273" s="11">
        <v>164900</v>
      </c>
      <c r="E273" s="11">
        <v>164900</v>
      </c>
      <c r="F273" s="11">
        <v>166569.57999999999</v>
      </c>
      <c r="G273" s="9">
        <f t="shared" si="90"/>
        <v>101.0124802910855</v>
      </c>
    </row>
    <row r="274" spans="1:8" ht="132" hidden="1" outlineLevel="7" x14ac:dyDescent="0.25">
      <c r="A274" s="39" t="s">
        <v>333</v>
      </c>
      <c r="B274" s="12" t="s">
        <v>334</v>
      </c>
      <c r="C274" s="11">
        <v>46000</v>
      </c>
      <c r="D274" s="11">
        <v>46000</v>
      </c>
      <c r="E274" s="11">
        <v>46000</v>
      </c>
      <c r="F274" s="11">
        <v>1920.15</v>
      </c>
      <c r="G274" s="9">
        <f t="shared" si="90"/>
        <v>4.174239130434783</v>
      </c>
    </row>
    <row r="275" spans="1:8" s="8" customFormat="1" ht="22.8" outlineLevel="1" collapsed="1" x14ac:dyDescent="0.2">
      <c r="A275" s="17" t="s">
        <v>335</v>
      </c>
      <c r="B275" s="14" t="s">
        <v>336</v>
      </c>
      <c r="C275" s="15">
        <f>C276+C279+C282</f>
        <v>2242419.09</v>
      </c>
      <c r="D275" s="15">
        <f t="shared" ref="D275:F275" si="91">D276+D279+D282</f>
        <v>2534103.1</v>
      </c>
      <c r="E275" s="15">
        <f t="shared" ref="E275" si="92">E276+E279+E282</f>
        <v>2534103.1</v>
      </c>
      <c r="F275" s="15">
        <f t="shared" si="91"/>
        <v>2534103.13</v>
      </c>
      <c r="G275" s="7">
        <f t="shared" si="90"/>
        <v>100.0000011838508</v>
      </c>
    </row>
    <row r="276" spans="1:8" ht="12" hidden="1" outlineLevel="2" x14ac:dyDescent="0.25">
      <c r="A276" s="39" t="s">
        <v>337</v>
      </c>
      <c r="B276" s="10" t="s">
        <v>338</v>
      </c>
      <c r="C276" s="11">
        <f>C277</f>
        <v>0</v>
      </c>
      <c r="D276" s="11">
        <f t="shared" ref="D276:F276" si="93">D277</f>
        <v>0</v>
      </c>
      <c r="E276" s="11">
        <f t="shared" si="93"/>
        <v>0</v>
      </c>
      <c r="F276" s="11">
        <f t="shared" si="93"/>
        <v>0</v>
      </c>
      <c r="G276" s="7" t="e">
        <f t="shared" si="90"/>
        <v>#DIV/0!</v>
      </c>
    </row>
    <row r="277" spans="1:8" ht="36" hidden="1" outlineLevel="3" collapsed="1" x14ac:dyDescent="0.25">
      <c r="A277" s="39" t="s">
        <v>339</v>
      </c>
      <c r="B277" s="10" t="s">
        <v>340</v>
      </c>
      <c r="C277" s="11">
        <v>0</v>
      </c>
      <c r="D277" s="11">
        <v>0</v>
      </c>
      <c r="E277" s="11">
        <v>0</v>
      </c>
      <c r="F277" s="11">
        <v>0</v>
      </c>
      <c r="G277" s="7" t="e">
        <f t="shared" si="90"/>
        <v>#DIV/0!</v>
      </c>
    </row>
    <row r="278" spans="1:8" ht="36" hidden="1" outlineLevel="7" x14ac:dyDescent="0.25">
      <c r="A278" s="39" t="s">
        <v>339</v>
      </c>
      <c r="B278" s="10" t="s">
        <v>340</v>
      </c>
      <c r="C278" s="11">
        <v>0</v>
      </c>
      <c r="D278" s="11">
        <v>0</v>
      </c>
      <c r="E278" s="11">
        <v>0</v>
      </c>
      <c r="F278" s="11">
        <v>235.39</v>
      </c>
      <c r="G278" s="7" t="e">
        <f t="shared" si="90"/>
        <v>#DIV/0!</v>
      </c>
    </row>
    <row r="279" spans="1:8" ht="12" outlineLevel="2" x14ac:dyDescent="0.25">
      <c r="A279" s="39" t="s">
        <v>341</v>
      </c>
      <c r="B279" s="10" t="s">
        <v>342</v>
      </c>
      <c r="C279" s="11">
        <f>C280</f>
        <v>2065000</v>
      </c>
      <c r="D279" s="11">
        <f t="shared" ref="D279:F279" si="94">D280</f>
        <v>2349198.5</v>
      </c>
      <c r="E279" s="11">
        <f t="shared" si="94"/>
        <v>2349198.5</v>
      </c>
      <c r="F279" s="11">
        <f t="shared" si="94"/>
        <v>2349198.54</v>
      </c>
      <c r="G279" s="9">
        <f t="shared" si="90"/>
        <v>100.0000017027084</v>
      </c>
    </row>
    <row r="280" spans="1:8" ht="24" outlineLevel="3" collapsed="1" x14ac:dyDescent="0.25">
      <c r="A280" s="39" t="s">
        <v>343</v>
      </c>
      <c r="B280" s="10" t="s">
        <v>344</v>
      </c>
      <c r="C280" s="11">
        <v>2065000</v>
      </c>
      <c r="D280" s="11">
        <v>2349198.5</v>
      </c>
      <c r="E280" s="11">
        <v>2349198.5</v>
      </c>
      <c r="F280" s="11">
        <v>2349198.54</v>
      </c>
      <c r="G280" s="9">
        <f t="shared" si="90"/>
        <v>100.0000017027084</v>
      </c>
    </row>
    <row r="281" spans="1:8" ht="24" hidden="1" outlineLevel="7" x14ac:dyDescent="0.25">
      <c r="A281" s="39" t="s">
        <v>343</v>
      </c>
      <c r="B281" s="10" t="s">
        <v>344</v>
      </c>
      <c r="C281" s="11">
        <v>2065000</v>
      </c>
      <c r="D281" s="11">
        <v>2065000</v>
      </c>
      <c r="E281" s="11">
        <v>2065000</v>
      </c>
      <c r="F281" s="11">
        <v>0</v>
      </c>
      <c r="G281" s="9">
        <f t="shared" si="90"/>
        <v>0</v>
      </c>
    </row>
    <row r="282" spans="1:8" ht="12" outlineLevel="2" x14ac:dyDescent="0.25">
      <c r="A282" s="39" t="s">
        <v>345</v>
      </c>
      <c r="B282" s="10" t="s">
        <v>346</v>
      </c>
      <c r="C282" s="11">
        <f>C283</f>
        <v>177419.09</v>
      </c>
      <c r="D282" s="11">
        <f t="shared" ref="D282:F282" si="95">D283</f>
        <v>184904.6</v>
      </c>
      <c r="E282" s="11">
        <f t="shared" si="95"/>
        <v>184904.6</v>
      </c>
      <c r="F282" s="11">
        <f t="shared" si="95"/>
        <v>184904.59</v>
      </c>
      <c r="G282" s="9">
        <f t="shared" si="90"/>
        <v>99.999994591805716</v>
      </c>
    </row>
    <row r="283" spans="1:8" ht="24" outlineLevel="3" x14ac:dyDescent="0.25">
      <c r="A283" s="39" t="s">
        <v>347</v>
      </c>
      <c r="B283" s="10" t="s">
        <v>348</v>
      </c>
      <c r="C283" s="11">
        <v>177419.09</v>
      </c>
      <c r="D283" s="11">
        <v>184904.6</v>
      </c>
      <c r="E283" s="11">
        <v>184904.6</v>
      </c>
      <c r="F283" s="11">
        <v>184904.59</v>
      </c>
      <c r="G283" s="9">
        <f t="shared" si="90"/>
        <v>99.999994591805716</v>
      </c>
    </row>
    <row r="284" spans="1:8" s="8" customFormat="1" ht="22.8" x14ac:dyDescent="0.2">
      <c r="A284" s="17" t="s">
        <v>349</v>
      </c>
      <c r="B284" s="14" t="s">
        <v>350</v>
      </c>
      <c r="C284" s="15">
        <f>C285+C395+C401+C391</f>
        <v>473372333.69999999</v>
      </c>
      <c r="D284" s="15">
        <f t="shared" ref="D284:F284" si="96">D285+D395+D401+D391</f>
        <v>449248455.20999992</v>
      </c>
      <c r="E284" s="15">
        <f t="shared" ref="E284" si="97">E285+E395+E401+E391</f>
        <v>449248455.20999992</v>
      </c>
      <c r="F284" s="15">
        <f t="shared" si="96"/>
        <v>431777685.65999991</v>
      </c>
      <c r="G284" s="7">
        <f t="shared" si="90"/>
        <v>96.111111936526669</v>
      </c>
    </row>
    <row r="285" spans="1:8" s="8" customFormat="1" ht="57" outlineLevel="1" x14ac:dyDescent="0.2">
      <c r="A285" s="17" t="s">
        <v>351</v>
      </c>
      <c r="B285" s="14" t="s">
        <v>352</v>
      </c>
      <c r="C285" s="15">
        <f>C286+C295+C334+C375</f>
        <v>473372333.69999999</v>
      </c>
      <c r="D285" s="15">
        <f>D286+D295+D334+D375</f>
        <v>449178455.20999992</v>
      </c>
      <c r="E285" s="15">
        <f>E286+E295+E334+E375</f>
        <v>449178455.20999992</v>
      </c>
      <c r="F285" s="15">
        <f>F286+F295+F334+F375</f>
        <v>433511809.66999996</v>
      </c>
      <c r="G285" s="7">
        <f t="shared" si="90"/>
        <v>96.512155612478011</v>
      </c>
      <c r="H285" s="42"/>
    </row>
    <row r="286" spans="1:8" ht="24" outlineLevel="2" x14ac:dyDescent="0.25">
      <c r="A286" s="39" t="s">
        <v>353</v>
      </c>
      <c r="B286" s="10" t="s">
        <v>354</v>
      </c>
      <c r="C286" s="11">
        <f>C287+C290+C293</f>
        <v>136098300</v>
      </c>
      <c r="D286" s="11">
        <f>D287+D290+D293</f>
        <v>141050719</v>
      </c>
      <c r="E286" s="11">
        <f>E287+E290+E293</f>
        <v>141050719</v>
      </c>
      <c r="F286" s="11">
        <f>F287+F290+F293</f>
        <v>141050719</v>
      </c>
      <c r="G286" s="9">
        <f t="shared" si="90"/>
        <v>100</v>
      </c>
      <c r="H286" s="42"/>
    </row>
    <row r="287" spans="1:8" ht="24" outlineLevel="3" x14ac:dyDescent="0.25">
      <c r="A287" s="39" t="s">
        <v>355</v>
      </c>
      <c r="B287" s="10" t="s">
        <v>356</v>
      </c>
      <c r="C287" s="11">
        <f>C288</f>
        <v>133885100</v>
      </c>
      <c r="D287" s="11">
        <f t="shared" ref="D287:F287" si="98">D288</f>
        <v>133885100</v>
      </c>
      <c r="E287" s="11">
        <f t="shared" si="98"/>
        <v>133885100</v>
      </c>
      <c r="F287" s="11">
        <f t="shared" si="98"/>
        <v>133885100</v>
      </c>
      <c r="G287" s="9">
        <f t="shared" si="90"/>
        <v>100</v>
      </c>
      <c r="H287" s="42"/>
    </row>
    <row r="288" spans="1:8" ht="48" outlineLevel="4" collapsed="1" x14ac:dyDescent="0.25">
      <c r="A288" s="39" t="s">
        <v>357</v>
      </c>
      <c r="B288" s="10" t="s">
        <v>358</v>
      </c>
      <c r="C288" s="11">
        <v>133885100</v>
      </c>
      <c r="D288" s="11">
        <v>133885100</v>
      </c>
      <c r="E288" s="11">
        <v>133885100</v>
      </c>
      <c r="F288" s="11">
        <v>133885100</v>
      </c>
      <c r="G288" s="9">
        <f t="shared" si="90"/>
        <v>100</v>
      </c>
      <c r="H288" s="42"/>
    </row>
    <row r="289" spans="1:8" ht="48" hidden="1" outlineLevel="7" x14ac:dyDescent="0.25">
      <c r="A289" s="39" t="s">
        <v>357</v>
      </c>
      <c r="B289" s="10" t="s">
        <v>358</v>
      </c>
      <c r="C289" s="11">
        <v>133885100</v>
      </c>
      <c r="D289" s="11">
        <v>133885100</v>
      </c>
      <c r="E289" s="11">
        <v>133885100</v>
      </c>
      <c r="F289" s="11">
        <v>32132400</v>
      </c>
      <c r="G289" s="9">
        <f t="shared" si="90"/>
        <v>23.999982074181521</v>
      </c>
      <c r="H289" s="42"/>
    </row>
    <row r="290" spans="1:8" ht="36" outlineLevel="3" x14ac:dyDescent="0.25">
      <c r="A290" s="39" t="s">
        <v>359</v>
      </c>
      <c r="B290" s="10" t="s">
        <v>360</v>
      </c>
      <c r="C290" s="11">
        <f>C291</f>
        <v>2213200</v>
      </c>
      <c r="D290" s="11">
        <f t="shared" ref="D290:F290" si="99">D291</f>
        <v>6296600</v>
      </c>
      <c r="E290" s="11">
        <f t="shared" si="99"/>
        <v>6296600</v>
      </c>
      <c r="F290" s="11">
        <f t="shared" si="99"/>
        <v>6296600</v>
      </c>
      <c r="G290" s="9">
        <f t="shared" si="90"/>
        <v>100</v>
      </c>
      <c r="H290" s="42"/>
    </row>
    <row r="291" spans="1:8" ht="48" outlineLevel="4" collapsed="1" x14ac:dyDescent="0.25">
      <c r="A291" s="39" t="s">
        <v>361</v>
      </c>
      <c r="B291" s="10" t="s">
        <v>362</v>
      </c>
      <c r="C291" s="11">
        <v>2213200</v>
      </c>
      <c r="D291" s="11">
        <v>6296600</v>
      </c>
      <c r="E291" s="11">
        <v>6296600</v>
      </c>
      <c r="F291" s="11">
        <v>6296600</v>
      </c>
      <c r="G291" s="9">
        <f t="shared" si="90"/>
        <v>100</v>
      </c>
      <c r="H291" s="42"/>
    </row>
    <row r="292" spans="1:8" ht="48" hidden="1" outlineLevel="7" x14ac:dyDescent="0.25">
      <c r="A292" s="39" t="s">
        <v>361</v>
      </c>
      <c r="B292" s="10" t="s">
        <v>362</v>
      </c>
      <c r="C292" s="11">
        <v>2213200</v>
      </c>
      <c r="D292" s="11">
        <v>2213200</v>
      </c>
      <c r="E292" s="11">
        <v>2213200</v>
      </c>
      <c r="F292" s="11">
        <v>553300</v>
      </c>
      <c r="G292" s="9">
        <f t="shared" si="90"/>
        <v>25</v>
      </c>
      <c r="H292" s="42"/>
    </row>
    <row r="293" spans="1:8" ht="48" outlineLevel="7" x14ac:dyDescent="0.25">
      <c r="A293" s="39" t="s">
        <v>526</v>
      </c>
      <c r="B293" s="40" t="s">
        <v>528</v>
      </c>
      <c r="C293" s="11">
        <f>C294</f>
        <v>0</v>
      </c>
      <c r="D293" s="11">
        <f>D294</f>
        <v>869019</v>
      </c>
      <c r="E293" s="11">
        <f>E294</f>
        <v>869019</v>
      </c>
      <c r="F293" s="11">
        <f>F294</f>
        <v>869019</v>
      </c>
      <c r="G293" s="9">
        <f t="shared" si="90"/>
        <v>100</v>
      </c>
      <c r="H293" s="42"/>
    </row>
    <row r="294" spans="1:8" ht="48" outlineLevel="7" x14ac:dyDescent="0.25">
      <c r="A294" s="39" t="s">
        <v>527</v>
      </c>
      <c r="B294" s="40" t="s">
        <v>528</v>
      </c>
      <c r="C294" s="11">
        <v>0</v>
      </c>
      <c r="D294" s="11">
        <v>869019</v>
      </c>
      <c r="E294" s="11">
        <v>869019</v>
      </c>
      <c r="F294" s="11">
        <v>869019</v>
      </c>
      <c r="G294" s="9">
        <f t="shared" si="90"/>
        <v>100</v>
      </c>
      <c r="H294" s="42"/>
    </row>
    <row r="295" spans="1:8" ht="36" outlineLevel="2" x14ac:dyDescent="0.25">
      <c r="A295" s="39" t="s">
        <v>363</v>
      </c>
      <c r="B295" s="10" t="s">
        <v>364</v>
      </c>
      <c r="C295" s="11">
        <f>C296+C301+C304+C309+C313+C317+C321</f>
        <v>155038659.19</v>
      </c>
      <c r="D295" s="11">
        <f t="shared" ref="D295:F295" si="100">D296+D301+D304+D309+D313+D317+D321</f>
        <v>95357812.789999992</v>
      </c>
      <c r="E295" s="11">
        <f t="shared" ref="E295" si="101">E296+E301+E304+E309+E313+E317+E321</f>
        <v>95357812.789999992</v>
      </c>
      <c r="F295" s="11">
        <f t="shared" si="100"/>
        <v>90392220.120000005</v>
      </c>
      <c r="G295" s="9">
        <f>F295/E295*100</f>
        <v>94.792673484515248</v>
      </c>
      <c r="H295" s="42"/>
    </row>
    <row r="296" spans="1:8" ht="36" outlineLevel="3" x14ac:dyDescent="0.25">
      <c r="A296" s="39" t="s">
        <v>365</v>
      </c>
      <c r="B296" s="10" t="s">
        <v>366</v>
      </c>
      <c r="C296" s="11">
        <f>C297</f>
        <v>105546200</v>
      </c>
      <c r="D296" s="11">
        <f>D297</f>
        <v>23193900.120000001</v>
      </c>
      <c r="E296" s="11">
        <f>E297</f>
        <v>23193900.120000001</v>
      </c>
      <c r="F296" s="11">
        <f t="shared" ref="F296" si="102">F297</f>
        <v>20445656.82</v>
      </c>
      <c r="G296" s="9">
        <f t="shared" ref="G296:G302" si="103">F296/E296*100</f>
        <v>88.151008300539331</v>
      </c>
      <c r="H296" s="42"/>
    </row>
    <row r="297" spans="1:8" ht="48" outlineLevel="4" collapsed="1" x14ac:dyDescent="0.25">
      <c r="A297" s="39" t="s">
        <v>367</v>
      </c>
      <c r="B297" s="10" t="s">
        <v>368</v>
      </c>
      <c r="C297" s="11">
        <f>C299+C300</f>
        <v>105546200</v>
      </c>
      <c r="D297" s="11">
        <f t="shared" ref="D297" si="104">D299+D300</f>
        <v>23193900.120000001</v>
      </c>
      <c r="E297" s="11">
        <f t="shared" ref="E297:F297" si="105">E299+E300</f>
        <v>23193900.120000001</v>
      </c>
      <c r="F297" s="11">
        <f t="shared" si="105"/>
        <v>20445656.82</v>
      </c>
      <c r="G297" s="9">
        <f t="shared" si="103"/>
        <v>88.151008300539331</v>
      </c>
      <c r="H297" s="42"/>
    </row>
    <row r="298" spans="1:8" ht="48" hidden="1" outlineLevel="7" x14ac:dyDescent="0.25">
      <c r="A298" s="39" t="s">
        <v>367</v>
      </c>
      <c r="B298" s="10" t="s">
        <v>368</v>
      </c>
      <c r="C298" s="11">
        <v>105546200</v>
      </c>
      <c r="D298" s="11">
        <v>105546200</v>
      </c>
      <c r="E298" s="11">
        <v>105546200</v>
      </c>
      <c r="F298" s="11">
        <v>0</v>
      </c>
      <c r="G298" s="9">
        <f t="shared" si="103"/>
        <v>0</v>
      </c>
      <c r="H298" s="42"/>
    </row>
    <row r="299" spans="1:8" ht="124.5" customHeight="1" outlineLevel="7" x14ac:dyDescent="0.25">
      <c r="A299" s="39"/>
      <c r="B299" s="24" t="s">
        <v>472</v>
      </c>
      <c r="C299" s="11">
        <v>105546200</v>
      </c>
      <c r="D299" s="11">
        <v>20913900.120000001</v>
      </c>
      <c r="E299" s="11">
        <v>20913900.120000001</v>
      </c>
      <c r="F299" s="11">
        <v>20445656.82</v>
      </c>
      <c r="G299" s="9">
        <f t="shared" si="103"/>
        <v>97.761090483777252</v>
      </c>
      <c r="H299" s="42"/>
    </row>
    <row r="300" spans="1:8" ht="48" outlineLevel="7" x14ac:dyDescent="0.25">
      <c r="A300" s="39"/>
      <c r="B300" s="27" t="s">
        <v>505</v>
      </c>
      <c r="C300" s="11">
        <v>0</v>
      </c>
      <c r="D300" s="11">
        <v>2280000</v>
      </c>
      <c r="E300" s="11">
        <v>2280000</v>
      </c>
      <c r="F300" s="11">
        <v>0</v>
      </c>
      <c r="G300" s="9">
        <f t="shared" si="103"/>
        <v>0</v>
      </c>
      <c r="H300" s="42"/>
    </row>
    <row r="301" spans="1:8" ht="60" outlineLevel="3" x14ac:dyDescent="0.25">
      <c r="A301" s="39" t="s">
        <v>369</v>
      </c>
      <c r="B301" s="10" t="s">
        <v>370</v>
      </c>
      <c r="C301" s="11">
        <f>C302</f>
        <v>0</v>
      </c>
      <c r="D301" s="11">
        <f t="shared" ref="D301:F301" si="106">D302</f>
        <v>1800000</v>
      </c>
      <c r="E301" s="11">
        <f t="shared" si="106"/>
        <v>1800000</v>
      </c>
      <c r="F301" s="11">
        <f t="shared" si="106"/>
        <v>1800000</v>
      </c>
      <c r="G301" s="9">
        <f t="shared" si="103"/>
        <v>100</v>
      </c>
      <c r="H301" s="42"/>
    </row>
    <row r="302" spans="1:8" ht="72" outlineLevel="4" collapsed="1" x14ac:dyDescent="0.25">
      <c r="A302" s="39" t="s">
        <v>371</v>
      </c>
      <c r="B302" s="10" t="s">
        <v>372</v>
      </c>
      <c r="C302" s="11">
        <v>0</v>
      </c>
      <c r="D302" s="11">
        <v>1800000</v>
      </c>
      <c r="E302" s="11">
        <v>1800000</v>
      </c>
      <c r="F302" s="11">
        <v>1800000</v>
      </c>
      <c r="G302" s="9">
        <f t="shared" si="103"/>
        <v>100</v>
      </c>
      <c r="H302" s="42"/>
    </row>
    <row r="303" spans="1:8" ht="72" hidden="1" outlineLevel="7" x14ac:dyDescent="0.25">
      <c r="A303" s="39" t="s">
        <v>371</v>
      </c>
      <c r="B303" s="10" t="s">
        <v>372</v>
      </c>
      <c r="C303" s="11">
        <v>0</v>
      </c>
      <c r="D303" s="11">
        <v>1800000</v>
      </c>
      <c r="E303" s="11">
        <v>1800000</v>
      </c>
      <c r="F303" s="11">
        <v>0</v>
      </c>
      <c r="G303" s="9">
        <f t="shared" ref="G303:G320" si="107">F303/E303*100</f>
        <v>0</v>
      </c>
      <c r="H303" s="42"/>
    </row>
    <row r="304" spans="1:8" ht="24" outlineLevel="3" x14ac:dyDescent="0.25">
      <c r="A304" s="39" t="s">
        <v>373</v>
      </c>
      <c r="B304" s="10" t="s">
        <v>374</v>
      </c>
      <c r="C304" s="11">
        <f>C305</f>
        <v>0</v>
      </c>
      <c r="D304" s="11">
        <f t="shared" ref="D304:F304" si="108">D305</f>
        <v>150000</v>
      </c>
      <c r="E304" s="11">
        <f t="shared" si="108"/>
        <v>150000</v>
      </c>
      <c r="F304" s="11">
        <f t="shared" si="108"/>
        <v>150000</v>
      </c>
      <c r="G304" s="9">
        <f t="shared" si="107"/>
        <v>100</v>
      </c>
      <c r="H304" s="42"/>
    </row>
    <row r="305" spans="1:8" ht="24" outlineLevel="4" collapsed="1" x14ac:dyDescent="0.25">
      <c r="A305" s="39" t="s">
        <v>375</v>
      </c>
      <c r="B305" s="10" t="s">
        <v>376</v>
      </c>
      <c r="C305" s="11">
        <f>C307+C308</f>
        <v>0</v>
      </c>
      <c r="D305" s="11">
        <f t="shared" ref="D305:F305" si="109">D307+D308</f>
        <v>150000</v>
      </c>
      <c r="E305" s="11">
        <f t="shared" ref="E305" si="110">E307+E308</f>
        <v>150000</v>
      </c>
      <c r="F305" s="11">
        <f t="shared" si="109"/>
        <v>150000</v>
      </c>
      <c r="G305" s="9">
        <f t="shared" si="107"/>
        <v>100</v>
      </c>
      <c r="H305" s="42"/>
    </row>
    <row r="306" spans="1:8" ht="24" hidden="1" outlineLevel="7" x14ac:dyDescent="0.25">
      <c r="A306" s="39" t="s">
        <v>375</v>
      </c>
      <c r="B306" s="10" t="s">
        <v>376</v>
      </c>
      <c r="C306" s="11">
        <v>0</v>
      </c>
      <c r="D306" s="11">
        <v>150000</v>
      </c>
      <c r="E306" s="11">
        <v>150000</v>
      </c>
      <c r="F306" s="11">
        <v>0</v>
      </c>
      <c r="G306" s="9">
        <f t="shared" si="107"/>
        <v>0</v>
      </c>
      <c r="H306" s="42"/>
    </row>
    <row r="307" spans="1:8" ht="72" outlineLevel="7" x14ac:dyDescent="0.25">
      <c r="A307" s="39"/>
      <c r="B307" s="10" t="s">
        <v>457</v>
      </c>
      <c r="C307" s="11">
        <v>0</v>
      </c>
      <c r="D307" s="11">
        <v>50000</v>
      </c>
      <c r="E307" s="11">
        <v>50000</v>
      </c>
      <c r="F307" s="11">
        <v>50000</v>
      </c>
      <c r="G307" s="9">
        <f t="shared" si="107"/>
        <v>100</v>
      </c>
      <c r="H307" s="42"/>
    </row>
    <row r="308" spans="1:8" ht="60" outlineLevel="7" x14ac:dyDescent="0.25">
      <c r="A308" s="39"/>
      <c r="B308" s="10" t="s">
        <v>458</v>
      </c>
      <c r="C308" s="11">
        <v>0</v>
      </c>
      <c r="D308" s="11">
        <v>100000</v>
      </c>
      <c r="E308" s="11">
        <v>100000</v>
      </c>
      <c r="F308" s="11">
        <v>100000</v>
      </c>
      <c r="G308" s="9">
        <f t="shared" si="107"/>
        <v>100</v>
      </c>
      <c r="H308" s="42"/>
    </row>
    <row r="309" spans="1:8" ht="36" outlineLevel="3" collapsed="1" x14ac:dyDescent="0.25">
      <c r="A309" s="39" t="s">
        <v>377</v>
      </c>
      <c r="B309" s="10" t="s">
        <v>378</v>
      </c>
      <c r="C309" s="11">
        <f>C311</f>
        <v>3559720.49</v>
      </c>
      <c r="D309" s="11">
        <f t="shared" ref="D309:F309" si="111">D311</f>
        <v>5266155.0999999996</v>
      </c>
      <c r="E309" s="11">
        <f t="shared" ref="E309" si="112">E311</f>
        <v>5266155.0999999996</v>
      </c>
      <c r="F309" s="11">
        <f t="shared" si="111"/>
        <v>5266155.0999999996</v>
      </c>
      <c r="G309" s="9">
        <f t="shared" si="107"/>
        <v>100</v>
      </c>
      <c r="H309" s="42"/>
    </row>
    <row r="310" spans="1:8" ht="36" hidden="1" outlineLevel="7" x14ac:dyDescent="0.25">
      <c r="A310" s="39" t="s">
        <v>379</v>
      </c>
      <c r="B310" s="10" t="s">
        <v>380</v>
      </c>
      <c r="C310" s="11">
        <v>3559720.49</v>
      </c>
      <c r="D310" s="11">
        <v>0</v>
      </c>
      <c r="E310" s="11">
        <v>0</v>
      </c>
      <c r="F310" s="11">
        <v>0</v>
      </c>
      <c r="G310" s="9" t="e">
        <f t="shared" si="107"/>
        <v>#DIV/0!</v>
      </c>
      <c r="H310" s="42"/>
    </row>
    <row r="311" spans="1:8" ht="48" outlineLevel="4" collapsed="1" x14ac:dyDescent="0.25">
      <c r="A311" s="39" t="s">
        <v>381</v>
      </c>
      <c r="B311" s="10" t="s">
        <v>382</v>
      </c>
      <c r="C311" s="11">
        <v>3559720.49</v>
      </c>
      <c r="D311" s="11">
        <v>5266155.0999999996</v>
      </c>
      <c r="E311" s="11">
        <v>5266155.0999999996</v>
      </c>
      <c r="F311" s="11">
        <v>5266155.0999999996</v>
      </c>
      <c r="G311" s="9">
        <f t="shared" si="107"/>
        <v>100</v>
      </c>
      <c r="H311" s="42"/>
    </row>
    <row r="312" spans="1:8" ht="48" hidden="1" outlineLevel="7" x14ac:dyDescent="0.25">
      <c r="A312" s="39" t="s">
        <v>381</v>
      </c>
      <c r="B312" s="10" t="s">
        <v>382</v>
      </c>
      <c r="C312" s="11">
        <v>0</v>
      </c>
      <c r="D312" s="11">
        <v>5266155.0999999996</v>
      </c>
      <c r="E312" s="11">
        <v>5266155.0999999996</v>
      </c>
      <c r="F312" s="11">
        <v>0</v>
      </c>
      <c r="G312" s="9">
        <f t="shared" si="107"/>
        <v>0</v>
      </c>
      <c r="H312" s="42"/>
    </row>
    <row r="313" spans="1:8" ht="36" outlineLevel="3" x14ac:dyDescent="0.25">
      <c r="A313" s="39" t="s">
        <v>383</v>
      </c>
      <c r="B313" s="10" t="s">
        <v>384</v>
      </c>
      <c r="C313" s="11">
        <f>C314</f>
        <v>1412537.33</v>
      </c>
      <c r="D313" s="11">
        <f t="shared" ref="D313:F313" si="113">D314</f>
        <v>1412537.33</v>
      </c>
      <c r="E313" s="11">
        <f t="shared" si="113"/>
        <v>1412537.33</v>
      </c>
      <c r="F313" s="11">
        <f t="shared" si="113"/>
        <v>1412537.33</v>
      </c>
      <c r="G313" s="9">
        <f t="shared" si="107"/>
        <v>100</v>
      </c>
      <c r="H313" s="42"/>
    </row>
    <row r="314" spans="1:8" ht="36" outlineLevel="4" collapsed="1" x14ac:dyDescent="0.25">
      <c r="A314" s="39" t="s">
        <v>385</v>
      </c>
      <c r="B314" s="10" t="s">
        <v>386</v>
      </c>
      <c r="C314" s="11">
        <f>C316</f>
        <v>1412537.33</v>
      </c>
      <c r="D314" s="11">
        <f t="shared" ref="D314:F314" si="114">D316</f>
        <v>1412537.33</v>
      </c>
      <c r="E314" s="11">
        <f t="shared" ref="E314" si="115">E316</f>
        <v>1412537.33</v>
      </c>
      <c r="F314" s="11">
        <f t="shared" si="114"/>
        <v>1412537.33</v>
      </c>
      <c r="G314" s="9">
        <f t="shared" si="107"/>
        <v>100</v>
      </c>
      <c r="H314" s="42"/>
    </row>
    <row r="315" spans="1:8" ht="36" hidden="1" outlineLevel="7" x14ac:dyDescent="0.25">
      <c r="A315" s="39" t="s">
        <v>385</v>
      </c>
      <c r="B315" s="10" t="s">
        <v>386</v>
      </c>
      <c r="C315" s="11">
        <v>1412537.33</v>
      </c>
      <c r="D315" s="11">
        <v>1412537.33</v>
      </c>
      <c r="E315" s="11">
        <v>1412537.33</v>
      </c>
      <c r="F315" s="11">
        <v>0</v>
      </c>
      <c r="G315" s="9">
        <f t="shared" si="107"/>
        <v>0</v>
      </c>
      <c r="H315" s="42"/>
    </row>
    <row r="316" spans="1:8" ht="48" outlineLevel="7" x14ac:dyDescent="0.25">
      <c r="A316" s="39"/>
      <c r="B316" s="10" t="s">
        <v>473</v>
      </c>
      <c r="C316" s="11">
        <v>1412537.33</v>
      </c>
      <c r="D316" s="11">
        <v>1412537.33</v>
      </c>
      <c r="E316" s="11">
        <v>1412537.33</v>
      </c>
      <c r="F316" s="11">
        <v>1412537.33</v>
      </c>
      <c r="G316" s="9">
        <f t="shared" si="107"/>
        <v>100</v>
      </c>
      <c r="H316" s="42"/>
    </row>
    <row r="317" spans="1:8" ht="72" outlineLevel="3" x14ac:dyDescent="0.25">
      <c r="A317" s="39" t="s">
        <v>387</v>
      </c>
      <c r="B317" s="10" t="s">
        <v>388</v>
      </c>
      <c r="C317" s="11">
        <f>C318</f>
        <v>6346301.3700000001</v>
      </c>
      <c r="D317" s="11">
        <f t="shared" ref="D317:F317" si="116">D318</f>
        <v>6346300</v>
      </c>
      <c r="E317" s="11">
        <f t="shared" si="116"/>
        <v>6346300</v>
      </c>
      <c r="F317" s="11">
        <f t="shared" si="116"/>
        <v>4661469.38</v>
      </c>
      <c r="G317" s="9">
        <f t="shared" si="107"/>
        <v>73.451765280557169</v>
      </c>
      <c r="H317" s="42"/>
    </row>
    <row r="318" spans="1:8" ht="84" outlineLevel="4" collapsed="1" x14ac:dyDescent="0.25">
      <c r="A318" s="39" t="s">
        <v>389</v>
      </c>
      <c r="B318" s="10" t="s">
        <v>390</v>
      </c>
      <c r="C318" s="11">
        <f>C320</f>
        <v>6346301.3700000001</v>
      </c>
      <c r="D318" s="11">
        <f t="shared" ref="D318:F318" si="117">D320</f>
        <v>6346300</v>
      </c>
      <c r="E318" s="11">
        <f t="shared" ref="E318" si="118">E320</f>
        <v>6346300</v>
      </c>
      <c r="F318" s="11">
        <f t="shared" si="117"/>
        <v>4661469.38</v>
      </c>
      <c r="G318" s="9">
        <f t="shared" si="107"/>
        <v>73.451765280557169</v>
      </c>
      <c r="H318" s="42"/>
    </row>
    <row r="319" spans="1:8" ht="84" hidden="1" outlineLevel="7" x14ac:dyDescent="0.25">
      <c r="A319" s="39" t="s">
        <v>389</v>
      </c>
      <c r="B319" s="10" t="s">
        <v>390</v>
      </c>
      <c r="C319" s="11">
        <v>6346301.3700000001</v>
      </c>
      <c r="D319" s="11">
        <v>6346300</v>
      </c>
      <c r="E319" s="11">
        <v>6346300</v>
      </c>
      <c r="F319" s="11">
        <v>0</v>
      </c>
      <c r="G319" s="9">
        <f t="shared" si="107"/>
        <v>0</v>
      </c>
      <c r="H319" s="42"/>
    </row>
    <row r="320" spans="1:8" ht="96" outlineLevel="7" x14ac:dyDescent="0.25">
      <c r="A320" s="21"/>
      <c r="B320" s="10" t="s">
        <v>474</v>
      </c>
      <c r="C320" s="11">
        <v>6346301.3700000001</v>
      </c>
      <c r="D320" s="11">
        <v>6346300</v>
      </c>
      <c r="E320" s="11">
        <v>6346300</v>
      </c>
      <c r="F320" s="11">
        <v>4661469.38</v>
      </c>
      <c r="G320" s="9">
        <f t="shared" si="107"/>
        <v>73.451765280557169</v>
      </c>
      <c r="H320" s="42"/>
    </row>
    <row r="321" spans="1:10" ht="12" outlineLevel="3" x14ac:dyDescent="0.25">
      <c r="A321" s="39" t="s">
        <v>391</v>
      </c>
      <c r="B321" s="10" t="s">
        <v>392</v>
      </c>
      <c r="C321" s="11">
        <f>C322</f>
        <v>38173900</v>
      </c>
      <c r="D321" s="11">
        <f t="shared" ref="D321:F321" si="119">D322</f>
        <v>57188920.240000002</v>
      </c>
      <c r="E321" s="11">
        <f t="shared" si="119"/>
        <v>57188920.240000002</v>
      </c>
      <c r="F321" s="11">
        <f t="shared" si="119"/>
        <v>56656401.489999995</v>
      </c>
      <c r="G321" s="9">
        <f t="shared" si="90"/>
        <v>99.068842797232008</v>
      </c>
      <c r="H321" s="42"/>
    </row>
    <row r="322" spans="1:10" ht="24" outlineLevel="4" x14ac:dyDescent="0.25">
      <c r="A322" s="39" t="s">
        <v>393</v>
      </c>
      <c r="B322" s="10" t="s">
        <v>394</v>
      </c>
      <c r="C322" s="11">
        <f>C323+C324+C325+C326+C328+C332+C327+C330+C329+C331</f>
        <v>38173900</v>
      </c>
      <c r="D322" s="11">
        <f>D323+D324+D325+D326+D328+D332+D327+D330+D329+D331+D333</f>
        <v>57188920.240000002</v>
      </c>
      <c r="E322" s="11">
        <f>E323+E324+E325+E326+E328+E332+E327+E330+E329+E331+E333</f>
        <v>57188920.240000002</v>
      </c>
      <c r="F322" s="11">
        <f>F323+F324+F325+F326+F328+F333+F327+F330+F329+F331</f>
        <v>56656401.489999995</v>
      </c>
      <c r="G322" s="9">
        <f t="shared" si="90"/>
        <v>99.068842797232008</v>
      </c>
      <c r="H322" s="42"/>
    </row>
    <row r="323" spans="1:10" ht="36" outlineLevel="7" x14ac:dyDescent="0.25">
      <c r="A323" s="21"/>
      <c r="B323" s="25" t="s">
        <v>477</v>
      </c>
      <c r="C323" s="11">
        <v>10000000</v>
      </c>
      <c r="D323" s="11">
        <v>10000000</v>
      </c>
      <c r="E323" s="11">
        <v>10000000</v>
      </c>
      <c r="F323" s="35">
        <v>10000000</v>
      </c>
      <c r="G323" s="9">
        <f t="shared" si="90"/>
        <v>100</v>
      </c>
      <c r="H323" s="42"/>
    </row>
    <row r="324" spans="1:10" ht="48" outlineLevel="7" x14ac:dyDescent="0.25">
      <c r="A324" s="21"/>
      <c r="B324" s="26" t="s">
        <v>475</v>
      </c>
      <c r="C324" s="11">
        <v>88600</v>
      </c>
      <c r="D324" s="11">
        <v>88600</v>
      </c>
      <c r="E324" s="11">
        <v>88600</v>
      </c>
      <c r="F324" s="35">
        <v>88600</v>
      </c>
      <c r="G324" s="9">
        <f t="shared" si="90"/>
        <v>100</v>
      </c>
      <c r="H324" s="42"/>
    </row>
    <row r="325" spans="1:10" ht="48" outlineLevel="7" x14ac:dyDescent="0.25">
      <c r="A325" s="21"/>
      <c r="B325" s="25" t="s">
        <v>476</v>
      </c>
      <c r="C325" s="11">
        <v>70400</v>
      </c>
      <c r="D325" s="11">
        <v>70400</v>
      </c>
      <c r="E325" s="11">
        <v>70400</v>
      </c>
      <c r="F325" s="35">
        <v>70380</v>
      </c>
      <c r="G325" s="9">
        <f>F325/E325*100</f>
        <v>99.971590909090907</v>
      </c>
      <c r="H325" s="42"/>
    </row>
    <row r="326" spans="1:10" ht="84" outlineLevel="7" x14ac:dyDescent="0.25">
      <c r="A326" s="21"/>
      <c r="B326" s="25" t="s">
        <v>478</v>
      </c>
      <c r="C326" s="11">
        <v>28014900</v>
      </c>
      <c r="D326" s="11">
        <v>37690390.25</v>
      </c>
      <c r="E326" s="11">
        <v>37690390.25</v>
      </c>
      <c r="F326" s="35">
        <v>37690390.149999999</v>
      </c>
      <c r="G326" s="9">
        <f>F326/E326*100</f>
        <v>99.999999734680372</v>
      </c>
      <c r="H326" s="42"/>
    </row>
    <row r="327" spans="1:10" ht="24" outlineLevel="7" x14ac:dyDescent="0.25">
      <c r="A327" s="21"/>
      <c r="B327" s="25" t="s">
        <v>479</v>
      </c>
      <c r="C327" s="11">
        <v>0</v>
      </c>
      <c r="D327" s="11">
        <v>1598370.1</v>
      </c>
      <c r="E327" s="11">
        <v>1598370.1</v>
      </c>
      <c r="F327" s="35">
        <v>1598370.1</v>
      </c>
      <c r="G327" s="9">
        <f t="shared" ref="G327:G328" si="120">F327/E327*100</f>
        <v>100</v>
      </c>
      <c r="H327" s="42"/>
    </row>
    <row r="328" spans="1:10" ht="24" outlineLevel="7" x14ac:dyDescent="0.25">
      <c r="A328" s="21"/>
      <c r="B328" s="25" t="s">
        <v>480</v>
      </c>
      <c r="C328" s="11">
        <v>0</v>
      </c>
      <c r="D328" s="11">
        <v>4500000</v>
      </c>
      <c r="E328" s="11">
        <v>4500000</v>
      </c>
      <c r="F328" s="35">
        <v>4500000</v>
      </c>
      <c r="G328" s="9">
        <f t="shared" si="120"/>
        <v>100</v>
      </c>
      <c r="H328" s="42"/>
      <c r="J328" s="36"/>
    </row>
    <row r="329" spans="1:10" ht="60" outlineLevel="7" x14ac:dyDescent="0.25">
      <c r="A329" s="21"/>
      <c r="B329" s="25" t="s">
        <v>459</v>
      </c>
      <c r="C329" s="11">
        <v>0</v>
      </c>
      <c r="D329" s="11">
        <v>223500</v>
      </c>
      <c r="E329" s="11">
        <v>223500</v>
      </c>
      <c r="F329" s="35">
        <v>197854.69</v>
      </c>
      <c r="G329" s="9">
        <f t="shared" ref="G329:G382" si="121">F329/E329*100</f>
        <v>88.525588366890389</v>
      </c>
      <c r="H329" s="42"/>
    </row>
    <row r="330" spans="1:10" ht="36" outlineLevel="7" x14ac:dyDescent="0.25">
      <c r="A330" s="21"/>
      <c r="B330" s="25" t="s">
        <v>481</v>
      </c>
      <c r="C330" s="11">
        <v>0</v>
      </c>
      <c r="D330" s="11">
        <v>1279137.2</v>
      </c>
      <c r="E330" s="11">
        <v>1279137.2</v>
      </c>
      <c r="F330" s="35">
        <v>778798.4</v>
      </c>
      <c r="G330" s="9">
        <f t="shared" si="121"/>
        <v>60.884665069548447</v>
      </c>
      <c r="H330" s="42"/>
    </row>
    <row r="331" spans="1:10" ht="48" outlineLevel="7" x14ac:dyDescent="0.25">
      <c r="A331" s="37"/>
      <c r="B331" s="38" t="s">
        <v>530</v>
      </c>
      <c r="C331" s="35">
        <v>0</v>
      </c>
      <c r="D331" s="35">
        <v>1004853.01</v>
      </c>
      <c r="E331" s="35">
        <v>1004853.01</v>
      </c>
      <c r="F331" s="35">
        <v>1004853.01</v>
      </c>
      <c r="G331" s="9">
        <f t="shared" si="121"/>
        <v>100</v>
      </c>
      <c r="H331" s="42"/>
      <c r="J331" s="36"/>
    </row>
    <row r="332" spans="1:10" ht="60" outlineLevel="7" x14ac:dyDescent="0.25">
      <c r="A332" s="37"/>
      <c r="B332" s="38" t="s">
        <v>482</v>
      </c>
      <c r="C332" s="35">
        <v>0</v>
      </c>
      <c r="D332" s="35">
        <v>6514.54</v>
      </c>
      <c r="E332" s="35">
        <v>6514.54</v>
      </c>
      <c r="F332" s="41">
        <v>0</v>
      </c>
      <c r="G332" s="9">
        <v>0</v>
      </c>
      <c r="H332" s="42"/>
    </row>
    <row r="333" spans="1:10" ht="36" outlineLevel="7" x14ac:dyDescent="0.25">
      <c r="A333" s="37"/>
      <c r="B333" s="38" t="s">
        <v>506</v>
      </c>
      <c r="C333" s="35">
        <v>0</v>
      </c>
      <c r="D333" s="35">
        <v>727155.14</v>
      </c>
      <c r="E333" s="35">
        <v>727155.14</v>
      </c>
      <c r="F333" s="35">
        <v>727155.14</v>
      </c>
      <c r="G333" s="9">
        <f t="shared" si="121"/>
        <v>100</v>
      </c>
      <c r="H333" s="42"/>
    </row>
    <row r="334" spans="1:10" ht="24" outlineLevel="2" x14ac:dyDescent="0.25">
      <c r="A334" s="39" t="s">
        <v>395</v>
      </c>
      <c r="B334" s="10" t="s">
        <v>396</v>
      </c>
      <c r="C334" s="11">
        <f>C335+C352+C355+C358+C361+C364+C367+C370</f>
        <v>147419407.45999998</v>
      </c>
      <c r="D334" s="11">
        <f>D335+D352+D355+D358+D361+D364+D367+D370</f>
        <v>173324634.03999996</v>
      </c>
      <c r="E334" s="11">
        <f>E335+E352+E355+E358+E361+E364+E367+E370</f>
        <v>173324634.03999996</v>
      </c>
      <c r="F334" s="11">
        <f>F335+F352+F355+F358+F361+F364+F367+F370</f>
        <v>173264343.55999997</v>
      </c>
      <c r="G334" s="9">
        <f t="shared" si="121"/>
        <v>99.965215284985931</v>
      </c>
      <c r="H334" s="42"/>
    </row>
    <row r="335" spans="1:10" ht="36" outlineLevel="3" x14ac:dyDescent="0.25">
      <c r="A335" s="39" t="s">
        <v>397</v>
      </c>
      <c r="B335" s="10" t="s">
        <v>398</v>
      </c>
      <c r="C335" s="11">
        <f>C336</f>
        <v>134162640</v>
      </c>
      <c r="D335" s="11">
        <f t="shared" ref="D335:E335" si="122">D336</f>
        <v>158103986.88</v>
      </c>
      <c r="E335" s="11">
        <f t="shared" si="122"/>
        <v>158103986.88</v>
      </c>
      <c r="F335" s="11">
        <f>F336</f>
        <v>158103986.88</v>
      </c>
      <c r="G335" s="9">
        <f t="shared" si="121"/>
        <v>100</v>
      </c>
      <c r="H335" s="42"/>
    </row>
    <row r="336" spans="1:10" ht="48" outlineLevel="4" collapsed="1" x14ac:dyDescent="0.25">
      <c r="A336" s="39" t="s">
        <v>399</v>
      </c>
      <c r="B336" s="10" t="s">
        <v>400</v>
      </c>
      <c r="C336" s="11">
        <f>C338+C339+C340+C341+C342+C343+C344+C345+C346+C347+C348+C349+C350+C351</f>
        <v>134162640</v>
      </c>
      <c r="D336" s="35">
        <f t="shared" ref="D336:F336" si="123">D338+D339+D340+D341+D342+D343+D344+D345+D346+D347+D348+D349+D350+D351</f>
        <v>158103986.88</v>
      </c>
      <c r="E336" s="35">
        <f t="shared" ref="E336" si="124">E338+E339+E340+E341+E342+E343+E344+E345+E346+E347+E348+E349+E350+E351</f>
        <v>158103986.88</v>
      </c>
      <c r="F336" s="11">
        <f t="shared" si="123"/>
        <v>158103986.88</v>
      </c>
      <c r="G336" s="9">
        <f t="shared" si="121"/>
        <v>100</v>
      </c>
      <c r="H336" s="42"/>
    </row>
    <row r="337" spans="1:8" ht="48" hidden="1" outlineLevel="7" x14ac:dyDescent="0.25">
      <c r="A337" s="39" t="s">
        <v>399</v>
      </c>
      <c r="B337" s="10" t="s">
        <v>400</v>
      </c>
      <c r="C337" s="11">
        <v>134162640</v>
      </c>
      <c r="D337" s="11">
        <v>134697440</v>
      </c>
      <c r="E337" s="11">
        <v>134697440</v>
      </c>
      <c r="F337" s="11">
        <v>31577731</v>
      </c>
      <c r="G337" s="9">
        <f t="shared" si="121"/>
        <v>23.443452971340804</v>
      </c>
      <c r="H337" s="42"/>
    </row>
    <row r="338" spans="1:8" ht="36" outlineLevel="7" x14ac:dyDescent="0.25">
      <c r="A338" s="21"/>
      <c r="B338" s="28" t="s">
        <v>483</v>
      </c>
      <c r="C338" s="11">
        <v>123840200</v>
      </c>
      <c r="D338" s="11">
        <v>147550860</v>
      </c>
      <c r="E338" s="11">
        <v>147550860</v>
      </c>
      <c r="F338" s="11">
        <v>147550860</v>
      </c>
      <c r="G338" s="9">
        <f t="shared" si="121"/>
        <v>100</v>
      </c>
      <c r="H338" s="42"/>
    </row>
    <row r="339" spans="1:8" ht="60" outlineLevel="7" x14ac:dyDescent="0.25">
      <c r="A339" s="21"/>
      <c r="B339" s="25" t="s">
        <v>484</v>
      </c>
      <c r="C339" s="11">
        <v>1540740</v>
      </c>
      <c r="D339" s="11">
        <v>1620570</v>
      </c>
      <c r="E339" s="11">
        <v>1620570</v>
      </c>
      <c r="F339" s="35">
        <v>1620570</v>
      </c>
      <c r="G339" s="9">
        <f t="shared" si="121"/>
        <v>100</v>
      </c>
      <c r="H339" s="42"/>
    </row>
    <row r="340" spans="1:8" ht="60" outlineLevel="7" x14ac:dyDescent="0.25">
      <c r="A340" s="21"/>
      <c r="B340" s="10" t="s">
        <v>485</v>
      </c>
      <c r="C340" s="11">
        <v>186700</v>
      </c>
      <c r="D340" s="11">
        <v>188400</v>
      </c>
      <c r="E340" s="11">
        <v>188400</v>
      </c>
      <c r="F340" s="35">
        <v>188400</v>
      </c>
      <c r="G340" s="9">
        <f t="shared" si="121"/>
        <v>100</v>
      </c>
      <c r="H340" s="42"/>
    </row>
    <row r="341" spans="1:8" ht="36" outlineLevel="7" x14ac:dyDescent="0.25">
      <c r="A341" s="21"/>
      <c r="B341" s="29" t="s">
        <v>486</v>
      </c>
      <c r="C341" s="11">
        <v>138100</v>
      </c>
      <c r="D341" s="11">
        <v>138100</v>
      </c>
      <c r="E341" s="11">
        <v>138100</v>
      </c>
      <c r="F341" s="35">
        <v>138100</v>
      </c>
      <c r="G341" s="9">
        <f t="shared" si="121"/>
        <v>100</v>
      </c>
      <c r="H341" s="42"/>
    </row>
    <row r="342" spans="1:8" ht="60" outlineLevel="7" x14ac:dyDescent="0.25">
      <c r="A342" s="21"/>
      <c r="B342" s="29" t="s">
        <v>487</v>
      </c>
      <c r="C342" s="11">
        <v>5500</v>
      </c>
      <c r="D342" s="11">
        <v>5556</v>
      </c>
      <c r="E342" s="11">
        <v>5556</v>
      </c>
      <c r="F342" s="35">
        <v>5556</v>
      </c>
      <c r="G342" s="9">
        <f t="shared" si="121"/>
        <v>100</v>
      </c>
      <c r="H342" s="42"/>
    </row>
    <row r="343" spans="1:8" ht="36" outlineLevel="7" x14ac:dyDescent="0.25">
      <c r="A343" s="21"/>
      <c r="B343" s="28" t="s">
        <v>488</v>
      </c>
      <c r="C343" s="11">
        <v>2203900</v>
      </c>
      <c r="D343" s="11">
        <v>2203900</v>
      </c>
      <c r="E343" s="11">
        <v>2203900</v>
      </c>
      <c r="F343" s="35">
        <v>2203900</v>
      </c>
      <c r="G343" s="9">
        <f t="shared" si="121"/>
        <v>100</v>
      </c>
      <c r="H343" s="42"/>
    </row>
    <row r="344" spans="1:8" ht="108" outlineLevel="7" x14ac:dyDescent="0.25">
      <c r="A344" s="21"/>
      <c r="B344" s="29" t="s">
        <v>489</v>
      </c>
      <c r="C344" s="11">
        <v>4882700</v>
      </c>
      <c r="D344" s="11">
        <v>5010261.88</v>
      </c>
      <c r="E344" s="11">
        <v>5010261.88</v>
      </c>
      <c r="F344" s="35">
        <v>5010261.88</v>
      </c>
      <c r="G344" s="9">
        <f t="shared" si="121"/>
        <v>100</v>
      </c>
      <c r="H344" s="42"/>
    </row>
    <row r="345" spans="1:8" ht="84" outlineLevel="7" x14ac:dyDescent="0.25">
      <c r="A345" s="21"/>
      <c r="B345" s="29" t="s">
        <v>490</v>
      </c>
      <c r="C345" s="11">
        <v>56900</v>
      </c>
      <c r="D345" s="11">
        <v>57500</v>
      </c>
      <c r="E345" s="11">
        <v>57500</v>
      </c>
      <c r="F345" s="35">
        <v>57500</v>
      </c>
      <c r="G345" s="9">
        <f t="shared" si="121"/>
        <v>100</v>
      </c>
      <c r="H345" s="42"/>
    </row>
    <row r="346" spans="1:8" ht="84" outlineLevel="7" x14ac:dyDescent="0.25">
      <c r="A346" s="21"/>
      <c r="B346" s="29" t="s">
        <v>491</v>
      </c>
      <c r="C346" s="11">
        <v>600</v>
      </c>
      <c r="D346" s="11">
        <v>638</v>
      </c>
      <c r="E346" s="11">
        <v>638</v>
      </c>
      <c r="F346" s="35">
        <v>638</v>
      </c>
      <c r="G346" s="9">
        <f t="shared" si="121"/>
        <v>100</v>
      </c>
      <c r="H346" s="42"/>
    </row>
    <row r="347" spans="1:8" ht="48" outlineLevel="7" x14ac:dyDescent="0.25">
      <c r="A347" s="21"/>
      <c r="B347" s="28" t="s">
        <v>492</v>
      </c>
      <c r="C347" s="11">
        <v>466200</v>
      </c>
      <c r="D347" s="11">
        <v>470900</v>
      </c>
      <c r="E347" s="11">
        <v>470900</v>
      </c>
      <c r="F347" s="35">
        <v>470900</v>
      </c>
      <c r="G347" s="9">
        <f t="shared" si="121"/>
        <v>100</v>
      </c>
      <c r="H347" s="42"/>
    </row>
    <row r="348" spans="1:8" ht="24" outlineLevel="7" x14ac:dyDescent="0.25">
      <c r="A348" s="21"/>
      <c r="B348" s="28" t="s">
        <v>493</v>
      </c>
      <c r="C348" s="11">
        <v>2100</v>
      </c>
      <c r="D348" s="11">
        <v>10300</v>
      </c>
      <c r="E348" s="11">
        <v>10300</v>
      </c>
      <c r="F348" s="35">
        <v>10300</v>
      </c>
      <c r="G348" s="9">
        <f t="shared" si="121"/>
        <v>100</v>
      </c>
      <c r="H348" s="42"/>
    </row>
    <row r="349" spans="1:8" ht="36" outlineLevel="7" x14ac:dyDescent="0.25">
      <c r="A349" s="21"/>
      <c r="B349" s="28" t="s">
        <v>494</v>
      </c>
      <c r="C349" s="11">
        <v>45400</v>
      </c>
      <c r="D349" s="11">
        <v>45900</v>
      </c>
      <c r="E349" s="11">
        <v>45900</v>
      </c>
      <c r="F349" s="35">
        <v>45900</v>
      </c>
      <c r="G349" s="9">
        <f t="shared" si="121"/>
        <v>100</v>
      </c>
      <c r="H349" s="42"/>
    </row>
    <row r="350" spans="1:8" ht="36" outlineLevel="7" x14ac:dyDescent="0.25">
      <c r="A350" s="21"/>
      <c r="B350" s="28" t="s">
        <v>495</v>
      </c>
      <c r="C350" s="11">
        <v>783800</v>
      </c>
      <c r="D350" s="11">
        <v>791200</v>
      </c>
      <c r="E350" s="11">
        <v>791200</v>
      </c>
      <c r="F350" s="35">
        <v>791200</v>
      </c>
      <c r="G350" s="9">
        <f t="shared" si="121"/>
        <v>100</v>
      </c>
      <c r="H350" s="42"/>
    </row>
    <row r="351" spans="1:8" ht="72" outlineLevel="7" x14ac:dyDescent="0.25">
      <c r="A351" s="21"/>
      <c r="B351" s="29" t="s">
        <v>496</v>
      </c>
      <c r="C351" s="11">
        <v>9800</v>
      </c>
      <c r="D351" s="11">
        <v>9901</v>
      </c>
      <c r="E351" s="11">
        <v>9901</v>
      </c>
      <c r="F351" s="35">
        <v>9901</v>
      </c>
      <c r="G351" s="9">
        <f t="shared" si="121"/>
        <v>100</v>
      </c>
      <c r="H351" s="42"/>
    </row>
    <row r="352" spans="1:8" ht="72" outlineLevel="3" x14ac:dyDescent="0.25">
      <c r="A352" s="39" t="s">
        <v>401</v>
      </c>
      <c r="B352" s="10" t="s">
        <v>402</v>
      </c>
      <c r="C352" s="11">
        <f>C353</f>
        <v>11410291.199999999</v>
      </c>
      <c r="D352" s="11">
        <f t="shared" ref="D352:F352" si="125">D353</f>
        <v>11410291.199999999</v>
      </c>
      <c r="E352" s="11">
        <f t="shared" si="125"/>
        <v>11410291.199999999</v>
      </c>
      <c r="F352" s="11">
        <f t="shared" si="125"/>
        <v>11410291.199999999</v>
      </c>
      <c r="G352" s="9">
        <f t="shared" si="121"/>
        <v>100</v>
      </c>
      <c r="H352" s="42"/>
    </row>
    <row r="353" spans="1:8" ht="72" outlineLevel="4" collapsed="1" x14ac:dyDescent="0.25">
      <c r="A353" s="39" t="s">
        <v>403</v>
      </c>
      <c r="B353" s="10" t="s">
        <v>404</v>
      </c>
      <c r="C353" s="11">
        <v>11410291.199999999</v>
      </c>
      <c r="D353" s="11">
        <v>11410291.199999999</v>
      </c>
      <c r="E353" s="11">
        <v>11410291.199999999</v>
      </c>
      <c r="F353" s="11">
        <v>11410291.199999999</v>
      </c>
      <c r="G353" s="9">
        <f t="shared" si="121"/>
        <v>100</v>
      </c>
      <c r="H353" s="42"/>
    </row>
    <row r="354" spans="1:8" ht="72" hidden="1" outlineLevel="7" x14ac:dyDescent="0.25">
      <c r="A354" s="39" t="s">
        <v>403</v>
      </c>
      <c r="B354" s="10" t="s">
        <v>404</v>
      </c>
      <c r="C354" s="11">
        <v>11410291.199999999</v>
      </c>
      <c r="D354" s="11">
        <v>11410291.199999999</v>
      </c>
      <c r="E354" s="11">
        <v>11410291.199999999</v>
      </c>
      <c r="F354" s="11">
        <v>3726360</v>
      </c>
      <c r="G354" s="9">
        <f t="shared" si="121"/>
        <v>32.657886943323589</v>
      </c>
      <c r="H354" s="42"/>
    </row>
    <row r="355" spans="1:8" ht="48" outlineLevel="3" x14ac:dyDescent="0.25">
      <c r="A355" s="39" t="s">
        <v>405</v>
      </c>
      <c r="B355" s="10" t="s">
        <v>406</v>
      </c>
      <c r="C355" s="11">
        <f>C356</f>
        <v>484700</v>
      </c>
      <c r="D355" s="11">
        <f t="shared" ref="D355:F355" si="126">D356</f>
        <v>484700</v>
      </c>
      <c r="E355" s="11">
        <f t="shared" si="126"/>
        <v>484700</v>
      </c>
      <c r="F355" s="11">
        <f t="shared" si="126"/>
        <v>484700</v>
      </c>
      <c r="G355" s="9">
        <f t="shared" si="121"/>
        <v>100</v>
      </c>
      <c r="H355" s="42"/>
    </row>
    <row r="356" spans="1:8" ht="48" outlineLevel="4" collapsed="1" x14ac:dyDescent="0.25">
      <c r="A356" s="39" t="s">
        <v>407</v>
      </c>
      <c r="B356" s="10" t="s">
        <v>408</v>
      </c>
      <c r="C356" s="11">
        <v>484700</v>
      </c>
      <c r="D356" s="11">
        <v>484700</v>
      </c>
      <c r="E356" s="11">
        <v>484700</v>
      </c>
      <c r="F356" s="11">
        <v>484700</v>
      </c>
      <c r="G356" s="9">
        <f t="shared" si="121"/>
        <v>100</v>
      </c>
      <c r="H356" s="42"/>
    </row>
    <row r="357" spans="1:8" ht="48" hidden="1" outlineLevel="7" x14ac:dyDescent="0.25">
      <c r="A357" s="39" t="s">
        <v>407</v>
      </c>
      <c r="B357" s="10" t="s">
        <v>408</v>
      </c>
      <c r="C357" s="11">
        <v>484700</v>
      </c>
      <c r="D357" s="11">
        <v>484700</v>
      </c>
      <c r="E357" s="11">
        <v>484700</v>
      </c>
      <c r="F357" s="11">
        <v>98574.2</v>
      </c>
      <c r="G357" s="9">
        <f t="shared" si="121"/>
        <v>20.337157004332575</v>
      </c>
      <c r="H357" s="42"/>
    </row>
    <row r="358" spans="1:8" ht="60" outlineLevel="3" x14ac:dyDescent="0.25">
      <c r="A358" s="39" t="s">
        <v>409</v>
      </c>
      <c r="B358" s="10" t="s">
        <v>410</v>
      </c>
      <c r="C358" s="11">
        <f>C359</f>
        <v>4900</v>
      </c>
      <c r="D358" s="11">
        <f t="shared" ref="D358:F358" si="127">D359</f>
        <v>4900</v>
      </c>
      <c r="E358" s="11">
        <f t="shared" si="127"/>
        <v>4900</v>
      </c>
      <c r="F358" s="11">
        <f t="shared" si="127"/>
        <v>4900</v>
      </c>
      <c r="G358" s="9">
        <f t="shared" si="121"/>
        <v>100</v>
      </c>
      <c r="H358" s="42"/>
    </row>
    <row r="359" spans="1:8" ht="72" outlineLevel="4" collapsed="1" x14ac:dyDescent="0.25">
      <c r="A359" s="39" t="s">
        <v>411</v>
      </c>
      <c r="B359" s="10" t="s">
        <v>412</v>
      </c>
      <c r="C359" s="11">
        <v>4900</v>
      </c>
      <c r="D359" s="11">
        <v>4900</v>
      </c>
      <c r="E359" s="11">
        <v>4900</v>
      </c>
      <c r="F359" s="11">
        <v>4900</v>
      </c>
      <c r="G359" s="9">
        <f t="shared" si="121"/>
        <v>100</v>
      </c>
      <c r="H359" s="42"/>
    </row>
    <row r="360" spans="1:8" ht="72" hidden="1" outlineLevel="7" x14ac:dyDescent="0.25">
      <c r="A360" s="39" t="s">
        <v>411</v>
      </c>
      <c r="B360" s="10" t="s">
        <v>412</v>
      </c>
      <c r="C360" s="11">
        <v>4900</v>
      </c>
      <c r="D360" s="11">
        <v>4900</v>
      </c>
      <c r="E360" s="11">
        <v>4900</v>
      </c>
      <c r="F360" s="11">
        <v>0</v>
      </c>
      <c r="G360" s="9">
        <f t="shared" si="121"/>
        <v>0</v>
      </c>
      <c r="H360" s="42"/>
    </row>
    <row r="361" spans="1:8" ht="120" outlineLevel="3" x14ac:dyDescent="0.25">
      <c r="A361" s="39" t="s">
        <v>413</v>
      </c>
      <c r="B361" s="12" t="s">
        <v>414</v>
      </c>
      <c r="C361" s="11">
        <f>C362</f>
        <v>0</v>
      </c>
      <c r="D361" s="11">
        <f t="shared" ref="D361:F361" si="128">D362</f>
        <v>1592244</v>
      </c>
      <c r="E361" s="11">
        <f t="shared" si="128"/>
        <v>1592244</v>
      </c>
      <c r="F361" s="11">
        <f t="shared" si="128"/>
        <v>1592244</v>
      </c>
      <c r="G361" s="9">
        <f t="shared" si="121"/>
        <v>100</v>
      </c>
      <c r="H361" s="42"/>
    </row>
    <row r="362" spans="1:8" ht="132" outlineLevel="4" collapsed="1" x14ac:dyDescent="0.25">
      <c r="A362" s="39" t="s">
        <v>415</v>
      </c>
      <c r="B362" s="12" t="s">
        <v>416</v>
      </c>
      <c r="C362" s="11">
        <v>0</v>
      </c>
      <c r="D362" s="11">
        <v>1592244</v>
      </c>
      <c r="E362" s="11">
        <v>1592244</v>
      </c>
      <c r="F362" s="11">
        <v>1592244</v>
      </c>
      <c r="G362" s="9">
        <f t="shared" si="121"/>
        <v>100</v>
      </c>
      <c r="H362" s="42"/>
    </row>
    <row r="363" spans="1:8" ht="132" hidden="1" outlineLevel="7" x14ac:dyDescent="0.25">
      <c r="A363" s="39" t="s">
        <v>415</v>
      </c>
      <c r="B363" s="12" t="s">
        <v>416</v>
      </c>
      <c r="C363" s="11">
        <v>0</v>
      </c>
      <c r="D363" s="11">
        <v>1562328</v>
      </c>
      <c r="E363" s="11">
        <v>1562328</v>
      </c>
      <c r="F363" s="11">
        <v>0</v>
      </c>
      <c r="G363" s="9">
        <f t="shared" si="121"/>
        <v>0</v>
      </c>
      <c r="H363" s="42"/>
    </row>
    <row r="364" spans="1:8" ht="36" outlineLevel="3" x14ac:dyDescent="0.25">
      <c r="A364" s="39" t="s">
        <v>417</v>
      </c>
      <c r="B364" s="10" t="s">
        <v>418</v>
      </c>
      <c r="C364" s="11">
        <f>C365</f>
        <v>0</v>
      </c>
      <c r="D364" s="11">
        <f t="shared" ref="D364:F364" si="129">D365</f>
        <v>355435.7</v>
      </c>
      <c r="E364" s="11">
        <f t="shared" si="129"/>
        <v>355435.7</v>
      </c>
      <c r="F364" s="11">
        <f t="shared" si="129"/>
        <v>295145.21999999997</v>
      </c>
      <c r="G364" s="9">
        <f t="shared" si="121"/>
        <v>83.037584575775583</v>
      </c>
      <c r="H364" s="42"/>
    </row>
    <row r="365" spans="1:8" ht="36" outlineLevel="4" collapsed="1" x14ac:dyDescent="0.25">
      <c r="A365" s="39" t="s">
        <v>419</v>
      </c>
      <c r="B365" s="10" t="s">
        <v>420</v>
      </c>
      <c r="C365" s="11">
        <v>0</v>
      </c>
      <c r="D365" s="11">
        <v>355435.7</v>
      </c>
      <c r="E365" s="11">
        <v>355435.7</v>
      </c>
      <c r="F365" s="11">
        <v>295145.21999999997</v>
      </c>
      <c r="G365" s="9">
        <f t="shared" si="121"/>
        <v>83.037584575775583</v>
      </c>
      <c r="H365" s="42"/>
    </row>
    <row r="366" spans="1:8" ht="36" hidden="1" outlineLevel="7" x14ac:dyDescent="0.25">
      <c r="A366" s="39" t="s">
        <v>419</v>
      </c>
      <c r="B366" s="10" t="s">
        <v>420</v>
      </c>
      <c r="C366" s="11">
        <v>0</v>
      </c>
      <c r="D366" s="11">
        <v>355435.7</v>
      </c>
      <c r="E366" s="11">
        <v>355435.7</v>
      </c>
      <c r="F366" s="11">
        <v>0</v>
      </c>
      <c r="G366" s="9">
        <f t="shared" si="121"/>
        <v>0</v>
      </c>
      <c r="H366" s="42"/>
    </row>
    <row r="367" spans="1:8" ht="36" outlineLevel="3" x14ac:dyDescent="0.25">
      <c r="A367" s="39" t="s">
        <v>421</v>
      </c>
      <c r="B367" s="10" t="s">
        <v>422</v>
      </c>
      <c r="C367" s="11">
        <f>C368</f>
        <v>1238600</v>
      </c>
      <c r="D367" s="11">
        <f t="shared" ref="D367:F367" si="130">D368</f>
        <v>1238600</v>
      </c>
      <c r="E367" s="11">
        <f t="shared" si="130"/>
        <v>1238600</v>
      </c>
      <c r="F367" s="11">
        <f t="shared" si="130"/>
        <v>1238600</v>
      </c>
      <c r="G367" s="9">
        <f t="shared" si="121"/>
        <v>100</v>
      </c>
      <c r="H367" s="42"/>
    </row>
    <row r="368" spans="1:8" ht="36" outlineLevel="4" collapsed="1" x14ac:dyDescent="0.25">
      <c r="A368" s="39" t="s">
        <v>423</v>
      </c>
      <c r="B368" s="10" t="s">
        <v>424</v>
      </c>
      <c r="C368" s="11">
        <v>1238600</v>
      </c>
      <c r="D368" s="11">
        <v>1238600</v>
      </c>
      <c r="E368" s="11">
        <v>1238600</v>
      </c>
      <c r="F368" s="11">
        <v>1238600</v>
      </c>
      <c r="G368" s="9">
        <f t="shared" si="121"/>
        <v>100</v>
      </c>
      <c r="H368" s="42"/>
    </row>
    <row r="369" spans="1:8" ht="36" hidden="1" outlineLevel="7" x14ac:dyDescent="0.25">
      <c r="A369" s="39" t="s">
        <v>423</v>
      </c>
      <c r="B369" s="10" t="s">
        <v>424</v>
      </c>
      <c r="C369" s="11">
        <f>C370</f>
        <v>118276.26</v>
      </c>
      <c r="D369" s="11">
        <v>1238600</v>
      </c>
      <c r="E369" s="11">
        <v>1238600</v>
      </c>
      <c r="F369" s="11">
        <v>260000</v>
      </c>
      <c r="G369" s="9">
        <f t="shared" si="121"/>
        <v>20.991441950589376</v>
      </c>
      <c r="H369" s="42"/>
    </row>
    <row r="370" spans="1:8" ht="12" outlineLevel="3" x14ac:dyDescent="0.25">
      <c r="A370" s="39" t="s">
        <v>425</v>
      </c>
      <c r="B370" s="10" t="s">
        <v>426</v>
      </c>
      <c r="C370" s="11">
        <f>C371</f>
        <v>118276.26</v>
      </c>
      <c r="D370" s="11">
        <f t="shared" ref="D370:F370" si="131">D371</f>
        <v>134476.26</v>
      </c>
      <c r="E370" s="11">
        <f t="shared" si="131"/>
        <v>134476.26</v>
      </c>
      <c r="F370" s="11">
        <f t="shared" si="131"/>
        <v>134476.26</v>
      </c>
      <c r="G370" s="9">
        <f t="shared" si="121"/>
        <v>100</v>
      </c>
      <c r="H370" s="42"/>
    </row>
    <row r="371" spans="1:8" ht="24" outlineLevel="4" collapsed="1" x14ac:dyDescent="0.25">
      <c r="A371" s="39" t="s">
        <v>427</v>
      </c>
      <c r="B371" s="10" t="s">
        <v>428</v>
      </c>
      <c r="C371" s="11">
        <f>C373+C374</f>
        <v>118276.26</v>
      </c>
      <c r="D371" s="11">
        <f t="shared" ref="D371:F371" si="132">D373+D374</f>
        <v>134476.26</v>
      </c>
      <c r="E371" s="11">
        <f t="shared" ref="E371" si="133">E373+E374</f>
        <v>134476.26</v>
      </c>
      <c r="F371" s="11">
        <f t="shared" si="132"/>
        <v>134476.26</v>
      </c>
      <c r="G371" s="9">
        <f t="shared" si="121"/>
        <v>100</v>
      </c>
      <c r="H371" s="42"/>
    </row>
    <row r="372" spans="1:8" ht="24" hidden="1" outlineLevel="7" x14ac:dyDescent="0.25">
      <c r="A372" s="39" t="s">
        <v>427</v>
      </c>
      <c r="B372" s="10" t="s">
        <v>428</v>
      </c>
      <c r="C372" s="11">
        <v>118276.26</v>
      </c>
      <c r="D372" s="11">
        <v>133576.26</v>
      </c>
      <c r="E372" s="11">
        <v>133576.26</v>
      </c>
      <c r="F372" s="11">
        <v>25770.03</v>
      </c>
      <c r="G372" s="9">
        <f t="shared" si="121"/>
        <v>19.292372761447279</v>
      </c>
      <c r="H372" s="42"/>
    </row>
    <row r="373" spans="1:8" ht="60" outlineLevel="7" x14ac:dyDescent="0.25">
      <c r="A373" s="39"/>
      <c r="B373" s="30" t="s">
        <v>497</v>
      </c>
      <c r="C373" s="11">
        <v>118276.26</v>
      </c>
      <c r="D373" s="11">
        <v>118276.26</v>
      </c>
      <c r="E373" s="11">
        <v>118276.26</v>
      </c>
      <c r="F373" s="11">
        <v>118276.26</v>
      </c>
      <c r="G373" s="9">
        <f t="shared" si="121"/>
        <v>100</v>
      </c>
      <c r="H373" s="42"/>
    </row>
    <row r="374" spans="1:8" ht="60" outlineLevel="7" x14ac:dyDescent="0.25">
      <c r="A374" s="39"/>
      <c r="B374" s="25" t="s">
        <v>498</v>
      </c>
      <c r="C374" s="11">
        <v>0</v>
      </c>
      <c r="D374" s="11">
        <v>16200</v>
      </c>
      <c r="E374" s="11">
        <v>16200</v>
      </c>
      <c r="F374" s="11">
        <v>16200</v>
      </c>
      <c r="G374" s="9">
        <f t="shared" si="121"/>
        <v>100</v>
      </c>
      <c r="H374" s="42"/>
    </row>
    <row r="375" spans="1:8" ht="12" outlineLevel="2" x14ac:dyDescent="0.25">
      <c r="A375" s="39" t="s">
        <v>429</v>
      </c>
      <c r="B375" s="10" t="s">
        <v>430</v>
      </c>
      <c r="C375" s="11">
        <f>C376+C379</f>
        <v>34815967.049999997</v>
      </c>
      <c r="D375" s="11">
        <f>D376+D379</f>
        <v>39445289.380000003</v>
      </c>
      <c r="E375" s="11">
        <f>E376+E379</f>
        <v>39445289.380000003</v>
      </c>
      <c r="F375" s="11">
        <f>F376+F379</f>
        <v>28804526.990000002</v>
      </c>
      <c r="G375" s="9">
        <f t="shared" si="121"/>
        <v>73.023997143255343</v>
      </c>
      <c r="H375" s="42"/>
    </row>
    <row r="376" spans="1:8" ht="84" outlineLevel="3" x14ac:dyDescent="0.25">
      <c r="A376" s="39" t="s">
        <v>431</v>
      </c>
      <c r="B376" s="10" t="s">
        <v>432</v>
      </c>
      <c r="C376" s="11">
        <f>C377</f>
        <v>8624400</v>
      </c>
      <c r="D376" s="11">
        <f t="shared" ref="D376:F376" si="134">D377</f>
        <v>8804100</v>
      </c>
      <c r="E376" s="11">
        <f t="shared" si="134"/>
        <v>8804100</v>
      </c>
      <c r="F376" s="11">
        <f t="shared" si="134"/>
        <v>8804100</v>
      </c>
      <c r="G376" s="9">
        <f t="shared" si="121"/>
        <v>100</v>
      </c>
      <c r="H376" s="42"/>
    </row>
    <row r="377" spans="1:8" ht="84" outlineLevel="4" collapsed="1" x14ac:dyDescent="0.25">
      <c r="A377" s="39" t="s">
        <v>433</v>
      </c>
      <c r="B377" s="10" t="s">
        <v>434</v>
      </c>
      <c r="C377" s="11">
        <v>8624400</v>
      </c>
      <c r="D377" s="11">
        <v>8804100</v>
      </c>
      <c r="E377" s="11">
        <v>8804100</v>
      </c>
      <c r="F377" s="11">
        <v>8804100</v>
      </c>
      <c r="G377" s="9">
        <f t="shared" si="121"/>
        <v>100</v>
      </c>
      <c r="H377" s="42"/>
    </row>
    <row r="378" spans="1:8" ht="84" hidden="1" outlineLevel="7" x14ac:dyDescent="0.25">
      <c r="A378" s="39" t="s">
        <v>433</v>
      </c>
      <c r="B378" s="10" t="s">
        <v>434</v>
      </c>
      <c r="C378" s="11">
        <v>8624400</v>
      </c>
      <c r="D378" s="11">
        <v>8624400</v>
      </c>
      <c r="E378" s="11">
        <v>8624400</v>
      </c>
      <c r="F378" s="11">
        <v>2201040</v>
      </c>
      <c r="G378" s="9">
        <f t="shared" si="121"/>
        <v>25.521079727285379</v>
      </c>
      <c r="H378" s="42"/>
    </row>
    <row r="379" spans="1:8" ht="24" outlineLevel="3" x14ac:dyDescent="0.25">
      <c r="A379" s="39" t="s">
        <v>435</v>
      </c>
      <c r="B379" s="10" t="s">
        <v>436</v>
      </c>
      <c r="C379" s="11">
        <f>C380</f>
        <v>26191567.050000001</v>
      </c>
      <c r="D379" s="11">
        <f t="shared" ref="D379:F379" si="135">D380</f>
        <v>30641189.380000003</v>
      </c>
      <c r="E379" s="11">
        <f t="shared" si="135"/>
        <v>30641189.380000003</v>
      </c>
      <c r="F379" s="11">
        <f t="shared" si="135"/>
        <v>20000426.990000002</v>
      </c>
      <c r="G379" s="9">
        <f t="shared" si="121"/>
        <v>65.273011246275587</v>
      </c>
      <c r="H379" s="42"/>
    </row>
    <row r="380" spans="1:8" ht="36" outlineLevel="4" collapsed="1" x14ac:dyDescent="0.25">
      <c r="A380" s="39" t="s">
        <v>437</v>
      </c>
      <c r="B380" s="10" t="s">
        <v>438</v>
      </c>
      <c r="C380" s="11">
        <f>C382+C383+C384+C385+C386+C387+C389+C390</f>
        <v>26191567.050000001</v>
      </c>
      <c r="D380" s="11">
        <f>D382+D383+D384+D385+D386+D387+D388+D389+D390</f>
        <v>30641189.380000003</v>
      </c>
      <c r="E380" s="11">
        <f>E382+E383+E384+E385+E386+E387+E388+E389+E390</f>
        <v>30641189.380000003</v>
      </c>
      <c r="F380" s="11">
        <f>F382+F383+F384+F385+F386+F387+F388+F389+F390</f>
        <v>20000426.990000002</v>
      </c>
      <c r="G380" s="9">
        <f t="shared" si="121"/>
        <v>65.273011246275587</v>
      </c>
      <c r="H380" s="42"/>
    </row>
    <row r="381" spans="1:8" ht="36" hidden="1" outlineLevel="7" x14ac:dyDescent="0.25">
      <c r="A381" s="39" t="s">
        <v>437</v>
      </c>
      <c r="B381" s="10" t="s">
        <v>438</v>
      </c>
      <c r="C381" s="11">
        <v>26191567.050000001</v>
      </c>
      <c r="D381" s="11">
        <v>26686444.379999999</v>
      </c>
      <c r="E381" s="11">
        <v>26686444.379999999</v>
      </c>
      <c r="F381" s="11">
        <v>3977071.8</v>
      </c>
      <c r="G381" s="9">
        <f t="shared" si="121"/>
        <v>14.902966252711408</v>
      </c>
      <c r="H381" s="42"/>
    </row>
    <row r="382" spans="1:8" ht="120" outlineLevel="7" x14ac:dyDescent="0.25">
      <c r="A382" s="39"/>
      <c r="B382" s="25" t="s">
        <v>499</v>
      </c>
      <c r="C382" s="11">
        <v>10132001.18</v>
      </c>
      <c r="D382" s="11">
        <v>12854729.279999999</v>
      </c>
      <c r="E382" s="11">
        <v>12854729.279999999</v>
      </c>
      <c r="F382" s="35">
        <v>6722648.3799999999</v>
      </c>
      <c r="G382" s="9">
        <f t="shared" si="121"/>
        <v>52.297082525568364</v>
      </c>
      <c r="H382" s="42"/>
    </row>
    <row r="383" spans="1:8" ht="48" outlineLevel="7" x14ac:dyDescent="0.25">
      <c r="A383" s="39"/>
      <c r="B383" s="25" t="s">
        <v>500</v>
      </c>
      <c r="C383" s="11">
        <v>761804.6</v>
      </c>
      <c r="D383" s="11">
        <v>921920</v>
      </c>
      <c r="E383" s="11">
        <v>921920</v>
      </c>
      <c r="F383" s="35">
        <v>599178.9</v>
      </c>
      <c r="G383" s="9">
        <f t="shared" ref="G383:G400" si="136">F383/E383*100</f>
        <v>64.992504772648388</v>
      </c>
      <c r="H383" s="42"/>
    </row>
    <row r="384" spans="1:8" ht="72" outlineLevel="7" x14ac:dyDescent="0.25">
      <c r="A384" s="39"/>
      <c r="B384" s="25" t="s">
        <v>501</v>
      </c>
      <c r="C384" s="11">
        <v>6237700</v>
      </c>
      <c r="D384" s="11">
        <v>6003599</v>
      </c>
      <c r="E384" s="11">
        <v>6003599</v>
      </c>
      <c r="F384" s="35">
        <v>6003599</v>
      </c>
      <c r="G384" s="9">
        <f>F384/E384*100</f>
        <v>100</v>
      </c>
      <c r="H384" s="42"/>
    </row>
    <row r="385" spans="1:8" ht="48" outlineLevel="7" x14ac:dyDescent="0.25">
      <c r="A385" s="39"/>
      <c r="B385" s="25" t="s">
        <v>502</v>
      </c>
      <c r="C385" s="11">
        <v>9060061.2699999996</v>
      </c>
      <c r="D385" s="11">
        <v>0</v>
      </c>
      <c r="E385" s="11">
        <v>0</v>
      </c>
      <c r="F385" s="35">
        <v>0</v>
      </c>
      <c r="G385" s="9">
        <v>0</v>
      </c>
      <c r="H385" s="42"/>
    </row>
    <row r="386" spans="1:8" ht="48" outlineLevel="7" x14ac:dyDescent="0.25">
      <c r="A386" s="39"/>
      <c r="B386" s="25" t="s">
        <v>503</v>
      </c>
      <c r="C386" s="11">
        <v>0</v>
      </c>
      <c r="D386" s="11">
        <v>360554.1</v>
      </c>
      <c r="E386" s="11">
        <v>360554.1</v>
      </c>
      <c r="F386" s="35">
        <v>360554.1</v>
      </c>
      <c r="G386" s="9">
        <f t="shared" si="136"/>
        <v>100</v>
      </c>
      <c r="H386" s="42"/>
    </row>
    <row r="387" spans="1:8" ht="24" outlineLevel="7" x14ac:dyDescent="0.25">
      <c r="A387" s="39"/>
      <c r="B387" s="25" t="s">
        <v>504</v>
      </c>
      <c r="C387" s="11">
        <v>0</v>
      </c>
      <c r="D387" s="11">
        <v>9639534</v>
      </c>
      <c r="E387" s="11">
        <v>9639534</v>
      </c>
      <c r="F387" s="35">
        <v>5580996</v>
      </c>
      <c r="G387" s="9">
        <f t="shared" si="136"/>
        <v>57.896948130480162</v>
      </c>
      <c r="H387" s="42"/>
    </row>
    <row r="388" spans="1:8" ht="24" outlineLevel="7" x14ac:dyDescent="0.25">
      <c r="A388" s="39"/>
      <c r="B388" s="25" t="s">
        <v>507</v>
      </c>
      <c r="C388" s="11">
        <v>0</v>
      </c>
      <c r="D388" s="11">
        <v>665853</v>
      </c>
      <c r="E388" s="11">
        <v>665853</v>
      </c>
      <c r="F388" s="35">
        <v>538450.61</v>
      </c>
      <c r="G388" s="9">
        <f t="shared" si="136"/>
        <v>80.866288805487102</v>
      </c>
      <c r="H388" s="42"/>
    </row>
    <row r="389" spans="1:8" ht="24" outlineLevel="7" x14ac:dyDescent="0.25">
      <c r="A389" s="39"/>
      <c r="B389" s="25" t="s">
        <v>523</v>
      </c>
      <c r="C389" s="11">
        <v>0</v>
      </c>
      <c r="D389" s="11">
        <v>185000</v>
      </c>
      <c r="E389" s="11">
        <v>185000</v>
      </c>
      <c r="F389" s="35">
        <v>185000</v>
      </c>
      <c r="G389" s="9">
        <f t="shared" si="136"/>
        <v>100</v>
      </c>
      <c r="H389" s="42"/>
    </row>
    <row r="390" spans="1:8" ht="24" outlineLevel="7" x14ac:dyDescent="0.25">
      <c r="A390" s="39"/>
      <c r="B390" s="25" t="s">
        <v>531</v>
      </c>
      <c r="C390" s="11">
        <v>0</v>
      </c>
      <c r="D390" s="11">
        <v>10000</v>
      </c>
      <c r="E390" s="11">
        <v>10000</v>
      </c>
      <c r="F390" s="35">
        <v>10000</v>
      </c>
      <c r="G390" s="9">
        <f t="shared" si="136"/>
        <v>100</v>
      </c>
      <c r="H390" s="42"/>
    </row>
    <row r="391" spans="1:8" s="8" customFormat="1" ht="22.8" outlineLevel="7" x14ac:dyDescent="0.2">
      <c r="A391" s="31" t="s">
        <v>511</v>
      </c>
      <c r="B391" s="34" t="s">
        <v>508</v>
      </c>
      <c r="C391" s="15">
        <f>C392</f>
        <v>0</v>
      </c>
      <c r="D391" s="15">
        <f t="shared" ref="D391:F391" si="137">D392</f>
        <v>70000</v>
      </c>
      <c r="E391" s="15">
        <f t="shared" si="137"/>
        <v>70000</v>
      </c>
      <c r="F391" s="15">
        <f t="shared" si="137"/>
        <v>70000</v>
      </c>
      <c r="G391" s="7">
        <f t="shared" si="136"/>
        <v>100</v>
      </c>
    </row>
    <row r="392" spans="1:8" ht="24" outlineLevel="7" x14ac:dyDescent="0.25">
      <c r="A392" s="32" t="s">
        <v>512</v>
      </c>
      <c r="B392" s="25" t="s">
        <v>509</v>
      </c>
      <c r="C392" s="11">
        <f>C393+C394</f>
        <v>0</v>
      </c>
      <c r="D392" s="11">
        <f t="shared" ref="D392:F392" si="138">D393+D394</f>
        <v>70000</v>
      </c>
      <c r="E392" s="11">
        <f t="shared" ref="E392" si="139">E393+E394</f>
        <v>70000</v>
      </c>
      <c r="F392" s="11">
        <f t="shared" si="138"/>
        <v>70000</v>
      </c>
      <c r="G392" s="9">
        <f t="shared" si="136"/>
        <v>100</v>
      </c>
    </row>
    <row r="393" spans="1:8" ht="60" outlineLevel="7" x14ac:dyDescent="0.25">
      <c r="A393" s="32" t="s">
        <v>513</v>
      </c>
      <c r="B393" s="25" t="s">
        <v>510</v>
      </c>
      <c r="C393" s="11">
        <v>0</v>
      </c>
      <c r="D393" s="11">
        <v>15000</v>
      </c>
      <c r="E393" s="11">
        <v>15000</v>
      </c>
      <c r="F393" s="11">
        <v>15000</v>
      </c>
      <c r="G393" s="9">
        <f t="shared" si="136"/>
        <v>100</v>
      </c>
    </row>
    <row r="394" spans="1:8" ht="24" outlineLevel="7" x14ac:dyDescent="0.25">
      <c r="A394" s="33" t="s">
        <v>514</v>
      </c>
      <c r="B394" s="25" t="s">
        <v>509</v>
      </c>
      <c r="C394" s="11">
        <v>0</v>
      </c>
      <c r="D394" s="11">
        <v>55000</v>
      </c>
      <c r="E394" s="11">
        <v>55000</v>
      </c>
      <c r="F394" s="11">
        <v>55000</v>
      </c>
      <c r="G394" s="9">
        <f t="shared" si="136"/>
        <v>100</v>
      </c>
    </row>
    <row r="395" spans="1:8" s="8" customFormat="1" ht="102.6" outlineLevel="1" x14ac:dyDescent="0.2">
      <c r="A395" s="17" t="s">
        <v>439</v>
      </c>
      <c r="B395" s="14" t="s">
        <v>440</v>
      </c>
      <c r="C395" s="15">
        <f>C396</f>
        <v>0</v>
      </c>
      <c r="D395" s="15">
        <f t="shared" ref="D395:F395" si="140">D396</f>
        <v>0</v>
      </c>
      <c r="E395" s="15">
        <f t="shared" si="140"/>
        <v>0</v>
      </c>
      <c r="F395" s="15">
        <f t="shared" si="140"/>
        <v>2490415.4</v>
      </c>
      <c r="G395" s="7">
        <v>0</v>
      </c>
    </row>
    <row r="396" spans="1:8" ht="108" outlineLevel="2" x14ac:dyDescent="0.25">
      <c r="A396" s="39" t="s">
        <v>441</v>
      </c>
      <c r="B396" s="12" t="s">
        <v>442</v>
      </c>
      <c r="C396" s="11">
        <f>C397</f>
        <v>0</v>
      </c>
      <c r="D396" s="11">
        <f t="shared" ref="D396:F396" si="141">D397</f>
        <v>0</v>
      </c>
      <c r="E396" s="11">
        <f t="shared" si="141"/>
        <v>0</v>
      </c>
      <c r="F396" s="11">
        <f t="shared" si="141"/>
        <v>2490415.4</v>
      </c>
      <c r="G396" s="9">
        <v>0</v>
      </c>
    </row>
    <row r="397" spans="1:8" ht="96" outlineLevel="3" x14ac:dyDescent="0.25">
      <c r="A397" s="39" t="s">
        <v>443</v>
      </c>
      <c r="B397" s="12" t="s">
        <v>444</v>
      </c>
      <c r="C397" s="11">
        <v>0</v>
      </c>
      <c r="D397" s="11">
        <v>0</v>
      </c>
      <c r="E397" s="11">
        <v>0</v>
      </c>
      <c r="F397" s="11">
        <v>2490415.4</v>
      </c>
      <c r="G397" s="9">
        <v>0</v>
      </c>
    </row>
    <row r="398" spans="1:8" ht="36" outlineLevel="4" x14ac:dyDescent="0.25">
      <c r="A398" s="39" t="s">
        <v>445</v>
      </c>
      <c r="B398" s="10" t="s">
        <v>446</v>
      </c>
      <c r="C398" s="11">
        <f>C399</f>
        <v>0</v>
      </c>
      <c r="D398" s="11">
        <f t="shared" ref="D398:F398" si="142">D399</f>
        <v>0</v>
      </c>
      <c r="E398" s="11">
        <f t="shared" si="142"/>
        <v>0</v>
      </c>
      <c r="F398" s="11">
        <f t="shared" si="142"/>
        <v>2490415.4</v>
      </c>
      <c r="G398" s="9">
        <v>0</v>
      </c>
    </row>
    <row r="399" spans="1:8" ht="48" outlineLevel="5" collapsed="1" x14ac:dyDescent="0.25">
      <c r="A399" s="39" t="s">
        <v>447</v>
      </c>
      <c r="B399" s="10" t="s">
        <v>448</v>
      </c>
      <c r="C399" s="11">
        <v>0</v>
      </c>
      <c r="D399" s="11">
        <v>0</v>
      </c>
      <c r="E399" s="11">
        <v>0</v>
      </c>
      <c r="F399" s="11">
        <v>2490415.4</v>
      </c>
      <c r="G399" s="9">
        <v>0</v>
      </c>
    </row>
    <row r="400" spans="1:8" ht="48" hidden="1" outlineLevel="7" x14ac:dyDescent="0.25">
      <c r="A400" s="39" t="s">
        <v>447</v>
      </c>
      <c r="B400" s="10" t="s">
        <v>448</v>
      </c>
      <c r="C400" s="11">
        <v>0</v>
      </c>
      <c r="D400" s="11">
        <v>0</v>
      </c>
      <c r="E400" s="11">
        <v>0</v>
      </c>
      <c r="F400" s="11">
        <v>2490415.4</v>
      </c>
      <c r="G400" s="9" t="e">
        <f t="shared" si="136"/>
        <v>#DIV/0!</v>
      </c>
    </row>
    <row r="401" spans="1:7" s="8" customFormat="1" ht="68.400000000000006" outlineLevel="1" x14ac:dyDescent="0.2">
      <c r="A401" s="17" t="s">
        <v>449</v>
      </c>
      <c r="B401" s="14" t="s">
        <v>450</v>
      </c>
      <c r="C401" s="15">
        <f>C402</f>
        <v>0</v>
      </c>
      <c r="D401" s="15">
        <f t="shared" ref="D401:F401" si="143">D402</f>
        <v>0</v>
      </c>
      <c r="E401" s="15">
        <f t="shared" si="143"/>
        <v>0</v>
      </c>
      <c r="F401" s="15">
        <f t="shared" si="143"/>
        <v>-4294539.41</v>
      </c>
      <c r="G401" s="7">
        <v>0</v>
      </c>
    </row>
    <row r="402" spans="1:7" ht="48" outlineLevel="2" x14ac:dyDescent="0.25">
      <c r="A402" s="39" t="s">
        <v>451</v>
      </c>
      <c r="B402" s="10" t="s">
        <v>452</v>
      </c>
      <c r="C402" s="11">
        <v>0</v>
      </c>
      <c r="D402" s="11">
        <v>0</v>
      </c>
      <c r="E402" s="11">
        <v>0</v>
      </c>
      <c r="F402" s="11">
        <f>F403</f>
        <v>-4294539.41</v>
      </c>
      <c r="G402" s="9">
        <v>0</v>
      </c>
    </row>
    <row r="403" spans="1:7" ht="60" outlineLevel="3" x14ac:dyDescent="0.25">
      <c r="A403" s="39" t="s">
        <v>453</v>
      </c>
      <c r="B403" s="10" t="s">
        <v>454</v>
      </c>
      <c r="C403" s="11">
        <v>0</v>
      </c>
      <c r="D403" s="11">
        <v>0</v>
      </c>
      <c r="E403" s="11">
        <v>0</v>
      </c>
      <c r="F403" s="11">
        <v>-4294539.41</v>
      </c>
      <c r="G403" s="9">
        <v>0</v>
      </c>
    </row>
  </sheetData>
  <mergeCells count="11">
    <mergeCell ref="E1:G1"/>
    <mergeCell ref="E2:G2"/>
    <mergeCell ref="E3:G3"/>
    <mergeCell ref="E4:G4"/>
    <mergeCell ref="G10:G11"/>
    <mergeCell ref="A7:G8"/>
    <mergeCell ref="A10:A11"/>
    <mergeCell ref="B10:B11"/>
    <mergeCell ref="C10:C11"/>
    <mergeCell ref="D10:E10"/>
    <mergeCell ref="F10:F11"/>
  </mergeCells>
  <pageMargins left="0.15748031496062992" right="0.19685039370078741" top="0.15748031496062992" bottom="0.15748031496062992" header="0" footer="0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rep:2.52.0.300</dc:description>
  <cp:lastModifiedBy>Уразбаева Марина Витальевна</cp:lastModifiedBy>
  <cp:lastPrinted>2022-03-29T04:02:57Z</cp:lastPrinted>
  <dcterms:created xsi:type="dcterms:W3CDTF">2021-04-12T11:54:35Z</dcterms:created>
  <dcterms:modified xsi:type="dcterms:W3CDTF">2022-05-30T06:49:42Z</dcterms:modified>
</cp:coreProperties>
</file>