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2 год" sheetId="1" r:id="rId1"/>
  </sheets>
  <definedNames>
    <definedName name="_xlnm.Print_Titles" localSheetId="0">'2022 год'!$8:$11</definedName>
  </definedNames>
  <calcPr calcId="145621"/>
</workbook>
</file>

<file path=xl/calcChain.xml><?xml version="1.0" encoding="utf-8"?>
<calcChain xmlns="http://schemas.openxmlformats.org/spreadsheetml/2006/main">
  <c r="I16" i="1" l="1"/>
  <c r="I17" i="1"/>
  <c r="I18" i="1"/>
  <c r="I19" i="1"/>
  <c r="I23" i="1"/>
  <c r="I25" i="1"/>
  <c r="I27" i="1"/>
  <c r="I29" i="1"/>
  <c r="I32" i="1"/>
  <c r="I34" i="1"/>
  <c r="I37" i="1"/>
  <c r="I39" i="1"/>
  <c r="I40" i="1"/>
  <c r="I43" i="1"/>
  <c r="I45" i="1"/>
  <c r="I48" i="1"/>
  <c r="I52" i="1"/>
  <c r="I54" i="1"/>
  <c r="I56" i="1"/>
  <c r="I58" i="1"/>
  <c r="I61" i="1"/>
  <c r="I64" i="1"/>
  <c r="I67" i="1"/>
  <c r="I70" i="1"/>
  <c r="I71" i="1"/>
  <c r="I75" i="1"/>
  <c r="I78" i="1"/>
  <c r="I82" i="1"/>
  <c r="I85" i="1"/>
  <c r="I87" i="1"/>
  <c r="I90" i="1"/>
  <c r="I94" i="1"/>
  <c r="I96" i="1"/>
  <c r="I98" i="1"/>
  <c r="I100" i="1"/>
  <c r="I102" i="1"/>
  <c r="I104" i="1"/>
  <c r="I106" i="1"/>
  <c r="I108" i="1"/>
  <c r="I110" i="1"/>
  <c r="I112" i="1"/>
  <c r="I115" i="1"/>
  <c r="I120" i="1"/>
  <c r="I122" i="1"/>
  <c r="I124" i="1"/>
  <c r="I128" i="1"/>
  <c r="I129" i="1"/>
  <c r="I131" i="1"/>
  <c r="I134" i="1"/>
  <c r="I135" i="1"/>
  <c r="I138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80" i="1"/>
  <c r="I182" i="1"/>
  <c r="I184" i="1"/>
  <c r="I187" i="1"/>
  <c r="I190" i="1"/>
  <c r="I193" i="1"/>
  <c r="I194" i="1"/>
  <c r="I195" i="1"/>
  <c r="I196" i="1"/>
  <c r="I197" i="1"/>
  <c r="I198" i="1"/>
  <c r="I199" i="1"/>
  <c r="I200" i="1"/>
  <c r="H192" i="1"/>
  <c r="H140" i="1"/>
  <c r="H139" i="1" s="1"/>
  <c r="H81" i="1"/>
  <c r="H80" i="1" s="1"/>
  <c r="H84" i="1"/>
  <c r="H86" i="1"/>
  <c r="H89" i="1"/>
  <c r="H88" i="1" s="1"/>
  <c r="H93" i="1"/>
  <c r="H95" i="1"/>
  <c r="H97" i="1"/>
  <c r="H99" i="1"/>
  <c r="H101" i="1"/>
  <c r="H103" i="1"/>
  <c r="H105" i="1"/>
  <c r="H107" i="1"/>
  <c r="H109" i="1"/>
  <c r="H111" i="1"/>
  <c r="H114" i="1"/>
  <c r="H113" i="1" s="1"/>
  <c r="H119" i="1"/>
  <c r="H121" i="1"/>
  <c r="H123" i="1"/>
  <c r="H127" i="1"/>
  <c r="H126" i="1" s="1"/>
  <c r="H130" i="1"/>
  <c r="H133" i="1"/>
  <c r="H132" i="1" s="1"/>
  <c r="H136" i="1"/>
  <c r="H137" i="1"/>
  <c r="H164" i="1"/>
  <c r="H163" i="1" s="1"/>
  <c r="H177" i="1"/>
  <c r="H179" i="1"/>
  <c r="H181" i="1"/>
  <c r="H183" i="1"/>
  <c r="H186" i="1"/>
  <c r="H185" i="1" s="1"/>
  <c r="H189" i="1"/>
  <c r="H191" i="1"/>
  <c r="H83" i="1" l="1"/>
  <c r="H188" i="1"/>
  <c r="H162" i="1"/>
  <c r="H118" i="1"/>
  <c r="H92" i="1"/>
  <c r="H91" i="1" s="1"/>
  <c r="H125" i="1"/>
  <c r="H77" i="1"/>
  <c r="H76" i="1" s="1"/>
  <c r="H74" i="1"/>
  <c r="H73" i="1" s="1"/>
  <c r="H69" i="1"/>
  <c r="H68" i="1" s="1"/>
  <c r="H66" i="1"/>
  <c r="H65" i="1" s="1"/>
  <c r="H63" i="1"/>
  <c r="H62" i="1" s="1"/>
  <c r="H60" i="1"/>
  <c r="H59" i="1" s="1"/>
  <c r="H57" i="1"/>
  <c r="H55" i="1"/>
  <c r="H53" i="1"/>
  <c r="H51" i="1"/>
  <c r="H47" i="1"/>
  <c r="H46" i="1" s="1"/>
  <c r="H44" i="1"/>
  <c r="H42" i="1"/>
  <c r="H41" i="1" s="1"/>
  <c r="H38" i="1"/>
  <c r="H36" i="1"/>
  <c r="H33" i="1"/>
  <c r="H31" i="1"/>
  <c r="H28" i="1"/>
  <c r="H26" i="1"/>
  <c r="H24" i="1"/>
  <c r="H22" i="1"/>
  <c r="H15" i="1"/>
  <c r="H14" i="1" s="1"/>
  <c r="H117" i="1" l="1"/>
  <c r="H116" i="1" s="1"/>
  <c r="H21" i="1"/>
  <c r="H20" i="1" s="1"/>
  <c r="H50" i="1"/>
  <c r="H30" i="1"/>
  <c r="H35" i="1"/>
  <c r="H79" i="1"/>
  <c r="H49" i="1"/>
  <c r="H72" i="1"/>
  <c r="H13" i="1" l="1"/>
  <c r="H12" i="1" s="1"/>
  <c r="G140" i="1" l="1"/>
  <c r="G139" i="1" s="1"/>
  <c r="G192" i="1"/>
  <c r="G191" i="1" s="1"/>
  <c r="G189" i="1"/>
  <c r="G186" i="1"/>
  <c r="G185" i="1" s="1"/>
  <c r="G183" i="1"/>
  <c r="G181" i="1"/>
  <c r="G179" i="1"/>
  <c r="G177" i="1"/>
  <c r="G164" i="1"/>
  <c r="G163" i="1" s="1"/>
  <c r="G137" i="1"/>
  <c r="G136" i="1" s="1"/>
  <c r="G133" i="1"/>
  <c r="G132" i="1" s="1"/>
  <c r="G130" i="1"/>
  <c r="G127" i="1"/>
  <c r="G126" i="1" s="1"/>
  <c r="G123" i="1"/>
  <c r="G121" i="1"/>
  <c r="G119" i="1"/>
  <c r="G114" i="1"/>
  <c r="G113" i="1" s="1"/>
  <c r="G111" i="1"/>
  <c r="G109" i="1"/>
  <c r="G107" i="1"/>
  <c r="G105" i="1"/>
  <c r="G103" i="1"/>
  <c r="G101" i="1"/>
  <c r="G99" i="1"/>
  <c r="G97" i="1"/>
  <c r="G95" i="1"/>
  <c r="G93" i="1"/>
  <c r="G89" i="1"/>
  <c r="G88" i="1" s="1"/>
  <c r="G86" i="1"/>
  <c r="G84" i="1"/>
  <c r="G81" i="1"/>
  <c r="G80" i="1" s="1"/>
  <c r="G77" i="1"/>
  <c r="G76" i="1" s="1"/>
  <c r="G74" i="1"/>
  <c r="G73" i="1" s="1"/>
  <c r="G69" i="1"/>
  <c r="G68" i="1" s="1"/>
  <c r="G66" i="1"/>
  <c r="G65" i="1" s="1"/>
  <c r="G63" i="1"/>
  <c r="G62" i="1" s="1"/>
  <c r="G60" i="1"/>
  <c r="G59" i="1" s="1"/>
  <c r="G57" i="1"/>
  <c r="G55" i="1"/>
  <c r="G53" i="1"/>
  <c r="G51" i="1"/>
  <c r="G47" i="1"/>
  <c r="G46" i="1" s="1"/>
  <c r="G44" i="1"/>
  <c r="G42" i="1"/>
  <c r="G38" i="1"/>
  <c r="G36" i="1"/>
  <c r="G33" i="1"/>
  <c r="G30" i="1" s="1"/>
  <c r="G31" i="1"/>
  <c r="G28" i="1"/>
  <c r="G26" i="1"/>
  <c r="G24" i="1"/>
  <c r="G22" i="1"/>
  <c r="G15" i="1"/>
  <c r="G14" i="1" s="1"/>
  <c r="G162" i="1" l="1"/>
  <c r="G83" i="1"/>
  <c r="G50" i="1"/>
  <c r="G21" i="1"/>
  <c r="G20" i="1" s="1"/>
  <c r="G41" i="1"/>
  <c r="G35" i="1" s="1"/>
  <c r="G118" i="1"/>
  <c r="G72" i="1"/>
  <c r="G92" i="1"/>
  <c r="G91" i="1" s="1"/>
  <c r="G49" i="1"/>
  <c r="G79" i="1"/>
  <c r="G125" i="1"/>
  <c r="G188" i="1"/>
  <c r="F192" i="1"/>
  <c r="F191" i="1" s="1"/>
  <c r="F189" i="1"/>
  <c r="F186" i="1"/>
  <c r="F185" i="1" s="1"/>
  <c r="F183" i="1"/>
  <c r="F181" i="1"/>
  <c r="F179" i="1"/>
  <c r="F177" i="1"/>
  <c r="F164" i="1"/>
  <c r="F163" i="1" s="1"/>
  <c r="F140" i="1"/>
  <c r="F139" i="1" s="1"/>
  <c r="F137" i="1"/>
  <c r="F136" i="1" s="1"/>
  <c r="F133" i="1"/>
  <c r="F132" i="1" s="1"/>
  <c r="F130" i="1"/>
  <c r="F127" i="1"/>
  <c r="F126" i="1" s="1"/>
  <c r="F123" i="1"/>
  <c r="F121" i="1"/>
  <c r="F119" i="1"/>
  <c r="F114" i="1"/>
  <c r="F113" i="1" s="1"/>
  <c r="F111" i="1"/>
  <c r="F109" i="1"/>
  <c r="F107" i="1"/>
  <c r="F105" i="1"/>
  <c r="F103" i="1"/>
  <c r="F101" i="1"/>
  <c r="F99" i="1"/>
  <c r="F97" i="1"/>
  <c r="F95" i="1"/>
  <c r="F93" i="1"/>
  <c r="F89" i="1"/>
  <c r="F88" i="1" s="1"/>
  <c r="F86" i="1"/>
  <c r="F84" i="1"/>
  <c r="F81" i="1"/>
  <c r="F80" i="1" s="1"/>
  <c r="F77" i="1"/>
  <c r="F76" i="1" s="1"/>
  <c r="F74" i="1"/>
  <c r="F73" i="1" s="1"/>
  <c r="F69" i="1"/>
  <c r="F68" i="1" s="1"/>
  <c r="F66" i="1"/>
  <c r="F65" i="1" s="1"/>
  <c r="F63" i="1"/>
  <c r="F62" i="1" s="1"/>
  <c r="F60" i="1"/>
  <c r="F59" i="1" s="1"/>
  <c r="F57" i="1"/>
  <c r="F55" i="1"/>
  <c r="F53" i="1"/>
  <c r="F51" i="1"/>
  <c r="F47" i="1"/>
  <c r="F46" i="1" s="1"/>
  <c r="F44" i="1"/>
  <c r="F42" i="1"/>
  <c r="F38" i="1"/>
  <c r="F36" i="1"/>
  <c r="F33" i="1"/>
  <c r="F31" i="1"/>
  <c r="F28" i="1"/>
  <c r="F26" i="1"/>
  <c r="F24" i="1"/>
  <c r="F22" i="1"/>
  <c r="F15" i="1"/>
  <c r="F14" i="1" s="1"/>
  <c r="G13" i="1" l="1"/>
  <c r="G117" i="1"/>
  <c r="F188" i="1"/>
  <c r="F118" i="1"/>
  <c r="F30" i="1"/>
  <c r="F50" i="1"/>
  <c r="F49" i="1" s="1"/>
  <c r="F41" i="1"/>
  <c r="F35" i="1" s="1"/>
  <c r="F21" i="1"/>
  <c r="F20" i="1" s="1"/>
  <c r="F83" i="1"/>
  <c r="F79" i="1" s="1"/>
  <c r="F72" i="1"/>
  <c r="F92" i="1"/>
  <c r="F91" i="1" s="1"/>
  <c r="F125" i="1"/>
  <c r="F162" i="1"/>
  <c r="G116" i="1" l="1"/>
  <c r="F13" i="1"/>
  <c r="F117" i="1"/>
  <c r="F116" i="1" s="1"/>
  <c r="E192" i="1"/>
  <c r="G12" i="1" l="1"/>
  <c r="F12" i="1"/>
  <c r="E130" i="1"/>
  <c r="I130" i="1" s="1"/>
  <c r="E191" i="1" l="1"/>
  <c r="E189" i="1"/>
  <c r="E186" i="1"/>
  <c r="E185" i="1" s="1"/>
  <c r="E183" i="1"/>
  <c r="E181" i="1"/>
  <c r="E179" i="1"/>
  <c r="E177" i="1"/>
  <c r="E164" i="1"/>
  <c r="E163" i="1" s="1"/>
  <c r="E140" i="1"/>
  <c r="E139" i="1" s="1"/>
  <c r="E137" i="1"/>
  <c r="E136" i="1" s="1"/>
  <c r="E133" i="1"/>
  <c r="E132" i="1" s="1"/>
  <c r="E127" i="1"/>
  <c r="E126" i="1" s="1"/>
  <c r="E123" i="1"/>
  <c r="E121" i="1"/>
  <c r="E119" i="1"/>
  <c r="E114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0" i="1"/>
  <c r="E21" i="1" l="1"/>
  <c r="E20" i="1" s="1"/>
  <c r="E125" i="1"/>
  <c r="E118" i="1"/>
  <c r="E92" i="1"/>
  <c r="E91" i="1" s="1"/>
  <c r="E83" i="1"/>
  <c r="E79" i="1" s="1"/>
  <c r="E30" i="1"/>
  <c r="E41" i="1"/>
  <c r="E35" i="1" s="1"/>
  <c r="E50" i="1"/>
  <c r="E49" i="1" s="1"/>
  <c r="E72" i="1"/>
  <c r="E188" i="1"/>
  <c r="E162" i="1"/>
  <c r="D192" i="1"/>
  <c r="E13" i="1" l="1"/>
  <c r="E117" i="1"/>
  <c r="E116" i="1" l="1"/>
  <c r="E12" i="1" l="1"/>
  <c r="D177" i="1" l="1"/>
  <c r="D191" i="1"/>
  <c r="D189" i="1"/>
  <c r="D186" i="1"/>
  <c r="D185" i="1" s="1"/>
  <c r="D183" i="1"/>
  <c r="D181" i="1"/>
  <c r="D179" i="1"/>
  <c r="D164" i="1"/>
  <c r="D163" i="1" s="1"/>
  <c r="D139" i="1"/>
  <c r="D137" i="1"/>
  <c r="D136" i="1" s="1"/>
  <c r="D133" i="1"/>
  <c r="D132" i="1" s="1"/>
  <c r="D127" i="1"/>
  <c r="D126" i="1" s="1"/>
  <c r="D123" i="1"/>
  <c r="D121" i="1"/>
  <c r="D119" i="1"/>
  <c r="D114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4" i="1"/>
  <c r="I114" i="1" l="1"/>
  <c r="C113" i="1"/>
  <c r="I113" i="1" s="1"/>
  <c r="D50" i="1"/>
  <c r="D49" i="1" s="1"/>
  <c r="D188" i="1"/>
  <c r="D162" i="1"/>
  <c r="D118" i="1"/>
  <c r="D92" i="1"/>
  <c r="D91" i="1" s="1"/>
  <c r="D83" i="1"/>
  <c r="D79" i="1" s="1"/>
  <c r="D72" i="1"/>
  <c r="D41" i="1"/>
  <c r="D35" i="1" s="1"/>
  <c r="D30" i="1"/>
  <c r="D21" i="1"/>
  <c r="D20" i="1" s="1"/>
  <c r="D125" i="1"/>
  <c r="D117" i="1" l="1"/>
  <c r="D116" i="1" s="1"/>
  <c r="D13" i="1"/>
  <c r="C97" i="1"/>
  <c r="I97" i="1" s="1"/>
  <c r="D12" i="1" l="1"/>
  <c r="C101" i="1"/>
  <c r="I101" i="1" s="1"/>
  <c r="C192" i="1"/>
  <c r="I192" i="1" s="1"/>
  <c r="C164" i="1"/>
  <c r="I164" i="1" s="1"/>
  <c r="C140" i="1"/>
  <c r="I140" i="1" s="1"/>
  <c r="C127" i="1"/>
  <c r="I127" i="1" s="1"/>
  <c r="C133" i="1" l="1"/>
  <c r="I133" i="1" s="1"/>
  <c r="C123" i="1"/>
  <c r="I123" i="1" s="1"/>
  <c r="C99" i="1" l="1"/>
  <c r="I99" i="1" s="1"/>
  <c r="C89" i="1"/>
  <c r="I89" i="1" s="1"/>
  <c r="C69" i="1"/>
  <c r="I69" i="1" s="1"/>
  <c r="C60" i="1"/>
  <c r="I60" i="1" s="1"/>
  <c r="C33" i="1"/>
  <c r="I33" i="1" s="1"/>
  <c r="C15" i="1"/>
  <c r="I15" i="1" s="1"/>
  <c r="C59" i="1" l="1"/>
  <c r="I59" i="1" s="1"/>
  <c r="C88" i="1"/>
  <c r="I88" i="1" s="1"/>
  <c r="C186" i="1"/>
  <c r="I186" i="1" s="1"/>
  <c r="C189" i="1"/>
  <c r="I189" i="1" s="1"/>
  <c r="C137" i="1"/>
  <c r="I137" i="1" s="1"/>
  <c r="C121" i="1" l="1"/>
  <c r="I121" i="1" s="1"/>
  <c r="C103" i="1"/>
  <c r="I103" i="1" s="1"/>
  <c r="C93" i="1"/>
  <c r="I93" i="1" s="1"/>
  <c r="C107" i="1"/>
  <c r="I107" i="1" s="1"/>
  <c r="C109" i="1"/>
  <c r="I109" i="1" s="1"/>
  <c r="C111" i="1"/>
  <c r="I111" i="1" s="1"/>
  <c r="C105" i="1"/>
  <c r="I105" i="1" s="1"/>
  <c r="C95" i="1"/>
  <c r="I95" i="1" s="1"/>
  <c r="C81" i="1"/>
  <c r="I81" i="1" s="1"/>
  <c r="C92" i="1" l="1"/>
  <c r="I92" i="1" s="1"/>
  <c r="C22" i="1"/>
  <c r="I22" i="1" s="1"/>
  <c r="C91" i="1" l="1"/>
  <c r="I91" i="1" s="1"/>
  <c r="C66" i="1"/>
  <c r="I66" i="1" s="1"/>
  <c r="C65" i="1" l="1"/>
  <c r="I65" i="1" s="1"/>
  <c r="C132" i="1"/>
  <c r="I132" i="1" s="1"/>
  <c r="C24" i="1"/>
  <c r="I24" i="1" s="1"/>
  <c r="C26" i="1"/>
  <c r="I26" i="1" s="1"/>
  <c r="C28" i="1"/>
  <c r="I28" i="1" s="1"/>
  <c r="C31" i="1"/>
  <c r="I31" i="1" s="1"/>
  <c r="C36" i="1"/>
  <c r="I36" i="1" s="1"/>
  <c r="C38" i="1"/>
  <c r="I38" i="1" s="1"/>
  <c r="C42" i="1"/>
  <c r="I42" i="1" s="1"/>
  <c r="C44" i="1"/>
  <c r="I44" i="1" s="1"/>
  <c r="C47" i="1"/>
  <c r="I47" i="1" s="1"/>
  <c r="C51" i="1"/>
  <c r="I51" i="1" s="1"/>
  <c r="C53" i="1"/>
  <c r="I53" i="1" s="1"/>
  <c r="C55" i="1"/>
  <c r="I55" i="1" s="1"/>
  <c r="C57" i="1"/>
  <c r="I57" i="1" s="1"/>
  <c r="C63" i="1"/>
  <c r="I63" i="1" s="1"/>
  <c r="C74" i="1"/>
  <c r="I74" i="1" s="1"/>
  <c r="C77" i="1"/>
  <c r="I77" i="1" s="1"/>
  <c r="C80" i="1"/>
  <c r="I80" i="1" s="1"/>
  <c r="C84" i="1"/>
  <c r="I84" i="1" s="1"/>
  <c r="C86" i="1"/>
  <c r="I86" i="1" s="1"/>
  <c r="C119" i="1"/>
  <c r="I119" i="1" s="1"/>
  <c r="C177" i="1"/>
  <c r="I177" i="1" s="1"/>
  <c r="C179" i="1"/>
  <c r="I179" i="1" s="1"/>
  <c r="C181" i="1"/>
  <c r="I181" i="1" s="1"/>
  <c r="C183" i="1"/>
  <c r="I183" i="1" s="1"/>
  <c r="C118" i="1" l="1"/>
  <c r="I118" i="1" s="1"/>
  <c r="C50" i="1"/>
  <c r="I50" i="1" s="1"/>
  <c r="C139" i="1"/>
  <c r="I139" i="1" s="1"/>
  <c r="C14" i="1"/>
  <c r="I14" i="1" s="1"/>
  <c r="C126" i="1"/>
  <c r="I126" i="1" s="1"/>
  <c r="C83" i="1"/>
  <c r="I83" i="1" s="1"/>
  <c r="C185" i="1"/>
  <c r="I185" i="1" s="1"/>
  <c r="C163" i="1"/>
  <c r="I163" i="1" s="1"/>
  <c r="C73" i="1"/>
  <c r="I73" i="1" s="1"/>
  <c r="C41" i="1"/>
  <c r="I41" i="1" s="1"/>
  <c r="C76" i="1"/>
  <c r="I76" i="1" s="1"/>
  <c r="C46" i="1"/>
  <c r="I46" i="1" s="1"/>
  <c r="C136" i="1"/>
  <c r="I136" i="1" s="1"/>
  <c r="C62" i="1"/>
  <c r="I62" i="1" s="1"/>
  <c r="C191" i="1"/>
  <c r="I191" i="1" s="1"/>
  <c r="C30" i="1"/>
  <c r="I30" i="1" s="1"/>
  <c r="C21" i="1"/>
  <c r="I21" i="1" s="1"/>
  <c r="C79" i="1" l="1"/>
  <c r="I79" i="1" s="1"/>
  <c r="C162" i="1"/>
  <c r="I162" i="1" s="1"/>
  <c r="C125" i="1"/>
  <c r="I125" i="1" s="1"/>
  <c r="C49" i="1"/>
  <c r="I49" i="1" s="1"/>
  <c r="C188" i="1"/>
  <c r="I188" i="1" s="1"/>
  <c r="C20" i="1"/>
  <c r="I20" i="1" s="1"/>
  <c r="C68" i="1"/>
  <c r="I68" i="1" s="1"/>
  <c r="C72" i="1"/>
  <c r="I72" i="1" s="1"/>
  <c r="C35" i="1"/>
  <c r="I35" i="1" s="1"/>
  <c r="C13" i="1" l="1"/>
  <c r="I13" i="1" s="1"/>
  <c r="C117" i="1"/>
  <c r="I117" i="1" s="1"/>
  <c r="C116" i="1" l="1"/>
  <c r="I116" i="1" s="1"/>
  <c r="C12" i="1" l="1"/>
  <c r="I12" i="1" s="1"/>
</calcChain>
</file>

<file path=xl/sharedStrings.xml><?xml version="1.0" encoding="utf-8"?>
<sst xmlns="http://schemas.openxmlformats.org/spreadsheetml/2006/main" count="353" uniqueCount="351">
  <si>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</si>
  <si>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</si>
  <si>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</si>
  <si>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</si>
  <si>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</si>
  <si>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</si>
  <si>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</si>
  <si>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</si>
  <si>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</si>
  <si>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</si>
  <si>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</si>
  <si>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</si>
  <si>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</si>
  <si>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</si>
  <si>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</si>
  <si>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</si>
  <si>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</si>
  <si>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</si>
  <si>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</si>
  <si>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</si>
  <si>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</si>
  <si>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</si>
  <si>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</si>
  <si>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</si>
  <si>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</si>
  <si>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</si>
  <si>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</si>
  <si>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</si>
  <si>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</si>
  <si>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</si>
  <si>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</si>
  <si>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</si>
  <si>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</si>
  <si>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</si>
  <si>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</si>
  <si>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</si>
  <si>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</si>
  <si>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</si>
  <si>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</si>
  <si>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</si>
  <si>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</si>
  <si>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</si>
  <si>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</si>
  <si>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</si>
  <si>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</si>
  <si>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</si>
  <si>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</si>
  <si>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</si>
  <si>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</si>
  <si>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</si>
  <si>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</si>
  <si>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</si>
  <si>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</si>
  <si>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</si>
  <si>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</si>
  <si>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</si>
  <si>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</si>
  <si>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</si>
  <si>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</si>
  <si>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</si>
  <si>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</si>
  <si>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</si>
  <si>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</si>
  <si>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</si>
  <si>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</si>
  <si>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</si>
  <si>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</si>
  <si>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</si>
  <si>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</si>
  <si>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</si>
  <si>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</si>
  <si>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</si>
  <si>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</si>
  <si>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</si>
  <si>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</si>
  <si>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</si>
  <si>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</si>
  <si>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</si>
  <si>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</si>
  <si>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</si>
  <si>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</si>
  <si>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</si>
  <si>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</si>
  <si>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</si>
  <si>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</si>
  <si>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</si>
  <si>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</si>
  <si>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</si>
  <si>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</si>
  <si>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</si>
  <si>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</si>
  <si>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</si>
  <si>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</si>
  <si>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</si>
  <si>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</si>
  <si>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</si>
  <si>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</si>
  <si>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</si>
  <si>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</si>
  <si>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</si>
  <si>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</si>
  <si>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</si>
  <si>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</si>
  <si>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</si>
  <si>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</si>
  <si>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</si>
  <si>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</si>
  <si>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</si>
  <si>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</si>
  <si>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</si>
  <si>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</si>
  <si>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</si>
  <si>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</si>
  <si>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</si>
  <si>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</si>
  <si>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</si>
  <si>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</si>
  <si>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</si>
  <si>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</si>
  <si>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</si>
  <si>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</si>
  <si>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</si>
  <si>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</si>
  <si>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</si>
  <si>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</si>
  <si>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</si>
  <si>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</si>
  <si>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</si>
  <si>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</si>
  <si>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</si>
  <si>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</si>
  <si>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</si>
  <si>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</si>
  <si>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</si>
  <si>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</si>
  <si>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</si>
  <si>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</si>
  <si>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</si>
  <si>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</si>
  <si>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</si>
  <si>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</si>
  <si>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</si>
  <si>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</si>
  <si>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</si>
  <si>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</si>
  <si>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</si>
  <si>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</si>
  <si>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</si>
  <si>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</si>
  <si>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</si>
  <si>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</si>
  <si>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</si>
  <si>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</si>
  <si>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</si>
  <si>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</si>
  <si>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</si>
  <si>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</si>
  <si>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</si>
  <si>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</si>
  <si>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</si>
  <si>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</si>
  <si>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</si>
  <si>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</si>
  <si>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</si>
  <si>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</si>
  <si>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</si>
  <si>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</si>
  <si>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</si>
  <si>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</si>
  <si>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</si>
  <si>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</si>
  <si>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</si>
  <si>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</si>
  <si>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</si>
  <si>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</si>
  <si>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</si>
  <si>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</si>
  <si>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</si>
  <si>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</si>
  <si>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</si>
  <si>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</si>
  <si>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</si>
  <si>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</si>
  <si>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</si>
  <si>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</si>
  <si>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</si>
  <si>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</si>
  <si>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</si>
  <si>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</si>
  <si>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</si>
  <si>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</si>
  <si>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</si>
  <si>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</si>
  <si>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</si>
  <si>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</si>
  <si>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</si>
  <si>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</si>
  <si>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</si>
  <si>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</si>
  <si>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</si>
  <si>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</si>
  <si>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</si>
  <si>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</si>
  <si>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</si>
  <si>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</si>
  <si>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</si>
  <si>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</si>
  <si>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</si>
  <si>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</si>
  <si>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</si>
  <si>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</si>
  <si>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</si>
  <si>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</si>
  <si>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</si>
  <si>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</si>
  <si>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</si>
  <si>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</si>
  <si>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</si>
  <si>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</si>
  <si>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</si>
  <si>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</si>
  <si>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</si>
  <si>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</si>
  <si>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</si>
  <si>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</si>
  <si>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</si>
  <si>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</si>
  <si>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</si>
  <si>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</si>
  <si>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</si>
  <si>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</si>
  <si>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</si>
  <si>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</si>
  <si>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</si>
  <si>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</si>
  <si>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</si>
  <si>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</si>
  <si>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</si>
  <si>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</si>
  <si>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</si>
  <si>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</si>
  <si>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</si>
  <si>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</si>
  <si>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</si>
  <si>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</si>
  <si>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</si>
  <si>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</si>
  <si>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</si>
  <si>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</si>
  <si>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</si>
  <si>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</si>
  <si>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</si>
  <si>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</si>
  <si>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</si>
  <si>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</si>
  <si>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</si>
  <si>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</si>
  <si>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</si>
  <si>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</si>
  <si>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</si>
  <si>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</si>
  <si>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</si>
  <si>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</si>
  <si>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</si>
  <si>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</si>
  <si>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</si>
  <si>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</si>
  <si>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</si>
  <si>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</si>
  <si>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</si>
  <si>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</si>
  <si>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</si>
  <si>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</si>
  <si>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</si>
  <si>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</si>
  <si>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</si>
  <si>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</si>
  <si>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</si>
  <si>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</si>
  <si>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</si>
  <si>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</si>
  <si>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</si>
  <si>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</si>
  <si>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</si>
  <si>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</si>
  <si>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</si>
  <si>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</si>
  <si>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</si>
  <si>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</si>
  <si>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</si>
  <si>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</si>
  <si>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</si>
  <si>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</si>
  <si>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</si>
  <si>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</si>
  <si>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</si>
  <si>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</si>
  <si>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</si>
  <si>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</si>
  <si>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</si>
  <si>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</si>
  <si>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</si>
  <si>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</si>
  <si>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</si>
  <si>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</si>
  <si>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</si>
  <si>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</si>
  <si>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</si>
  <si>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</si>
  <si>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</si>
  <si>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</si>
  <si>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</si>
  <si>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</si>
  <si>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</si>
  <si>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</si>
  <si>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</si>
  <si>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</si>
  <si>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</si>
  <si>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</si>
  <si>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</si>
  <si>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5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</si>
  <si>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</si>
  <si>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</si>
  <si>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</si>
  <si>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</si>
  <si>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</si>
  <si>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</si>
  <si>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</si>
  <si>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</si>
  <si>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</si>
  <si>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</si>
  <si>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</si>
  <si>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</si>
  <si>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</si>
  <si>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</si>
  <si>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</si>
  <si>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</si>
  <si>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</si>
  <si>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</si>
  <si>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</si>
  <si>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24.03.2022</t>
  </si>
  <si>
    <t>6</t>
  </si>
  <si>
    <t>Изменения 26.05.2022</t>
  </si>
  <si>
    <t>7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</si>
  <si>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</si>
  <si>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Изменения 28.07.2022</t>
  </si>
  <si>
    <t>8</t>
  </si>
  <si>
    <t>Субсидии на реализацию мероприятий в сфере молодежной политики</t>
  </si>
  <si>
    <t>Иные межбюджетные трансферты на конкурс глав</t>
  </si>
  <si>
    <t>Иные межбюджетные трансферты на краевой конкурс "Лучший староста сельского населенного пункта в Пермском крае"</t>
  </si>
  <si>
    <t xml:space="preserve">от 14 июля 2022 г. № 333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</si>
</sst>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workbookViewId="0">
      <selection activeCell="K6" sqref="K6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8" style="4" hidden="1" customWidth="1"/>
    <col min="5" max="7" width="16.44140625" style="4" hidden="1" customWidth="1"/>
    <col min="8" max="8" width="18.33203125" style="4" hidden="1" customWidth="1"/>
    <col min="9" max="9" width="39.33203125" style="4" customWidth="1"/>
    <col min="10" max="10" width="9.88671875" style="4" customWidth="1"/>
    <col min="11" max="16384" width="9.109375" style="4"/>
  </cols>
  <sheetData>
    <row r="1" spans="1:10" ht="18" customHeight="1" x14ac:dyDescent="0.35">
      <c r="C1" s="10"/>
      <c r="D1" s="10"/>
      <c r="E1" s="10"/>
      <c r="F1" s="10"/>
      <c r="G1" s="10"/>
      <c r="H1" s="10"/>
      <c r="I1" s="10" t="s">
        <v>166</v>
      </c>
      <c r="J1" s="10"/>
    </row>
    <row r="2" spans="1:10" ht="18" customHeight="1" x14ac:dyDescent="0.35">
      <c r="C2" s="10"/>
      <c r="D2" s="10"/>
      <c r="E2" s="10"/>
      <c r="F2" s="10"/>
      <c r="G2" s="10"/>
      <c r="H2" s="10"/>
      <c r="I2" s="10" t="s">
        <v>167</v>
      </c>
      <c r="J2" s="10"/>
    </row>
    <row r="3" spans="1:10" ht="18" customHeight="1" x14ac:dyDescent="0.35">
      <c r="C3" s="10"/>
      <c r="D3" s="10"/>
      <c r="E3" s="10"/>
      <c r="F3" s="10"/>
      <c r="G3" s="10"/>
      <c r="H3" s="10"/>
      <c r="I3" s="10" t="s">
        <v>168</v>
      </c>
      <c r="J3" s="10"/>
    </row>
    <row r="4" spans="1:10" ht="18" customHeight="1" x14ac:dyDescent="0.35">
      <c r="C4" s="10"/>
      <c r="D4" s="10"/>
      <c r="E4" s="10"/>
      <c r="F4" s="10"/>
      <c r="G4" s="10"/>
      <c r="H4" s="10"/>
      <c r="I4" s="10" t="s">
        <v>350</v>
      </c>
      <c r="J4" s="10"/>
    </row>
    <row r="5" spans="1:10" x14ac:dyDescent="0.35">
      <c r="A5" s="3"/>
      <c r="B5" s="3"/>
      <c r="C5" s="10"/>
      <c r="D5" s="10"/>
      <c r="E5" s="10"/>
      <c r="F5" s="10"/>
      <c r="G5" s="10"/>
      <c r="H5" s="10"/>
      <c r="I5" s="10"/>
      <c r="J5" s="10"/>
    </row>
    <row r="6" spans="1:10" ht="51.75" customHeight="1" x14ac:dyDescent="0.35">
      <c r="A6" s="42" t="s">
        <v>315</v>
      </c>
      <c r="B6" s="42"/>
      <c r="C6" s="42"/>
      <c r="D6" s="42"/>
      <c r="E6" s="42"/>
      <c r="F6" s="42"/>
      <c r="G6" s="42"/>
      <c r="H6" s="42"/>
      <c r="I6" s="42"/>
    </row>
    <row r="8" spans="1:10" ht="15" customHeight="1" x14ac:dyDescent="0.35">
      <c r="A8" s="43" t="s">
        <v>141</v>
      </c>
      <c r="B8" s="43" t="s">
        <v>272</v>
      </c>
      <c r="C8" s="39" t="s">
        <v>313</v>
      </c>
      <c r="D8" s="39" t="s">
        <v>314</v>
      </c>
      <c r="E8" s="39" t="s">
        <v>332</v>
      </c>
      <c r="F8" s="39" t="s">
        <v>340</v>
      </c>
      <c r="G8" s="39" t="s">
        <v>342</v>
      </c>
      <c r="H8" s="39" t="s">
        <v>345</v>
      </c>
      <c r="I8" s="39" t="s">
        <v>169</v>
      </c>
      <c r="J8" s="27"/>
    </row>
    <row r="9" spans="1:10" ht="15" customHeight="1" x14ac:dyDescent="0.35">
      <c r="A9" s="43"/>
      <c r="B9" s="43"/>
      <c r="C9" s="40"/>
      <c r="D9" s="40"/>
      <c r="E9" s="40"/>
      <c r="F9" s="40"/>
      <c r="G9" s="40"/>
      <c r="H9" s="40"/>
      <c r="I9" s="40"/>
      <c r="J9" s="27"/>
    </row>
    <row r="10" spans="1:10" ht="24.75" customHeight="1" x14ac:dyDescent="0.35">
      <c r="A10" s="43"/>
      <c r="B10" s="43"/>
      <c r="C10" s="41"/>
      <c r="D10" s="41"/>
      <c r="E10" s="41"/>
      <c r="F10" s="41"/>
      <c r="G10" s="41"/>
      <c r="H10" s="41"/>
      <c r="I10" s="41"/>
      <c r="J10" s="27"/>
    </row>
    <row r="11" spans="1:10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320</v>
      </c>
      <c r="F11" s="1" t="s">
        <v>341</v>
      </c>
      <c r="G11" s="1" t="s">
        <v>343</v>
      </c>
      <c r="H11" s="1" t="s">
        <v>346</v>
      </c>
      <c r="I11" s="1" t="s">
        <v>2</v>
      </c>
      <c r="J11" s="28"/>
    </row>
    <row r="12" spans="1:10" s="2" customFormat="1" ht="31.5" customHeight="1" x14ac:dyDescent="0.35">
      <c r="A12" s="5"/>
      <c r="B12" s="6" t="s">
        <v>3</v>
      </c>
      <c r="C12" s="11">
        <f t="shared" ref="C12:H12" si="0">C13+C116</f>
        <v>561321663.79999995</v>
      </c>
      <c r="D12" s="11">
        <f t="shared" si="0"/>
        <v>10157129.529999997</v>
      </c>
      <c r="E12" s="11">
        <f t="shared" si="0"/>
        <v>9310995.3000000007</v>
      </c>
      <c r="F12" s="11">
        <f t="shared" si="0"/>
        <v>2509352.52</v>
      </c>
      <c r="G12" s="11">
        <f t="shared" si="0"/>
        <v>6400308.0699999994</v>
      </c>
      <c r="H12" s="11">
        <f t="shared" si="0"/>
        <v>17095804.91</v>
      </c>
      <c r="I12" s="11">
        <f>C12+D12+E12+F12+G12+H12</f>
        <v>606795254.12999988</v>
      </c>
      <c r="J12" s="29"/>
    </row>
    <row r="13" spans="1:10" ht="31.5" customHeight="1" x14ac:dyDescent="0.35">
      <c r="A13" s="5" t="s">
        <v>4</v>
      </c>
      <c r="B13" s="6" t="s">
        <v>5</v>
      </c>
      <c r="C13" s="11">
        <f t="shared" ref="C13:H13" si="1">C14+C20+C30+C35+C46+C49+C68+C72+C79+C91+C113</f>
        <v>80689619.420000002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16565850</v>
      </c>
      <c r="I13" s="11">
        <f t="shared" ref="I13:I76" si="2">C13+D13+E13+F13+G13+H13</f>
        <v>97255469.420000002</v>
      </c>
      <c r="J13" s="29"/>
    </row>
    <row r="14" spans="1:10" ht="30.75" hidden="1" customHeight="1" x14ac:dyDescent="0.35">
      <c r="A14" s="5" t="s">
        <v>6</v>
      </c>
      <c r="B14" s="6" t="s">
        <v>7</v>
      </c>
      <c r="C14" s="11">
        <f t="shared" ref="C14:H14" si="3">C15</f>
        <v>20779100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2"/>
        <v>20779100</v>
      </c>
      <c r="J14" s="29"/>
    </row>
    <row r="15" spans="1:10" ht="27.75" hidden="1" customHeight="1" x14ac:dyDescent="0.35">
      <c r="A15" s="7" t="s">
        <v>8</v>
      </c>
      <c r="B15" s="8" t="s">
        <v>9</v>
      </c>
      <c r="C15" s="12">
        <f t="shared" ref="C15:H15" si="4">C16+C18+C17+C19</f>
        <v>20779100</v>
      </c>
      <c r="D15" s="12">
        <f t="shared" si="4"/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2"/>
        <v>20779100</v>
      </c>
      <c r="J15" s="30"/>
    </row>
    <row r="16" spans="1:10" ht="72" hidden="1" x14ac:dyDescent="0.35">
      <c r="A16" s="7" t="s">
        <v>10</v>
      </c>
      <c r="B16" s="8" t="s">
        <v>278</v>
      </c>
      <c r="C16" s="12">
        <v>20527800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2"/>
        <v>20527800</v>
      </c>
      <c r="J16" s="30"/>
    </row>
    <row r="17" spans="1:10" ht="108" hidden="1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f t="shared" si="2"/>
        <v>19200</v>
      </c>
      <c r="J17" s="30"/>
    </row>
    <row r="18" spans="1:10" ht="48" hidden="1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f t="shared" si="2"/>
        <v>200700</v>
      </c>
      <c r="J18" s="30"/>
    </row>
    <row r="19" spans="1:10" ht="72" hidden="1" x14ac:dyDescent="0.35">
      <c r="A19" s="7" t="s">
        <v>276</v>
      </c>
      <c r="B19" s="8" t="s">
        <v>277</v>
      </c>
      <c r="C19" s="12">
        <v>31400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f t="shared" si="2"/>
        <v>31400</v>
      </c>
      <c r="J19" s="30"/>
    </row>
    <row r="20" spans="1:10" ht="34.799999999999997" hidden="1" x14ac:dyDescent="0.35">
      <c r="A20" s="5" t="s">
        <v>13</v>
      </c>
      <c r="B20" s="6" t="s">
        <v>14</v>
      </c>
      <c r="C20" s="11">
        <f t="shared" ref="C20:H20" si="5">C21</f>
        <v>9227400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0</v>
      </c>
      <c r="H20" s="11">
        <f t="shared" si="5"/>
        <v>0</v>
      </c>
      <c r="I20" s="11">
        <f t="shared" si="2"/>
        <v>9227400</v>
      </c>
      <c r="J20" s="29"/>
    </row>
    <row r="21" spans="1:10" ht="36" hidden="1" x14ac:dyDescent="0.35">
      <c r="A21" s="7" t="s">
        <v>15</v>
      </c>
      <c r="B21" s="8" t="s">
        <v>16</v>
      </c>
      <c r="C21" s="12">
        <f t="shared" ref="C21:D21" si="6">C22+C24+C26+C28</f>
        <v>9227400</v>
      </c>
      <c r="D21" s="12">
        <f t="shared" si="6"/>
        <v>0</v>
      </c>
      <c r="E21" s="12">
        <f t="shared" ref="E21:F21" si="7">E22+E24+E26+E28</f>
        <v>0</v>
      </c>
      <c r="F21" s="12">
        <f t="shared" si="7"/>
        <v>0</v>
      </c>
      <c r="G21" s="12">
        <f t="shared" ref="G21:H21" si="8">G22+G24+G26+G28</f>
        <v>0</v>
      </c>
      <c r="H21" s="12">
        <f t="shared" si="8"/>
        <v>0</v>
      </c>
      <c r="I21" s="12">
        <f t="shared" si="2"/>
        <v>9227400</v>
      </c>
      <c r="J21" s="30"/>
    </row>
    <row r="22" spans="1:10" ht="72" hidden="1" x14ac:dyDescent="0.35">
      <c r="A22" s="7" t="s">
        <v>17</v>
      </c>
      <c r="B22" s="8" t="s">
        <v>18</v>
      </c>
      <c r="C22" s="12">
        <f t="shared" ref="C22:H22" si="9">C23</f>
        <v>4174400</v>
      </c>
      <c r="D22" s="12">
        <f t="shared" si="9"/>
        <v>0</v>
      </c>
      <c r="E22" s="12">
        <f t="shared" si="9"/>
        <v>0</v>
      </c>
      <c r="F22" s="12">
        <f t="shared" si="9"/>
        <v>0</v>
      </c>
      <c r="G22" s="12">
        <f t="shared" si="9"/>
        <v>0</v>
      </c>
      <c r="H22" s="12">
        <f t="shared" si="9"/>
        <v>0</v>
      </c>
      <c r="I22" s="12">
        <f t="shared" si="2"/>
        <v>4174400</v>
      </c>
      <c r="J22" s="30"/>
    </row>
    <row r="23" spans="1:10" ht="108" hidden="1" x14ac:dyDescent="0.35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f t="shared" si="2"/>
        <v>4174400</v>
      </c>
      <c r="J23" s="30"/>
    </row>
    <row r="24" spans="1:10" ht="72" hidden="1" x14ac:dyDescent="0.35">
      <c r="A24" s="7" t="s">
        <v>21</v>
      </c>
      <c r="B24" s="8" t="s">
        <v>22</v>
      </c>
      <c r="C24" s="12">
        <f t="shared" ref="C24:H24" si="10">C25</f>
        <v>31100</v>
      </c>
      <c r="D24" s="12">
        <f t="shared" si="10"/>
        <v>0</v>
      </c>
      <c r="E24" s="12">
        <f t="shared" si="10"/>
        <v>0</v>
      </c>
      <c r="F24" s="12">
        <f t="shared" si="10"/>
        <v>0</v>
      </c>
      <c r="G24" s="12">
        <f t="shared" si="10"/>
        <v>0</v>
      </c>
      <c r="H24" s="12">
        <f t="shared" si="10"/>
        <v>0</v>
      </c>
      <c r="I24" s="12">
        <f t="shared" si="2"/>
        <v>31100</v>
      </c>
      <c r="J24" s="30"/>
    </row>
    <row r="25" spans="1:10" ht="108" hidden="1" x14ac:dyDescent="0.35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f t="shared" si="2"/>
        <v>31100</v>
      </c>
      <c r="J25" s="30"/>
    </row>
    <row r="26" spans="1:10" ht="72" hidden="1" x14ac:dyDescent="0.35">
      <c r="A26" s="7" t="s">
        <v>25</v>
      </c>
      <c r="B26" s="8" t="s">
        <v>26</v>
      </c>
      <c r="C26" s="12">
        <f t="shared" ref="C26:H26" si="11">C27</f>
        <v>5793500</v>
      </c>
      <c r="D26" s="12">
        <f t="shared" si="11"/>
        <v>0</v>
      </c>
      <c r="E26" s="12">
        <f t="shared" si="11"/>
        <v>0</v>
      </c>
      <c r="F26" s="12">
        <f t="shared" si="11"/>
        <v>0</v>
      </c>
      <c r="G26" s="12">
        <f t="shared" si="11"/>
        <v>0</v>
      </c>
      <c r="H26" s="12">
        <f t="shared" si="11"/>
        <v>0</v>
      </c>
      <c r="I26" s="12">
        <f t="shared" si="2"/>
        <v>5793500</v>
      </c>
      <c r="J26" s="30"/>
    </row>
    <row r="27" spans="1:10" ht="108" hidden="1" x14ac:dyDescent="0.35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f t="shared" si="2"/>
        <v>5793500</v>
      </c>
      <c r="J27" s="30"/>
    </row>
    <row r="28" spans="1:10" ht="72" hidden="1" x14ac:dyDescent="0.35">
      <c r="A28" s="7" t="s">
        <v>29</v>
      </c>
      <c r="B28" s="8" t="s">
        <v>30</v>
      </c>
      <c r="C28" s="12">
        <f t="shared" ref="C28:H28" si="12">C29</f>
        <v>-771600</v>
      </c>
      <c r="D28" s="12">
        <f t="shared" si="12"/>
        <v>0</v>
      </c>
      <c r="E28" s="12">
        <f t="shared" si="12"/>
        <v>0</v>
      </c>
      <c r="F28" s="12">
        <f t="shared" si="12"/>
        <v>0</v>
      </c>
      <c r="G28" s="12">
        <f t="shared" si="12"/>
        <v>0</v>
      </c>
      <c r="H28" s="12">
        <f t="shared" si="12"/>
        <v>0</v>
      </c>
      <c r="I28" s="12">
        <f t="shared" si="2"/>
        <v>-771600</v>
      </c>
      <c r="J28" s="30"/>
    </row>
    <row r="29" spans="1:10" ht="108" hidden="1" x14ac:dyDescent="0.35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f t="shared" si="2"/>
        <v>-771600</v>
      </c>
      <c r="J29" s="30"/>
    </row>
    <row r="30" spans="1:10" ht="30.75" hidden="1" customHeight="1" x14ac:dyDescent="0.35">
      <c r="A30" s="5" t="s">
        <v>33</v>
      </c>
      <c r="B30" s="6" t="s">
        <v>34</v>
      </c>
      <c r="C30" s="11">
        <f t="shared" ref="C30:D30" si="13">C31+C33</f>
        <v>505000</v>
      </c>
      <c r="D30" s="11">
        <f t="shared" si="13"/>
        <v>0</v>
      </c>
      <c r="E30" s="11">
        <f t="shared" ref="E30:F30" si="14">E31+E33</f>
        <v>0</v>
      </c>
      <c r="F30" s="11">
        <f t="shared" si="14"/>
        <v>0</v>
      </c>
      <c r="G30" s="11">
        <f t="shared" ref="G30:H30" si="15">G31+G33</f>
        <v>0</v>
      </c>
      <c r="H30" s="11">
        <f t="shared" si="15"/>
        <v>0</v>
      </c>
      <c r="I30" s="11">
        <f t="shared" si="2"/>
        <v>505000</v>
      </c>
      <c r="J30" s="29"/>
    </row>
    <row r="31" spans="1:10" ht="30" hidden="1" customHeight="1" x14ac:dyDescent="0.35">
      <c r="A31" s="7" t="s">
        <v>35</v>
      </c>
      <c r="B31" s="8" t="s">
        <v>36</v>
      </c>
      <c r="C31" s="12">
        <f t="shared" ref="C31:H31" si="16">C32</f>
        <v>85000</v>
      </c>
      <c r="D31" s="12">
        <f t="shared" si="16"/>
        <v>0</v>
      </c>
      <c r="E31" s="12">
        <f t="shared" si="16"/>
        <v>0</v>
      </c>
      <c r="F31" s="12">
        <f t="shared" si="16"/>
        <v>0</v>
      </c>
      <c r="G31" s="12">
        <f t="shared" si="16"/>
        <v>0</v>
      </c>
      <c r="H31" s="12">
        <f t="shared" si="16"/>
        <v>0</v>
      </c>
      <c r="I31" s="12">
        <f t="shared" si="2"/>
        <v>85000</v>
      </c>
      <c r="J31" s="30"/>
    </row>
    <row r="32" spans="1:10" ht="31.5" hidden="1" customHeight="1" x14ac:dyDescent="0.35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f t="shared" si="2"/>
        <v>85000</v>
      </c>
      <c r="J32" s="30"/>
    </row>
    <row r="33" spans="1:10" hidden="1" x14ac:dyDescent="0.35">
      <c r="A33" s="7" t="s">
        <v>38</v>
      </c>
      <c r="B33" s="8" t="s">
        <v>39</v>
      </c>
      <c r="C33" s="12">
        <f t="shared" ref="C33:H33" si="17">C34</f>
        <v>420000</v>
      </c>
      <c r="D33" s="12">
        <f t="shared" si="17"/>
        <v>0</v>
      </c>
      <c r="E33" s="12">
        <f t="shared" si="17"/>
        <v>0</v>
      </c>
      <c r="F33" s="12">
        <f t="shared" si="17"/>
        <v>0</v>
      </c>
      <c r="G33" s="12">
        <f t="shared" si="17"/>
        <v>0</v>
      </c>
      <c r="H33" s="12">
        <f t="shared" si="17"/>
        <v>0</v>
      </c>
      <c r="I33" s="12">
        <f t="shared" si="2"/>
        <v>420000</v>
      </c>
      <c r="J33" s="30"/>
    </row>
    <row r="34" spans="1:10" ht="36" hidden="1" x14ac:dyDescent="0.35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f t="shared" si="2"/>
        <v>420000</v>
      </c>
      <c r="J34" s="30"/>
    </row>
    <row r="35" spans="1:10" ht="28.5" hidden="1" customHeight="1" x14ac:dyDescent="0.35">
      <c r="A35" s="5" t="s">
        <v>40</v>
      </c>
      <c r="B35" s="6" t="s">
        <v>41</v>
      </c>
      <c r="C35" s="11">
        <f t="shared" ref="C35:D35" si="18">C36+C38+C41</f>
        <v>15280000</v>
      </c>
      <c r="D35" s="11">
        <f t="shared" si="18"/>
        <v>0</v>
      </c>
      <c r="E35" s="11">
        <f t="shared" ref="E35:F35" si="19">E36+E38+E41</f>
        <v>0</v>
      </c>
      <c r="F35" s="11">
        <f t="shared" si="19"/>
        <v>0</v>
      </c>
      <c r="G35" s="11">
        <f t="shared" ref="G35:H35" si="20">G36+G38+G41</f>
        <v>0</v>
      </c>
      <c r="H35" s="11">
        <f t="shared" si="20"/>
        <v>0</v>
      </c>
      <c r="I35" s="11">
        <f t="shared" si="2"/>
        <v>15280000</v>
      </c>
      <c r="J35" s="29"/>
    </row>
    <row r="36" spans="1:10" hidden="1" x14ac:dyDescent="0.35">
      <c r="A36" s="7" t="s">
        <v>42</v>
      </c>
      <c r="B36" s="8" t="s">
        <v>43</v>
      </c>
      <c r="C36" s="12">
        <f t="shared" ref="C36:H36" si="21">C37</f>
        <v>2250000</v>
      </c>
      <c r="D36" s="12">
        <f t="shared" si="21"/>
        <v>0</v>
      </c>
      <c r="E36" s="12">
        <f t="shared" si="21"/>
        <v>0</v>
      </c>
      <c r="F36" s="12">
        <f t="shared" si="21"/>
        <v>0</v>
      </c>
      <c r="G36" s="12">
        <f t="shared" si="21"/>
        <v>0</v>
      </c>
      <c r="H36" s="12">
        <f t="shared" si="21"/>
        <v>0</v>
      </c>
      <c r="I36" s="12">
        <f t="shared" si="2"/>
        <v>2250000</v>
      </c>
      <c r="J36" s="30"/>
    </row>
    <row r="37" spans="1:10" ht="36" hidden="1" x14ac:dyDescent="0.35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f t="shared" si="2"/>
        <v>2250000</v>
      </c>
      <c r="J37" s="30"/>
    </row>
    <row r="38" spans="1:10" ht="24" hidden="1" customHeight="1" x14ac:dyDescent="0.35">
      <c r="A38" s="7" t="s">
        <v>44</v>
      </c>
      <c r="B38" s="8" t="s">
        <v>45</v>
      </c>
      <c r="C38" s="12">
        <f t="shared" ref="C38:D38" si="22">C39+C40</f>
        <v>10750000</v>
      </c>
      <c r="D38" s="12">
        <f t="shared" si="22"/>
        <v>0</v>
      </c>
      <c r="E38" s="12">
        <f t="shared" ref="E38:F38" si="23">E39+E40</f>
        <v>0</v>
      </c>
      <c r="F38" s="12">
        <f t="shared" si="23"/>
        <v>0</v>
      </c>
      <c r="G38" s="12">
        <f t="shared" ref="G38:H38" si="24">G39+G40</f>
        <v>0</v>
      </c>
      <c r="H38" s="12">
        <f t="shared" si="24"/>
        <v>0</v>
      </c>
      <c r="I38" s="12">
        <f t="shared" si="2"/>
        <v>10750000</v>
      </c>
      <c r="J38" s="30"/>
    </row>
    <row r="39" spans="1:10" hidden="1" x14ac:dyDescent="0.35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f t="shared" si="2"/>
        <v>1010000</v>
      </c>
      <c r="J39" s="30"/>
    </row>
    <row r="40" spans="1:10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f t="shared" si="2"/>
        <v>9740000</v>
      </c>
      <c r="J40" s="30"/>
    </row>
    <row r="41" spans="1:10" hidden="1" x14ac:dyDescent="0.35">
      <c r="A41" s="7" t="s">
        <v>50</v>
      </c>
      <c r="B41" s="8" t="s">
        <v>51</v>
      </c>
      <c r="C41" s="12">
        <f t="shared" ref="C41:D41" si="25">C42+C44</f>
        <v>2280000</v>
      </c>
      <c r="D41" s="12">
        <f t="shared" si="25"/>
        <v>0</v>
      </c>
      <c r="E41" s="12">
        <f t="shared" ref="E41:F41" si="26">E42+E44</f>
        <v>0</v>
      </c>
      <c r="F41" s="12">
        <f t="shared" si="26"/>
        <v>0</v>
      </c>
      <c r="G41" s="12">
        <f t="shared" ref="G41:H41" si="27">G42+G44</f>
        <v>0</v>
      </c>
      <c r="H41" s="12">
        <f t="shared" si="27"/>
        <v>0</v>
      </c>
      <c r="I41" s="12">
        <f t="shared" si="2"/>
        <v>2280000</v>
      </c>
      <c r="J41" s="30"/>
    </row>
    <row r="42" spans="1:10" hidden="1" x14ac:dyDescent="0.35">
      <c r="A42" s="7" t="s">
        <v>52</v>
      </c>
      <c r="B42" s="8" t="s">
        <v>53</v>
      </c>
      <c r="C42" s="12">
        <f t="shared" ref="C42:H42" si="28">C43</f>
        <v>816000</v>
      </c>
      <c r="D42" s="12">
        <f t="shared" si="28"/>
        <v>0</v>
      </c>
      <c r="E42" s="12">
        <f t="shared" si="28"/>
        <v>0</v>
      </c>
      <c r="F42" s="12">
        <f t="shared" si="28"/>
        <v>0</v>
      </c>
      <c r="G42" s="12">
        <f t="shared" si="28"/>
        <v>0</v>
      </c>
      <c r="H42" s="12">
        <f t="shared" si="28"/>
        <v>0</v>
      </c>
      <c r="I42" s="12">
        <f t="shared" si="2"/>
        <v>816000</v>
      </c>
      <c r="J42" s="30"/>
    </row>
    <row r="43" spans="1:10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f t="shared" si="2"/>
        <v>816000</v>
      </c>
      <c r="J43" s="30"/>
    </row>
    <row r="44" spans="1:10" hidden="1" x14ac:dyDescent="0.35">
      <c r="A44" s="7" t="s">
        <v>54</v>
      </c>
      <c r="B44" s="8" t="s">
        <v>55</v>
      </c>
      <c r="C44" s="12">
        <f t="shared" ref="C44:H44" si="29">C45</f>
        <v>1464000</v>
      </c>
      <c r="D44" s="12">
        <f t="shared" si="29"/>
        <v>0</v>
      </c>
      <c r="E44" s="12">
        <f t="shared" si="29"/>
        <v>0</v>
      </c>
      <c r="F44" s="12">
        <f t="shared" si="29"/>
        <v>0</v>
      </c>
      <c r="G44" s="12">
        <f t="shared" si="29"/>
        <v>0</v>
      </c>
      <c r="H44" s="12">
        <f t="shared" si="29"/>
        <v>0</v>
      </c>
      <c r="I44" s="12">
        <f t="shared" si="2"/>
        <v>1464000</v>
      </c>
      <c r="J44" s="30"/>
    </row>
    <row r="45" spans="1:10" ht="36" hidden="1" x14ac:dyDescent="0.35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f t="shared" si="2"/>
        <v>1464000</v>
      </c>
      <c r="J45" s="30"/>
    </row>
    <row r="46" spans="1:10" ht="27.75" hidden="1" customHeight="1" x14ac:dyDescent="0.35">
      <c r="A46" s="5" t="s">
        <v>56</v>
      </c>
      <c r="B46" s="6" t="s">
        <v>57</v>
      </c>
      <c r="C46" s="11">
        <f t="shared" ref="C46:H47" si="30">C47</f>
        <v>744400</v>
      </c>
      <c r="D46" s="11">
        <f t="shared" si="30"/>
        <v>0</v>
      </c>
      <c r="E46" s="11">
        <f t="shared" si="30"/>
        <v>0</v>
      </c>
      <c r="F46" s="11">
        <f t="shared" si="30"/>
        <v>0</v>
      </c>
      <c r="G46" s="11">
        <f t="shared" si="30"/>
        <v>0</v>
      </c>
      <c r="H46" s="11">
        <f t="shared" si="30"/>
        <v>0</v>
      </c>
      <c r="I46" s="11">
        <f t="shared" si="2"/>
        <v>744400</v>
      </c>
      <c r="J46" s="29"/>
    </row>
    <row r="47" spans="1:10" ht="36" hidden="1" x14ac:dyDescent="0.35">
      <c r="A47" s="7" t="s">
        <v>58</v>
      </c>
      <c r="B47" s="8" t="s">
        <v>59</v>
      </c>
      <c r="C47" s="12">
        <f t="shared" si="30"/>
        <v>744400</v>
      </c>
      <c r="D47" s="12">
        <f t="shared" si="30"/>
        <v>0</v>
      </c>
      <c r="E47" s="12">
        <f t="shared" si="30"/>
        <v>0</v>
      </c>
      <c r="F47" s="12">
        <f t="shared" si="30"/>
        <v>0</v>
      </c>
      <c r="G47" s="12">
        <f t="shared" si="30"/>
        <v>0</v>
      </c>
      <c r="H47" s="12">
        <f t="shared" si="30"/>
        <v>0</v>
      </c>
      <c r="I47" s="12">
        <f t="shared" si="2"/>
        <v>744400</v>
      </c>
      <c r="J47" s="30"/>
    </row>
    <row r="48" spans="1:10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f t="shared" si="2"/>
        <v>744400</v>
      </c>
      <c r="J48" s="30"/>
    </row>
    <row r="49" spans="1:10" ht="34.799999999999997" hidden="1" x14ac:dyDescent="0.35">
      <c r="A49" s="5" t="s">
        <v>62</v>
      </c>
      <c r="B49" s="6" t="s">
        <v>63</v>
      </c>
      <c r="C49" s="11">
        <f t="shared" ref="C49:H49" si="31">C50+C62+C65+C59</f>
        <v>22349700</v>
      </c>
      <c r="D49" s="11">
        <f t="shared" si="31"/>
        <v>0</v>
      </c>
      <c r="E49" s="11">
        <f t="shared" si="31"/>
        <v>0</v>
      </c>
      <c r="F49" s="11">
        <f t="shared" si="31"/>
        <v>0</v>
      </c>
      <c r="G49" s="11">
        <f t="shared" si="31"/>
        <v>0</v>
      </c>
      <c r="H49" s="11">
        <f t="shared" si="31"/>
        <v>0</v>
      </c>
      <c r="I49" s="11">
        <f t="shared" si="2"/>
        <v>22349700</v>
      </c>
      <c r="J49" s="29"/>
    </row>
    <row r="50" spans="1:10" ht="72" hidden="1" x14ac:dyDescent="0.35">
      <c r="A50" s="7" t="s">
        <v>64</v>
      </c>
      <c r="B50" s="8" t="s">
        <v>65</v>
      </c>
      <c r="C50" s="12">
        <f t="shared" ref="C50:H50" si="32">C51+C53+C55+C57</f>
        <v>20063400</v>
      </c>
      <c r="D50" s="12">
        <f t="shared" si="32"/>
        <v>0</v>
      </c>
      <c r="E50" s="12">
        <f t="shared" si="32"/>
        <v>0</v>
      </c>
      <c r="F50" s="12">
        <f t="shared" si="32"/>
        <v>0</v>
      </c>
      <c r="G50" s="12">
        <f t="shared" si="32"/>
        <v>0</v>
      </c>
      <c r="H50" s="12">
        <f t="shared" si="32"/>
        <v>0</v>
      </c>
      <c r="I50" s="12">
        <f t="shared" si="2"/>
        <v>20063400</v>
      </c>
      <c r="J50" s="30"/>
    </row>
    <row r="51" spans="1:10" ht="54" hidden="1" x14ac:dyDescent="0.35">
      <c r="A51" s="7" t="s">
        <v>66</v>
      </c>
      <c r="B51" s="8" t="s">
        <v>67</v>
      </c>
      <c r="C51" s="12">
        <f t="shared" ref="C51:H51" si="33">C52</f>
        <v>19023900</v>
      </c>
      <c r="D51" s="12">
        <f t="shared" si="33"/>
        <v>0</v>
      </c>
      <c r="E51" s="12">
        <f t="shared" si="33"/>
        <v>0</v>
      </c>
      <c r="F51" s="12">
        <f t="shared" si="33"/>
        <v>0</v>
      </c>
      <c r="G51" s="12">
        <f t="shared" si="33"/>
        <v>0</v>
      </c>
      <c r="H51" s="12">
        <f t="shared" si="33"/>
        <v>0</v>
      </c>
      <c r="I51" s="12">
        <f t="shared" si="2"/>
        <v>19023900</v>
      </c>
      <c r="J51" s="30"/>
    </row>
    <row r="52" spans="1:10" ht="72" hidden="1" x14ac:dyDescent="0.35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f t="shared" si="2"/>
        <v>19023900</v>
      </c>
      <c r="J52" s="30"/>
    </row>
    <row r="53" spans="1:10" ht="72" hidden="1" x14ac:dyDescent="0.35">
      <c r="A53" s="7" t="s">
        <v>68</v>
      </c>
      <c r="B53" s="8" t="s">
        <v>69</v>
      </c>
      <c r="C53" s="12">
        <f t="shared" ref="C53:H53" si="34">C54</f>
        <v>99400</v>
      </c>
      <c r="D53" s="12">
        <f t="shared" si="34"/>
        <v>0</v>
      </c>
      <c r="E53" s="12">
        <f t="shared" si="34"/>
        <v>0</v>
      </c>
      <c r="F53" s="12">
        <f t="shared" si="34"/>
        <v>0</v>
      </c>
      <c r="G53" s="12">
        <f t="shared" si="34"/>
        <v>0</v>
      </c>
      <c r="H53" s="12">
        <f t="shared" si="34"/>
        <v>0</v>
      </c>
      <c r="I53" s="12">
        <f t="shared" si="2"/>
        <v>99400</v>
      </c>
      <c r="J53" s="30"/>
    </row>
    <row r="54" spans="1:10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f t="shared" si="2"/>
        <v>99400</v>
      </c>
      <c r="J54" s="30"/>
    </row>
    <row r="55" spans="1:10" ht="72" hidden="1" x14ac:dyDescent="0.35">
      <c r="A55" s="7" t="s">
        <v>70</v>
      </c>
      <c r="B55" s="8" t="s">
        <v>71</v>
      </c>
      <c r="C55" s="12">
        <f t="shared" ref="C55:H55" si="35">C56</f>
        <v>156400</v>
      </c>
      <c r="D55" s="12">
        <f t="shared" si="35"/>
        <v>0</v>
      </c>
      <c r="E55" s="12">
        <f t="shared" si="35"/>
        <v>0</v>
      </c>
      <c r="F55" s="12">
        <f t="shared" si="35"/>
        <v>0</v>
      </c>
      <c r="G55" s="12">
        <f t="shared" si="35"/>
        <v>0</v>
      </c>
      <c r="H55" s="12">
        <f t="shared" si="35"/>
        <v>0</v>
      </c>
      <c r="I55" s="12">
        <f t="shared" si="2"/>
        <v>156400</v>
      </c>
      <c r="J55" s="30"/>
    </row>
    <row r="56" spans="1:10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f t="shared" si="2"/>
        <v>156400</v>
      </c>
      <c r="J56" s="30"/>
    </row>
    <row r="57" spans="1:10" ht="36" hidden="1" x14ac:dyDescent="0.35">
      <c r="A57" s="7" t="s">
        <v>72</v>
      </c>
      <c r="B57" s="8" t="s">
        <v>73</v>
      </c>
      <c r="C57" s="12">
        <f t="shared" ref="C57:H57" si="36">C58</f>
        <v>783700</v>
      </c>
      <c r="D57" s="12">
        <f t="shared" si="36"/>
        <v>0</v>
      </c>
      <c r="E57" s="12">
        <f t="shared" si="36"/>
        <v>0</v>
      </c>
      <c r="F57" s="12">
        <f t="shared" si="36"/>
        <v>0</v>
      </c>
      <c r="G57" s="12">
        <f t="shared" si="36"/>
        <v>0</v>
      </c>
      <c r="H57" s="12">
        <f t="shared" si="36"/>
        <v>0</v>
      </c>
      <c r="I57" s="12">
        <f t="shared" si="2"/>
        <v>783700</v>
      </c>
      <c r="J57" s="30"/>
    </row>
    <row r="58" spans="1:10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f t="shared" si="2"/>
        <v>783700</v>
      </c>
      <c r="J58" s="30"/>
    </row>
    <row r="59" spans="1:10" ht="36" hidden="1" x14ac:dyDescent="0.35">
      <c r="A59" s="7" t="s">
        <v>279</v>
      </c>
      <c r="B59" s="8" t="s">
        <v>280</v>
      </c>
      <c r="C59" s="12">
        <f t="shared" ref="C59:H60" si="37">C60</f>
        <v>1512700</v>
      </c>
      <c r="D59" s="12">
        <f t="shared" si="37"/>
        <v>0</v>
      </c>
      <c r="E59" s="12">
        <f t="shared" si="37"/>
        <v>0</v>
      </c>
      <c r="F59" s="12">
        <f t="shared" si="37"/>
        <v>0</v>
      </c>
      <c r="G59" s="12">
        <f t="shared" si="37"/>
        <v>0</v>
      </c>
      <c r="H59" s="12">
        <f t="shared" si="37"/>
        <v>0</v>
      </c>
      <c r="I59" s="12">
        <f t="shared" si="2"/>
        <v>1512700</v>
      </c>
      <c r="J59" s="30"/>
    </row>
    <row r="60" spans="1:10" ht="36" hidden="1" x14ac:dyDescent="0.35">
      <c r="A60" s="7" t="s">
        <v>299</v>
      </c>
      <c r="B60" s="8" t="s">
        <v>300</v>
      </c>
      <c r="C60" s="12">
        <f t="shared" si="37"/>
        <v>1512700</v>
      </c>
      <c r="D60" s="12">
        <f t="shared" si="37"/>
        <v>0</v>
      </c>
      <c r="E60" s="12">
        <f t="shared" si="37"/>
        <v>0</v>
      </c>
      <c r="F60" s="12">
        <f t="shared" si="37"/>
        <v>0</v>
      </c>
      <c r="G60" s="12">
        <f t="shared" si="37"/>
        <v>0</v>
      </c>
      <c r="H60" s="12">
        <f t="shared" si="37"/>
        <v>0</v>
      </c>
      <c r="I60" s="12">
        <f t="shared" si="2"/>
        <v>1512700</v>
      </c>
      <c r="J60" s="30"/>
    </row>
    <row r="61" spans="1:10" ht="90" hidden="1" x14ac:dyDescent="0.35">
      <c r="A61" s="7" t="s">
        <v>297</v>
      </c>
      <c r="B61" s="8" t="s">
        <v>298</v>
      </c>
      <c r="C61" s="12">
        <v>1512700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f t="shared" si="2"/>
        <v>1512700</v>
      </c>
      <c r="J61" s="30"/>
    </row>
    <row r="62" spans="1:10" hidden="1" x14ac:dyDescent="0.35">
      <c r="A62" s="7" t="s">
        <v>74</v>
      </c>
      <c r="B62" s="8" t="s">
        <v>75</v>
      </c>
      <c r="C62" s="12">
        <f t="shared" ref="C62:H63" si="38">C63</f>
        <v>26300</v>
      </c>
      <c r="D62" s="12">
        <f t="shared" si="38"/>
        <v>0</v>
      </c>
      <c r="E62" s="12">
        <f t="shared" si="38"/>
        <v>0</v>
      </c>
      <c r="F62" s="12">
        <f t="shared" si="38"/>
        <v>0</v>
      </c>
      <c r="G62" s="12">
        <f t="shared" si="38"/>
        <v>0</v>
      </c>
      <c r="H62" s="12">
        <f t="shared" si="38"/>
        <v>0</v>
      </c>
      <c r="I62" s="12">
        <f t="shared" si="2"/>
        <v>26300</v>
      </c>
      <c r="J62" s="30"/>
    </row>
    <row r="63" spans="1:10" ht="54" hidden="1" x14ac:dyDescent="0.35">
      <c r="A63" s="7" t="s">
        <v>76</v>
      </c>
      <c r="B63" s="8" t="s">
        <v>77</v>
      </c>
      <c r="C63" s="12">
        <f t="shared" si="38"/>
        <v>26300</v>
      </c>
      <c r="D63" s="12">
        <f t="shared" si="38"/>
        <v>0</v>
      </c>
      <c r="E63" s="12">
        <f t="shared" si="38"/>
        <v>0</v>
      </c>
      <c r="F63" s="12">
        <f t="shared" si="38"/>
        <v>0</v>
      </c>
      <c r="G63" s="12">
        <f t="shared" si="38"/>
        <v>0</v>
      </c>
      <c r="H63" s="12">
        <f t="shared" si="38"/>
        <v>0</v>
      </c>
      <c r="I63" s="12">
        <f t="shared" si="2"/>
        <v>26300</v>
      </c>
      <c r="J63" s="30"/>
    </row>
    <row r="64" spans="1:10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f t="shared" si="2"/>
        <v>26300</v>
      </c>
      <c r="J64" s="30"/>
    </row>
    <row r="65" spans="1:10" ht="72" hidden="1" x14ac:dyDescent="0.35">
      <c r="A65" s="7" t="s">
        <v>78</v>
      </c>
      <c r="B65" s="8" t="s">
        <v>79</v>
      </c>
      <c r="C65" s="12">
        <f t="shared" ref="C65:H65" si="39">C66</f>
        <v>747300</v>
      </c>
      <c r="D65" s="12">
        <f t="shared" si="39"/>
        <v>0</v>
      </c>
      <c r="E65" s="12">
        <f t="shared" si="39"/>
        <v>0</v>
      </c>
      <c r="F65" s="12">
        <f t="shared" si="39"/>
        <v>0</v>
      </c>
      <c r="G65" s="12">
        <f t="shared" si="39"/>
        <v>0</v>
      </c>
      <c r="H65" s="12">
        <f t="shared" si="39"/>
        <v>0</v>
      </c>
      <c r="I65" s="12">
        <f t="shared" si="2"/>
        <v>747300</v>
      </c>
      <c r="J65" s="30"/>
    </row>
    <row r="66" spans="1:10" ht="72" hidden="1" x14ac:dyDescent="0.35">
      <c r="A66" s="7" t="s">
        <v>164</v>
      </c>
      <c r="B66" s="8" t="s">
        <v>163</v>
      </c>
      <c r="C66" s="12">
        <f t="shared" ref="C66:H66" si="40">C67</f>
        <v>747300</v>
      </c>
      <c r="D66" s="12">
        <f t="shared" si="40"/>
        <v>0</v>
      </c>
      <c r="E66" s="12">
        <f t="shared" si="40"/>
        <v>0</v>
      </c>
      <c r="F66" s="12">
        <f t="shared" si="40"/>
        <v>0</v>
      </c>
      <c r="G66" s="12">
        <f t="shared" si="40"/>
        <v>0</v>
      </c>
      <c r="H66" s="12">
        <f t="shared" si="40"/>
        <v>0</v>
      </c>
      <c r="I66" s="12">
        <f t="shared" si="2"/>
        <v>747300</v>
      </c>
      <c r="J66" s="30"/>
    </row>
    <row r="67" spans="1:10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f t="shared" si="2"/>
        <v>747300</v>
      </c>
      <c r="J67" s="30"/>
    </row>
    <row r="68" spans="1:10" hidden="1" x14ac:dyDescent="0.35">
      <c r="A68" s="5" t="s">
        <v>80</v>
      </c>
      <c r="B68" s="6" t="s">
        <v>81</v>
      </c>
      <c r="C68" s="11">
        <f t="shared" ref="C68:H68" si="41">C69</f>
        <v>125000</v>
      </c>
      <c r="D68" s="11">
        <f t="shared" si="41"/>
        <v>0</v>
      </c>
      <c r="E68" s="11">
        <f t="shared" si="41"/>
        <v>0</v>
      </c>
      <c r="F68" s="11">
        <f t="shared" si="41"/>
        <v>0</v>
      </c>
      <c r="G68" s="11">
        <f t="shared" si="41"/>
        <v>0</v>
      </c>
      <c r="H68" s="11">
        <f t="shared" si="41"/>
        <v>0</v>
      </c>
      <c r="I68" s="11">
        <f t="shared" si="2"/>
        <v>125000</v>
      </c>
      <c r="J68" s="29"/>
    </row>
    <row r="69" spans="1:10" hidden="1" x14ac:dyDescent="0.35">
      <c r="A69" s="7" t="s">
        <v>82</v>
      </c>
      <c r="B69" s="8" t="s">
        <v>83</v>
      </c>
      <c r="C69" s="12">
        <f t="shared" ref="C69:H69" si="42">C70+C71</f>
        <v>125000</v>
      </c>
      <c r="D69" s="12">
        <f t="shared" si="42"/>
        <v>0</v>
      </c>
      <c r="E69" s="12">
        <f t="shared" si="42"/>
        <v>0</v>
      </c>
      <c r="F69" s="12">
        <f t="shared" si="42"/>
        <v>0</v>
      </c>
      <c r="G69" s="12">
        <f t="shared" si="42"/>
        <v>0</v>
      </c>
      <c r="H69" s="12">
        <f t="shared" si="42"/>
        <v>0</v>
      </c>
      <c r="I69" s="12">
        <f t="shared" si="2"/>
        <v>125000</v>
      </c>
      <c r="J69" s="30"/>
    </row>
    <row r="70" spans="1:10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f t="shared" si="2"/>
        <v>57000</v>
      </c>
      <c r="J70" s="30"/>
    </row>
    <row r="71" spans="1:10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f t="shared" si="2"/>
        <v>68000</v>
      </c>
      <c r="J71" s="30"/>
    </row>
    <row r="72" spans="1:10" ht="34.799999999999997" hidden="1" x14ac:dyDescent="0.35">
      <c r="A72" s="5" t="s">
        <v>86</v>
      </c>
      <c r="B72" s="6" t="s">
        <v>87</v>
      </c>
      <c r="C72" s="11">
        <f t="shared" ref="C72:D72" si="43">C73+C76</f>
        <v>9206000</v>
      </c>
      <c r="D72" s="11">
        <f t="shared" si="43"/>
        <v>0</v>
      </c>
      <c r="E72" s="11">
        <f t="shared" ref="E72:F72" si="44">E73+E76</f>
        <v>0</v>
      </c>
      <c r="F72" s="11">
        <f t="shared" si="44"/>
        <v>0</v>
      </c>
      <c r="G72" s="11">
        <f t="shared" ref="G72:H72" si="45">G73+G76</f>
        <v>0</v>
      </c>
      <c r="H72" s="11">
        <f t="shared" si="45"/>
        <v>0</v>
      </c>
      <c r="I72" s="11">
        <f t="shared" si="2"/>
        <v>9206000</v>
      </c>
      <c r="J72" s="29"/>
    </row>
    <row r="73" spans="1:10" hidden="1" x14ac:dyDescent="0.35">
      <c r="A73" s="7" t="s">
        <v>88</v>
      </c>
      <c r="B73" s="8" t="s">
        <v>89</v>
      </c>
      <c r="C73" s="12">
        <f t="shared" ref="C73:H74" si="46">C74</f>
        <v>8595100</v>
      </c>
      <c r="D73" s="12">
        <f t="shared" si="46"/>
        <v>0</v>
      </c>
      <c r="E73" s="12">
        <f t="shared" si="46"/>
        <v>0</v>
      </c>
      <c r="F73" s="12">
        <f t="shared" si="46"/>
        <v>0</v>
      </c>
      <c r="G73" s="12">
        <f t="shared" si="46"/>
        <v>0</v>
      </c>
      <c r="H73" s="12">
        <f t="shared" si="46"/>
        <v>0</v>
      </c>
      <c r="I73" s="12">
        <f t="shared" si="2"/>
        <v>8595100</v>
      </c>
      <c r="J73" s="30"/>
    </row>
    <row r="74" spans="1:10" hidden="1" x14ac:dyDescent="0.35">
      <c r="A74" s="7" t="s">
        <v>90</v>
      </c>
      <c r="B74" s="8" t="s">
        <v>91</v>
      </c>
      <c r="C74" s="12">
        <f t="shared" si="46"/>
        <v>8595100</v>
      </c>
      <c r="D74" s="12">
        <f t="shared" si="46"/>
        <v>0</v>
      </c>
      <c r="E74" s="12">
        <f t="shared" si="46"/>
        <v>0</v>
      </c>
      <c r="F74" s="12">
        <f t="shared" si="46"/>
        <v>0</v>
      </c>
      <c r="G74" s="12">
        <f t="shared" si="46"/>
        <v>0</v>
      </c>
      <c r="H74" s="12">
        <f t="shared" si="46"/>
        <v>0</v>
      </c>
      <c r="I74" s="12">
        <f t="shared" si="2"/>
        <v>8595100</v>
      </c>
      <c r="J74" s="30"/>
    </row>
    <row r="75" spans="1:10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f t="shared" si="2"/>
        <v>8595100</v>
      </c>
      <c r="J75" s="30"/>
    </row>
    <row r="76" spans="1:10" hidden="1" x14ac:dyDescent="0.35">
      <c r="A76" s="7" t="s">
        <v>92</v>
      </c>
      <c r="B76" s="8" t="s">
        <v>93</v>
      </c>
      <c r="C76" s="12">
        <f t="shared" ref="C76:H77" si="47">C77</f>
        <v>610900</v>
      </c>
      <c r="D76" s="12">
        <f t="shared" si="47"/>
        <v>0</v>
      </c>
      <c r="E76" s="12">
        <f t="shared" si="47"/>
        <v>0</v>
      </c>
      <c r="F76" s="12">
        <f t="shared" si="47"/>
        <v>0</v>
      </c>
      <c r="G76" s="12">
        <f t="shared" si="47"/>
        <v>0</v>
      </c>
      <c r="H76" s="12">
        <f t="shared" si="47"/>
        <v>0</v>
      </c>
      <c r="I76" s="12">
        <f t="shared" si="2"/>
        <v>610900</v>
      </c>
      <c r="J76" s="30"/>
    </row>
    <row r="77" spans="1:10" ht="36" hidden="1" x14ac:dyDescent="0.35">
      <c r="A77" s="7" t="s">
        <v>94</v>
      </c>
      <c r="B77" s="8" t="s">
        <v>95</v>
      </c>
      <c r="C77" s="12">
        <f t="shared" si="47"/>
        <v>610900</v>
      </c>
      <c r="D77" s="12">
        <f t="shared" si="47"/>
        <v>0</v>
      </c>
      <c r="E77" s="12">
        <f t="shared" si="47"/>
        <v>0</v>
      </c>
      <c r="F77" s="12">
        <f t="shared" si="47"/>
        <v>0</v>
      </c>
      <c r="G77" s="12">
        <f t="shared" si="47"/>
        <v>0</v>
      </c>
      <c r="H77" s="12">
        <f t="shared" si="47"/>
        <v>0</v>
      </c>
      <c r="I77" s="12">
        <f t="shared" ref="I77:I140" si="48">C77+D77+E77+F77+G77+H77</f>
        <v>610900</v>
      </c>
      <c r="J77" s="30"/>
    </row>
    <row r="78" spans="1:10" ht="36" hidden="1" x14ac:dyDescent="0.35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f t="shared" si="48"/>
        <v>610900</v>
      </c>
      <c r="J78" s="30"/>
    </row>
    <row r="79" spans="1:10" ht="34.799999999999997" x14ac:dyDescent="0.35">
      <c r="A79" s="5" t="s">
        <v>96</v>
      </c>
      <c r="B79" s="6" t="s">
        <v>97</v>
      </c>
      <c r="C79" s="11">
        <f t="shared" ref="C79:H79" si="49">C80+C83+C88</f>
        <v>994700</v>
      </c>
      <c r="D79" s="11">
        <f t="shared" si="49"/>
        <v>0</v>
      </c>
      <c r="E79" s="11">
        <f t="shared" si="49"/>
        <v>0</v>
      </c>
      <c r="F79" s="11">
        <f t="shared" si="49"/>
        <v>0</v>
      </c>
      <c r="G79" s="11">
        <f t="shared" si="49"/>
        <v>0</v>
      </c>
      <c r="H79" s="11">
        <f t="shared" si="49"/>
        <v>16565850</v>
      </c>
      <c r="I79" s="11">
        <f t="shared" si="48"/>
        <v>17560550</v>
      </c>
      <c r="J79" s="29"/>
    </row>
    <row r="80" spans="1:10" ht="72" x14ac:dyDescent="0.35">
      <c r="A80" s="7" t="s">
        <v>98</v>
      </c>
      <c r="B80" s="8" t="s">
        <v>99</v>
      </c>
      <c r="C80" s="12">
        <f t="shared" ref="C80:H80" si="50">C81</f>
        <v>885000</v>
      </c>
      <c r="D80" s="12">
        <f t="shared" si="50"/>
        <v>0</v>
      </c>
      <c r="E80" s="12">
        <f t="shared" si="50"/>
        <v>0</v>
      </c>
      <c r="F80" s="12">
        <f t="shared" si="50"/>
        <v>0</v>
      </c>
      <c r="G80" s="12">
        <f t="shared" si="50"/>
        <v>0</v>
      </c>
      <c r="H80" s="12">
        <f t="shared" si="50"/>
        <v>16565850</v>
      </c>
      <c r="I80" s="12">
        <f t="shared" si="48"/>
        <v>17450850</v>
      </c>
      <c r="J80" s="30"/>
    </row>
    <row r="81" spans="1:10" ht="90" x14ac:dyDescent="0.35">
      <c r="A81" s="7" t="s">
        <v>100</v>
      </c>
      <c r="B81" s="8" t="s">
        <v>101</v>
      </c>
      <c r="C81" s="12">
        <f t="shared" ref="C81:H81" si="51">C82</f>
        <v>885000</v>
      </c>
      <c r="D81" s="12">
        <f t="shared" si="51"/>
        <v>0</v>
      </c>
      <c r="E81" s="12">
        <f t="shared" si="51"/>
        <v>0</v>
      </c>
      <c r="F81" s="12">
        <f t="shared" si="51"/>
        <v>0</v>
      </c>
      <c r="G81" s="12">
        <f t="shared" si="51"/>
        <v>0</v>
      </c>
      <c r="H81" s="12">
        <f t="shared" si="51"/>
        <v>16565850</v>
      </c>
      <c r="I81" s="12">
        <f t="shared" si="48"/>
        <v>17450850</v>
      </c>
      <c r="J81" s="30"/>
    </row>
    <row r="82" spans="1:10" ht="90" x14ac:dyDescent="0.35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v>0</v>
      </c>
      <c r="G82" s="12">
        <v>0</v>
      </c>
      <c r="H82" s="12">
        <v>16565850</v>
      </c>
      <c r="I82" s="12">
        <f t="shared" si="48"/>
        <v>17450850</v>
      </c>
      <c r="J82" s="30"/>
    </row>
    <row r="83" spans="1:10" ht="36" hidden="1" x14ac:dyDescent="0.35">
      <c r="A83" s="7" t="s">
        <v>102</v>
      </c>
      <c r="B83" s="8" t="s">
        <v>103</v>
      </c>
      <c r="C83" s="12">
        <f t="shared" ref="C83:D83" si="52">C84+C86</f>
        <v>25500</v>
      </c>
      <c r="D83" s="12">
        <f t="shared" si="52"/>
        <v>0</v>
      </c>
      <c r="E83" s="12">
        <f t="shared" ref="E83:F83" si="53">E84+E86</f>
        <v>0</v>
      </c>
      <c r="F83" s="12">
        <f t="shared" si="53"/>
        <v>0</v>
      </c>
      <c r="G83" s="12">
        <f t="shared" ref="G83:H83" si="54">G84+G86</f>
        <v>0</v>
      </c>
      <c r="H83" s="12">
        <f t="shared" si="54"/>
        <v>0</v>
      </c>
      <c r="I83" s="12">
        <f t="shared" si="48"/>
        <v>25500</v>
      </c>
      <c r="J83" s="30"/>
    </row>
    <row r="84" spans="1:10" ht="36" hidden="1" x14ac:dyDescent="0.35">
      <c r="A84" s="7" t="s">
        <v>104</v>
      </c>
      <c r="B84" s="8" t="s">
        <v>105</v>
      </c>
      <c r="C84" s="12">
        <f t="shared" ref="C84:H84" si="55">C85</f>
        <v>12700</v>
      </c>
      <c r="D84" s="12">
        <f t="shared" si="55"/>
        <v>0</v>
      </c>
      <c r="E84" s="12">
        <f t="shared" si="55"/>
        <v>0</v>
      </c>
      <c r="F84" s="12">
        <f t="shared" si="55"/>
        <v>0</v>
      </c>
      <c r="G84" s="12">
        <f t="shared" si="55"/>
        <v>0</v>
      </c>
      <c r="H84" s="12">
        <f t="shared" si="55"/>
        <v>0</v>
      </c>
      <c r="I84" s="12">
        <f t="shared" si="48"/>
        <v>12700</v>
      </c>
      <c r="J84" s="30"/>
    </row>
    <row r="85" spans="1:10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f t="shared" si="48"/>
        <v>12700</v>
      </c>
      <c r="J85" s="30"/>
    </row>
    <row r="86" spans="1:10" ht="54" hidden="1" x14ac:dyDescent="0.35">
      <c r="A86" s="7" t="s">
        <v>106</v>
      </c>
      <c r="B86" s="8" t="s">
        <v>107</v>
      </c>
      <c r="C86" s="12">
        <f t="shared" ref="C86:H86" si="56">C87</f>
        <v>12800</v>
      </c>
      <c r="D86" s="12">
        <f t="shared" si="56"/>
        <v>0</v>
      </c>
      <c r="E86" s="12">
        <f t="shared" si="56"/>
        <v>0</v>
      </c>
      <c r="F86" s="12">
        <f t="shared" si="56"/>
        <v>0</v>
      </c>
      <c r="G86" s="12">
        <f t="shared" si="56"/>
        <v>0</v>
      </c>
      <c r="H86" s="12">
        <f t="shared" si="56"/>
        <v>0</v>
      </c>
      <c r="I86" s="12">
        <f t="shared" si="48"/>
        <v>12800</v>
      </c>
      <c r="J86" s="30"/>
    </row>
    <row r="87" spans="1:10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f t="shared" si="48"/>
        <v>12800</v>
      </c>
      <c r="J87" s="30"/>
    </row>
    <row r="88" spans="1:10" ht="72" hidden="1" x14ac:dyDescent="0.35">
      <c r="A88" s="7" t="s">
        <v>281</v>
      </c>
      <c r="B88" s="26" t="s">
        <v>282</v>
      </c>
      <c r="C88" s="12">
        <f t="shared" ref="C88:H89" si="57">C89</f>
        <v>84200</v>
      </c>
      <c r="D88" s="12">
        <f t="shared" si="57"/>
        <v>0</v>
      </c>
      <c r="E88" s="12">
        <f t="shared" si="57"/>
        <v>0</v>
      </c>
      <c r="F88" s="12">
        <f t="shared" si="57"/>
        <v>0</v>
      </c>
      <c r="G88" s="12">
        <f t="shared" si="57"/>
        <v>0</v>
      </c>
      <c r="H88" s="12">
        <f t="shared" si="57"/>
        <v>0</v>
      </c>
      <c r="I88" s="12">
        <f t="shared" si="48"/>
        <v>84200</v>
      </c>
      <c r="J88" s="30"/>
    </row>
    <row r="89" spans="1:10" ht="72" hidden="1" x14ac:dyDescent="0.35">
      <c r="A89" s="7" t="s">
        <v>283</v>
      </c>
      <c r="B89" s="26" t="s">
        <v>284</v>
      </c>
      <c r="C89" s="12">
        <f t="shared" si="57"/>
        <v>84200</v>
      </c>
      <c r="D89" s="12">
        <f t="shared" si="57"/>
        <v>0</v>
      </c>
      <c r="E89" s="12">
        <f t="shared" si="57"/>
        <v>0</v>
      </c>
      <c r="F89" s="12">
        <f t="shared" si="57"/>
        <v>0</v>
      </c>
      <c r="G89" s="12">
        <f t="shared" si="57"/>
        <v>0</v>
      </c>
      <c r="H89" s="12">
        <f t="shared" si="57"/>
        <v>0</v>
      </c>
      <c r="I89" s="12">
        <f t="shared" si="48"/>
        <v>84200</v>
      </c>
      <c r="J89" s="30"/>
    </row>
    <row r="90" spans="1:10" ht="72" hidden="1" x14ac:dyDescent="0.35">
      <c r="A90" s="7" t="s">
        <v>285</v>
      </c>
      <c r="B90" s="26" t="s">
        <v>286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f t="shared" si="48"/>
        <v>84200</v>
      </c>
      <c r="J90" s="30"/>
    </row>
    <row r="91" spans="1:10" hidden="1" x14ac:dyDescent="0.35">
      <c r="A91" s="5" t="s">
        <v>108</v>
      </c>
      <c r="B91" s="6" t="s">
        <v>109</v>
      </c>
      <c r="C91" s="11">
        <f t="shared" ref="C91:H91" si="58">C92+C109+C111</f>
        <v>648300</v>
      </c>
      <c r="D91" s="11">
        <f t="shared" si="58"/>
        <v>0</v>
      </c>
      <c r="E91" s="11">
        <f t="shared" si="58"/>
        <v>0</v>
      </c>
      <c r="F91" s="11">
        <f t="shared" si="58"/>
        <v>0</v>
      </c>
      <c r="G91" s="11">
        <f t="shared" si="58"/>
        <v>0</v>
      </c>
      <c r="H91" s="11">
        <f t="shared" si="58"/>
        <v>0</v>
      </c>
      <c r="I91" s="11">
        <f t="shared" si="48"/>
        <v>648300</v>
      </c>
      <c r="J91" s="29"/>
    </row>
    <row r="92" spans="1:10" ht="36" hidden="1" x14ac:dyDescent="0.35">
      <c r="A92" s="7" t="s">
        <v>201</v>
      </c>
      <c r="B92" s="8" t="s">
        <v>200</v>
      </c>
      <c r="C92" s="12">
        <f t="shared" ref="C92:H92" si="59">C93+C95+C97+C99+C103+C105+C107+C101</f>
        <v>427800</v>
      </c>
      <c r="D92" s="12">
        <f t="shared" si="59"/>
        <v>0</v>
      </c>
      <c r="E92" s="12">
        <f t="shared" si="59"/>
        <v>0</v>
      </c>
      <c r="F92" s="12">
        <f t="shared" si="59"/>
        <v>0</v>
      </c>
      <c r="G92" s="12">
        <f t="shared" si="59"/>
        <v>0</v>
      </c>
      <c r="H92" s="12">
        <f t="shared" si="59"/>
        <v>0</v>
      </c>
      <c r="I92" s="12">
        <f t="shared" si="48"/>
        <v>427800</v>
      </c>
      <c r="J92" s="30"/>
    </row>
    <row r="93" spans="1:10" ht="54" hidden="1" x14ac:dyDescent="0.35">
      <c r="A93" s="7" t="s">
        <v>197</v>
      </c>
      <c r="B93" s="8" t="s">
        <v>199</v>
      </c>
      <c r="C93" s="12">
        <f t="shared" ref="C93:H93" si="60">C94</f>
        <v>13800</v>
      </c>
      <c r="D93" s="12">
        <f t="shared" si="60"/>
        <v>0</v>
      </c>
      <c r="E93" s="12">
        <f t="shared" si="60"/>
        <v>0</v>
      </c>
      <c r="F93" s="12">
        <f t="shared" si="60"/>
        <v>0</v>
      </c>
      <c r="G93" s="12">
        <f t="shared" si="60"/>
        <v>0</v>
      </c>
      <c r="H93" s="12">
        <f t="shared" si="60"/>
        <v>0</v>
      </c>
      <c r="I93" s="12">
        <f t="shared" si="48"/>
        <v>13800</v>
      </c>
      <c r="J93" s="30"/>
    </row>
    <row r="94" spans="1:10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f t="shared" si="48"/>
        <v>13800</v>
      </c>
      <c r="J94" s="30"/>
    </row>
    <row r="95" spans="1:10" ht="72" hidden="1" x14ac:dyDescent="0.35">
      <c r="A95" s="7" t="s">
        <v>174</v>
      </c>
      <c r="B95" s="8" t="s">
        <v>175</v>
      </c>
      <c r="C95" s="12">
        <f t="shared" ref="C95:H95" si="61">C96</f>
        <v>84600</v>
      </c>
      <c r="D95" s="12">
        <f t="shared" si="61"/>
        <v>0</v>
      </c>
      <c r="E95" s="12">
        <f t="shared" si="61"/>
        <v>0</v>
      </c>
      <c r="F95" s="12">
        <f t="shared" si="61"/>
        <v>0</v>
      </c>
      <c r="G95" s="12">
        <f t="shared" si="61"/>
        <v>0</v>
      </c>
      <c r="H95" s="12">
        <f t="shared" si="61"/>
        <v>0</v>
      </c>
      <c r="I95" s="12">
        <f t="shared" si="48"/>
        <v>84600</v>
      </c>
      <c r="J95" s="30"/>
    </row>
    <row r="96" spans="1:10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f t="shared" si="48"/>
        <v>84600</v>
      </c>
      <c r="J96" s="30"/>
    </row>
    <row r="97" spans="1:10" ht="54" hidden="1" x14ac:dyDescent="0.35">
      <c r="A97" s="7" t="s">
        <v>176</v>
      </c>
      <c r="B97" s="8" t="s">
        <v>178</v>
      </c>
      <c r="C97" s="12">
        <f t="shared" ref="C97:H97" si="62">C98</f>
        <v>38400</v>
      </c>
      <c r="D97" s="12">
        <f t="shared" si="62"/>
        <v>0</v>
      </c>
      <c r="E97" s="12">
        <f t="shared" si="62"/>
        <v>0</v>
      </c>
      <c r="F97" s="12">
        <f t="shared" si="62"/>
        <v>0</v>
      </c>
      <c r="G97" s="12">
        <f t="shared" si="62"/>
        <v>0</v>
      </c>
      <c r="H97" s="12">
        <f t="shared" si="62"/>
        <v>0</v>
      </c>
      <c r="I97" s="12">
        <f t="shared" si="48"/>
        <v>38400</v>
      </c>
      <c r="J97" s="30"/>
    </row>
    <row r="98" spans="1:10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f t="shared" si="48"/>
        <v>38400</v>
      </c>
      <c r="J98" s="30"/>
    </row>
    <row r="99" spans="1:10" ht="72" hidden="1" x14ac:dyDescent="0.35">
      <c r="A99" s="7" t="s">
        <v>287</v>
      </c>
      <c r="B99" s="8" t="s">
        <v>288</v>
      </c>
      <c r="C99" s="12">
        <f t="shared" ref="C99:H99" si="63">C100</f>
        <v>11700</v>
      </c>
      <c r="D99" s="12">
        <f t="shared" si="63"/>
        <v>0</v>
      </c>
      <c r="E99" s="12">
        <f t="shared" si="63"/>
        <v>0</v>
      </c>
      <c r="F99" s="12">
        <f t="shared" si="63"/>
        <v>0</v>
      </c>
      <c r="G99" s="12">
        <f t="shared" si="63"/>
        <v>0</v>
      </c>
      <c r="H99" s="12">
        <f t="shared" si="63"/>
        <v>0</v>
      </c>
      <c r="I99" s="12">
        <f t="shared" si="48"/>
        <v>11700</v>
      </c>
      <c r="J99" s="30"/>
    </row>
    <row r="100" spans="1:10" ht="90" hidden="1" x14ac:dyDescent="0.35">
      <c r="A100" s="7" t="s">
        <v>289</v>
      </c>
      <c r="B100" s="8" t="s">
        <v>290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f t="shared" si="48"/>
        <v>11700</v>
      </c>
      <c r="J100" s="30"/>
    </row>
    <row r="101" spans="1:10" ht="72" hidden="1" x14ac:dyDescent="0.35">
      <c r="A101" s="7" t="s">
        <v>303</v>
      </c>
      <c r="B101" s="8" t="s">
        <v>306</v>
      </c>
      <c r="C101" s="12">
        <f t="shared" ref="C101:H101" si="64">C102</f>
        <v>400</v>
      </c>
      <c r="D101" s="12">
        <f t="shared" si="64"/>
        <v>0</v>
      </c>
      <c r="E101" s="12">
        <f t="shared" si="64"/>
        <v>0</v>
      </c>
      <c r="F101" s="12">
        <f t="shared" si="64"/>
        <v>0</v>
      </c>
      <c r="G101" s="12">
        <f t="shared" si="64"/>
        <v>0</v>
      </c>
      <c r="H101" s="12">
        <f t="shared" si="64"/>
        <v>0</v>
      </c>
      <c r="I101" s="12">
        <f t="shared" si="48"/>
        <v>400</v>
      </c>
      <c r="J101" s="30"/>
    </row>
    <row r="102" spans="1:10" ht="108" hidden="1" x14ac:dyDescent="0.35">
      <c r="A102" s="7" t="s">
        <v>304</v>
      </c>
      <c r="B102" s="8" t="s">
        <v>305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f t="shared" si="48"/>
        <v>400</v>
      </c>
      <c r="J102" s="30"/>
    </row>
    <row r="103" spans="1:10" ht="54" hidden="1" x14ac:dyDescent="0.35">
      <c r="A103" s="7" t="s">
        <v>202</v>
      </c>
      <c r="B103" s="8" t="s">
        <v>205</v>
      </c>
      <c r="C103" s="12">
        <f t="shared" ref="C103:H103" si="65">C104</f>
        <v>4600</v>
      </c>
      <c r="D103" s="12">
        <f t="shared" si="65"/>
        <v>0</v>
      </c>
      <c r="E103" s="12">
        <f t="shared" si="65"/>
        <v>0</v>
      </c>
      <c r="F103" s="12">
        <f t="shared" si="65"/>
        <v>0</v>
      </c>
      <c r="G103" s="12">
        <f t="shared" si="65"/>
        <v>0</v>
      </c>
      <c r="H103" s="12">
        <f t="shared" si="65"/>
        <v>0</v>
      </c>
      <c r="I103" s="12">
        <f t="shared" si="48"/>
        <v>4600</v>
      </c>
      <c r="J103" s="30"/>
    </row>
    <row r="104" spans="1:10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f t="shared" si="48"/>
        <v>4600</v>
      </c>
      <c r="J104" s="30"/>
    </row>
    <row r="105" spans="1:10" ht="54" hidden="1" x14ac:dyDescent="0.35">
      <c r="A105" s="7" t="s">
        <v>180</v>
      </c>
      <c r="B105" s="8" t="s">
        <v>182</v>
      </c>
      <c r="C105" s="12">
        <f t="shared" ref="C105:H105" si="66">C106</f>
        <v>164900</v>
      </c>
      <c r="D105" s="12">
        <f t="shared" si="66"/>
        <v>0</v>
      </c>
      <c r="E105" s="12">
        <f t="shared" si="66"/>
        <v>0</v>
      </c>
      <c r="F105" s="12">
        <f t="shared" si="66"/>
        <v>0</v>
      </c>
      <c r="G105" s="12">
        <f t="shared" si="66"/>
        <v>0</v>
      </c>
      <c r="H105" s="12">
        <f t="shared" si="66"/>
        <v>0</v>
      </c>
      <c r="I105" s="12">
        <f t="shared" si="48"/>
        <v>164900</v>
      </c>
      <c r="J105" s="30"/>
    </row>
    <row r="106" spans="1:10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f t="shared" si="48"/>
        <v>164900</v>
      </c>
      <c r="J106" s="30"/>
    </row>
    <row r="107" spans="1:10" ht="72" hidden="1" x14ac:dyDescent="0.35">
      <c r="A107" s="7" t="s">
        <v>194</v>
      </c>
      <c r="B107" s="8" t="s">
        <v>195</v>
      </c>
      <c r="C107" s="12">
        <f t="shared" ref="C107:H107" si="67">C108</f>
        <v>109400</v>
      </c>
      <c r="D107" s="12">
        <f t="shared" si="67"/>
        <v>0</v>
      </c>
      <c r="E107" s="12">
        <f t="shared" si="67"/>
        <v>0</v>
      </c>
      <c r="F107" s="12">
        <f t="shared" si="67"/>
        <v>0</v>
      </c>
      <c r="G107" s="12">
        <f t="shared" si="67"/>
        <v>0</v>
      </c>
      <c r="H107" s="12">
        <f t="shared" si="67"/>
        <v>0</v>
      </c>
      <c r="I107" s="12">
        <f t="shared" si="48"/>
        <v>109400</v>
      </c>
      <c r="J107" s="30"/>
    </row>
    <row r="108" spans="1:10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f t="shared" si="48"/>
        <v>109400</v>
      </c>
      <c r="J108" s="30"/>
    </row>
    <row r="109" spans="1:10" ht="108" hidden="1" x14ac:dyDescent="0.35">
      <c r="A109" s="7" t="s">
        <v>190</v>
      </c>
      <c r="B109" s="8" t="s">
        <v>191</v>
      </c>
      <c r="C109" s="12">
        <f t="shared" ref="C109:H109" si="68">C110</f>
        <v>41300</v>
      </c>
      <c r="D109" s="12">
        <f t="shared" si="68"/>
        <v>0</v>
      </c>
      <c r="E109" s="12">
        <f t="shared" si="68"/>
        <v>0</v>
      </c>
      <c r="F109" s="12">
        <f t="shared" si="68"/>
        <v>0</v>
      </c>
      <c r="G109" s="12">
        <f t="shared" si="68"/>
        <v>0</v>
      </c>
      <c r="H109" s="12">
        <f t="shared" si="68"/>
        <v>0</v>
      </c>
      <c r="I109" s="12">
        <f t="shared" si="48"/>
        <v>41300</v>
      </c>
      <c r="J109" s="30"/>
    </row>
    <row r="110" spans="1:10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f t="shared" si="48"/>
        <v>41300</v>
      </c>
      <c r="J110" s="30"/>
    </row>
    <row r="111" spans="1:10" hidden="1" x14ac:dyDescent="0.35">
      <c r="A111" s="7" t="s">
        <v>184</v>
      </c>
      <c r="B111" s="8" t="s">
        <v>187</v>
      </c>
      <c r="C111" s="12">
        <f t="shared" ref="C111:H111" si="69">C112</f>
        <v>179200</v>
      </c>
      <c r="D111" s="12">
        <f t="shared" si="69"/>
        <v>0</v>
      </c>
      <c r="E111" s="12">
        <f t="shared" si="69"/>
        <v>0</v>
      </c>
      <c r="F111" s="12">
        <f t="shared" si="69"/>
        <v>0</v>
      </c>
      <c r="G111" s="12">
        <f t="shared" si="69"/>
        <v>0</v>
      </c>
      <c r="H111" s="12">
        <f t="shared" si="69"/>
        <v>0</v>
      </c>
      <c r="I111" s="12">
        <f t="shared" si="48"/>
        <v>179200</v>
      </c>
      <c r="J111" s="30"/>
    </row>
    <row r="112" spans="1:10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f t="shared" si="48"/>
        <v>179200</v>
      </c>
      <c r="J112" s="30"/>
    </row>
    <row r="113" spans="1:10" s="2" customFormat="1" hidden="1" x14ac:dyDescent="0.35">
      <c r="A113" s="5" t="s">
        <v>307</v>
      </c>
      <c r="B113" s="6" t="s">
        <v>308</v>
      </c>
      <c r="C113" s="11">
        <f t="shared" ref="C113:H114" si="70">C114</f>
        <v>830019.42</v>
      </c>
      <c r="D113" s="11">
        <f t="shared" si="70"/>
        <v>0</v>
      </c>
      <c r="E113" s="11">
        <f t="shared" si="70"/>
        <v>0</v>
      </c>
      <c r="F113" s="11">
        <f t="shared" si="70"/>
        <v>0</v>
      </c>
      <c r="G113" s="11">
        <f t="shared" si="70"/>
        <v>0</v>
      </c>
      <c r="H113" s="11">
        <f t="shared" si="70"/>
        <v>0</v>
      </c>
      <c r="I113" s="11">
        <f t="shared" si="48"/>
        <v>830019.42</v>
      </c>
      <c r="J113" s="29"/>
    </row>
    <row r="114" spans="1:10" hidden="1" x14ac:dyDescent="0.35">
      <c r="A114" s="7" t="s">
        <v>309</v>
      </c>
      <c r="B114" s="8" t="s">
        <v>310</v>
      </c>
      <c r="C114" s="12">
        <f t="shared" si="70"/>
        <v>830019.42</v>
      </c>
      <c r="D114" s="12">
        <f t="shared" si="70"/>
        <v>0</v>
      </c>
      <c r="E114" s="12">
        <f t="shared" si="70"/>
        <v>0</v>
      </c>
      <c r="F114" s="12">
        <f t="shared" si="70"/>
        <v>0</v>
      </c>
      <c r="G114" s="12">
        <f t="shared" si="70"/>
        <v>0</v>
      </c>
      <c r="H114" s="12">
        <f t="shared" si="70"/>
        <v>0</v>
      </c>
      <c r="I114" s="12">
        <f t="shared" si="48"/>
        <v>830019.42</v>
      </c>
      <c r="J114" s="30"/>
    </row>
    <row r="115" spans="1:10" hidden="1" x14ac:dyDescent="0.35">
      <c r="A115" s="7" t="s">
        <v>311</v>
      </c>
      <c r="B115" s="8" t="s">
        <v>312</v>
      </c>
      <c r="C115" s="12">
        <v>830019.42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f t="shared" si="48"/>
        <v>830019.42</v>
      </c>
      <c r="J115" s="30"/>
    </row>
    <row r="116" spans="1:10" ht="25.5" customHeight="1" x14ac:dyDescent="0.35">
      <c r="A116" s="5" t="s">
        <v>110</v>
      </c>
      <c r="B116" s="6" t="s">
        <v>111</v>
      </c>
      <c r="C116" s="11">
        <f t="shared" ref="C116:H116" si="71">C117</f>
        <v>480632044.38</v>
      </c>
      <c r="D116" s="11">
        <f t="shared" si="71"/>
        <v>10157129.529999997</v>
      </c>
      <c r="E116" s="11">
        <f t="shared" si="71"/>
        <v>9310995.3000000007</v>
      </c>
      <c r="F116" s="11">
        <f t="shared" si="71"/>
        <v>2509352.52</v>
      </c>
      <c r="G116" s="11">
        <f t="shared" si="71"/>
        <v>6400308.0699999994</v>
      </c>
      <c r="H116" s="11">
        <f t="shared" si="71"/>
        <v>529954.90999999968</v>
      </c>
      <c r="I116" s="11">
        <f t="shared" si="48"/>
        <v>509539784.70999998</v>
      </c>
      <c r="J116" s="29"/>
    </row>
    <row r="117" spans="1:10" ht="34.799999999999997" x14ac:dyDescent="0.35">
      <c r="A117" s="5" t="s">
        <v>112</v>
      </c>
      <c r="B117" s="6" t="s">
        <v>113</v>
      </c>
      <c r="C117" s="11">
        <f t="shared" ref="C117:H117" si="72">C118+C125+C162+C188</f>
        <v>480632044.38</v>
      </c>
      <c r="D117" s="11">
        <f t="shared" si="72"/>
        <v>10157129.529999997</v>
      </c>
      <c r="E117" s="11">
        <f t="shared" si="72"/>
        <v>9310995.3000000007</v>
      </c>
      <c r="F117" s="11">
        <f t="shared" si="72"/>
        <v>2509352.52</v>
      </c>
      <c r="G117" s="11">
        <f t="shared" si="72"/>
        <v>6400308.0699999994</v>
      </c>
      <c r="H117" s="11">
        <f t="shared" si="72"/>
        <v>529954.90999999968</v>
      </c>
      <c r="I117" s="11">
        <f t="shared" si="48"/>
        <v>509539784.70999998</v>
      </c>
      <c r="J117" s="29"/>
    </row>
    <row r="118" spans="1:10" hidden="1" x14ac:dyDescent="0.35">
      <c r="A118" s="7" t="s">
        <v>114</v>
      </c>
      <c r="B118" s="8" t="s">
        <v>115</v>
      </c>
      <c r="C118" s="12">
        <f t="shared" ref="C118:H118" si="73">C119+C121+C123</f>
        <v>147012700</v>
      </c>
      <c r="D118" s="12">
        <f t="shared" si="73"/>
        <v>0</v>
      </c>
      <c r="E118" s="12">
        <f t="shared" si="73"/>
        <v>0</v>
      </c>
      <c r="F118" s="12">
        <f t="shared" si="73"/>
        <v>0</v>
      </c>
      <c r="G118" s="12">
        <f t="shared" si="73"/>
        <v>0</v>
      </c>
      <c r="H118" s="12">
        <f t="shared" si="73"/>
        <v>0</v>
      </c>
      <c r="I118" s="12">
        <f t="shared" si="48"/>
        <v>147012700</v>
      </c>
      <c r="J118" s="30"/>
    </row>
    <row r="119" spans="1:10" ht="27" hidden="1" customHeight="1" x14ac:dyDescent="0.35">
      <c r="A119" s="7" t="s">
        <v>116</v>
      </c>
      <c r="B119" s="8" t="s">
        <v>117</v>
      </c>
      <c r="C119" s="12">
        <f t="shared" ref="C119:H119" si="74">C120</f>
        <v>144665400</v>
      </c>
      <c r="D119" s="12">
        <f t="shared" si="74"/>
        <v>0</v>
      </c>
      <c r="E119" s="12">
        <f t="shared" si="74"/>
        <v>0</v>
      </c>
      <c r="F119" s="12">
        <f t="shared" si="74"/>
        <v>0</v>
      </c>
      <c r="G119" s="12">
        <f t="shared" si="74"/>
        <v>0</v>
      </c>
      <c r="H119" s="12">
        <f t="shared" si="74"/>
        <v>0</v>
      </c>
      <c r="I119" s="12">
        <f t="shared" si="48"/>
        <v>144665400</v>
      </c>
      <c r="J119" s="30"/>
    </row>
    <row r="120" spans="1:10" ht="36" hidden="1" x14ac:dyDescent="0.35">
      <c r="A120" s="7" t="s">
        <v>239</v>
      </c>
      <c r="B120" s="25" t="s">
        <v>240</v>
      </c>
      <c r="C120" s="12">
        <v>144665400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f t="shared" si="48"/>
        <v>144665400</v>
      </c>
      <c r="J120" s="30"/>
    </row>
    <row r="121" spans="1:10" ht="36" hidden="1" x14ac:dyDescent="0.35">
      <c r="A121" s="7" t="s">
        <v>206</v>
      </c>
      <c r="B121" s="8" t="s">
        <v>207</v>
      </c>
      <c r="C121" s="12">
        <f t="shared" ref="C121:H121" si="75">C122</f>
        <v>2301700</v>
      </c>
      <c r="D121" s="12">
        <f t="shared" si="75"/>
        <v>0</v>
      </c>
      <c r="E121" s="12">
        <f t="shared" si="75"/>
        <v>0</v>
      </c>
      <c r="F121" s="12">
        <f t="shared" si="75"/>
        <v>0</v>
      </c>
      <c r="G121" s="12">
        <f t="shared" si="75"/>
        <v>0</v>
      </c>
      <c r="H121" s="12">
        <f t="shared" si="75"/>
        <v>0</v>
      </c>
      <c r="I121" s="12">
        <f t="shared" si="48"/>
        <v>2301700</v>
      </c>
      <c r="J121" s="30"/>
    </row>
    <row r="122" spans="1:10" ht="36" hidden="1" x14ac:dyDescent="0.35">
      <c r="A122" s="7" t="s">
        <v>241</v>
      </c>
      <c r="B122" s="25" t="s">
        <v>242</v>
      </c>
      <c r="C122" s="12">
        <v>2301700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f t="shared" si="48"/>
        <v>2301700</v>
      </c>
      <c r="J122" s="30"/>
    </row>
    <row r="123" spans="1:10" hidden="1" x14ac:dyDescent="0.35">
      <c r="A123" s="7" t="s">
        <v>291</v>
      </c>
      <c r="B123" s="26" t="s">
        <v>293</v>
      </c>
      <c r="C123" s="12">
        <f t="shared" ref="C123:H123" si="76">C124</f>
        <v>45600</v>
      </c>
      <c r="D123" s="12">
        <f t="shared" si="76"/>
        <v>0</v>
      </c>
      <c r="E123" s="12">
        <f t="shared" si="76"/>
        <v>0</v>
      </c>
      <c r="F123" s="12">
        <f t="shared" si="76"/>
        <v>0</v>
      </c>
      <c r="G123" s="12">
        <f t="shared" si="76"/>
        <v>0</v>
      </c>
      <c r="H123" s="12">
        <f t="shared" si="76"/>
        <v>0</v>
      </c>
      <c r="I123" s="12">
        <f t="shared" si="48"/>
        <v>45600</v>
      </c>
      <c r="J123" s="30"/>
    </row>
    <row r="124" spans="1:10" hidden="1" x14ac:dyDescent="0.35">
      <c r="A124" s="7" t="s">
        <v>292</v>
      </c>
      <c r="B124" s="26" t="s">
        <v>294</v>
      </c>
      <c r="C124" s="12">
        <v>45600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f t="shared" si="48"/>
        <v>45600</v>
      </c>
      <c r="J124" s="30"/>
    </row>
    <row r="125" spans="1:10" ht="36" x14ac:dyDescent="0.35">
      <c r="A125" s="7" t="s">
        <v>118</v>
      </c>
      <c r="B125" s="8" t="s">
        <v>119</v>
      </c>
      <c r="C125" s="12">
        <f>C126+C132+C136+C139</f>
        <v>162533556.87</v>
      </c>
      <c r="D125" s="12">
        <f>D126+D132+D136+D139</f>
        <v>9796575.4299999978</v>
      </c>
      <c r="E125" s="12">
        <f>E126+E132+E136+E139+E130</f>
        <v>-222299.70000000019</v>
      </c>
      <c r="F125" s="12">
        <f>F126+F132+F136+F139+F130</f>
        <v>6514.52</v>
      </c>
      <c r="G125" s="12">
        <f>G126+G132+G136+G139+G130</f>
        <v>444706.68</v>
      </c>
      <c r="H125" s="12">
        <f>H126+H132+H136+H139+H130</f>
        <v>443454.90999999968</v>
      </c>
      <c r="I125" s="12">
        <f t="shared" si="48"/>
        <v>173002508.71000004</v>
      </c>
      <c r="J125" s="30"/>
    </row>
    <row r="126" spans="1:10" ht="36" x14ac:dyDescent="0.35">
      <c r="A126" s="13" t="s">
        <v>120</v>
      </c>
      <c r="B126" s="14" t="s">
        <v>121</v>
      </c>
      <c r="C126" s="15">
        <f t="shared" ref="C126:H126" si="77">C127</f>
        <v>112442203.40000001</v>
      </c>
      <c r="D126" s="15">
        <f t="shared" si="77"/>
        <v>0</v>
      </c>
      <c r="E126" s="15">
        <f t="shared" si="77"/>
        <v>-3790717.7</v>
      </c>
      <c r="F126" s="15">
        <f t="shared" si="77"/>
        <v>0</v>
      </c>
      <c r="G126" s="15">
        <f t="shared" si="77"/>
        <v>0</v>
      </c>
      <c r="H126" s="15">
        <f t="shared" si="77"/>
        <v>2849536.28</v>
      </c>
      <c r="I126" s="12">
        <f t="shared" si="48"/>
        <v>111501021.98</v>
      </c>
      <c r="J126" s="31"/>
    </row>
    <row r="127" spans="1:10" ht="36" x14ac:dyDescent="0.35">
      <c r="A127" s="13" t="s">
        <v>243</v>
      </c>
      <c r="B127" s="25" t="s">
        <v>244</v>
      </c>
      <c r="C127" s="15">
        <f t="shared" ref="C127:H127" si="78">C128+C129</f>
        <v>112442203.40000001</v>
      </c>
      <c r="D127" s="15">
        <f t="shared" si="78"/>
        <v>0</v>
      </c>
      <c r="E127" s="15">
        <f t="shared" si="78"/>
        <v>-3790717.7</v>
      </c>
      <c r="F127" s="15">
        <f t="shared" si="78"/>
        <v>0</v>
      </c>
      <c r="G127" s="15">
        <f t="shared" si="78"/>
        <v>0</v>
      </c>
      <c r="H127" s="15">
        <f t="shared" si="78"/>
        <v>2849536.28</v>
      </c>
      <c r="I127" s="12">
        <f t="shared" si="48"/>
        <v>111501021.98</v>
      </c>
      <c r="J127" s="31"/>
    </row>
    <row r="128" spans="1:10" ht="90" x14ac:dyDescent="0.35">
      <c r="A128" s="13"/>
      <c r="B128" s="14" t="s">
        <v>211</v>
      </c>
      <c r="C128" s="15">
        <v>108183242.40000001</v>
      </c>
      <c r="D128" s="15">
        <v>0</v>
      </c>
      <c r="E128" s="15">
        <v>468243.3</v>
      </c>
      <c r="F128" s="15">
        <v>0</v>
      </c>
      <c r="G128" s="15">
        <v>0</v>
      </c>
      <c r="H128" s="15">
        <v>2849536.28</v>
      </c>
      <c r="I128" s="12">
        <f t="shared" si="48"/>
        <v>111501021.98</v>
      </c>
      <c r="J128" s="31"/>
    </row>
    <row r="129" spans="1:10" ht="36" hidden="1" x14ac:dyDescent="0.35">
      <c r="A129" s="13"/>
      <c r="B129" s="14" t="s">
        <v>275</v>
      </c>
      <c r="C129" s="15">
        <v>4258961</v>
      </c>
      <c r="D129" s="15">
        <v>0</v>
      </c>
      <c r="E129" s="15">
        <v>-4258961</v>
      </c>
      <c r="F129" s="15">
        <v>0</v>
      </c>
      <c r="G129" s="15">
        <v>0</v>
      </c>
      <c r="H129" s="15">
        <v>0</v>
      </c>
      <c r="I129" s="12">
        <f t="shared" si="48"/>
        <v>0</v>
      </c>
      <c r="J129" s="31"/>
    </row>
    <row r="130" spans="1:10" ht="36" x14ac:dyDescent="0.35">
      <c r="A130" s="13" t="s">
        <v>334</v>
      </c>
      <c r="B130" s="14" t="s">
        <v>337</v>
      </c>
      <c r="C130" s="15"/>
      <c r="D130" s="15">
        <v>0</v>
      </c>
      <c r="E130" s="15">
        <f>E131</f>
        <v>3568418</v>
      </c>
      <c r="F130" s="15">
        <f>F131</f>
        <v>0</v>
      </c>
      <c r="G130" s="15">
        <f>G131</f>
        <v>0</v>
      </c>
      <c r="H130" s="15">
        <f>H131</f>
        <v>-19734</v>
      </c>
      <c r="I130" s="12">
        <f t="shared" si="48"/>
        <v>3548684</v>
      </c>
      <c r="J130" s="31"/>
    </row>
    <row r="131" spans="1:10" ht="36" x14ac:dyDescent="0.35">
      <c r="A131" s="13" t="s">
        <v>335</v>
      </c>
      <c r="B131" s="14" t="s">
        <v>336</v>
      </c>
      <c r="C131" s="15"/>
      <c r="D131" s="15">
        <v>0</v>
      </c>
      <c r="E131" s="15">
        <v>3568418</v>
      </c>
      <c r="F131" s="15">
        <v>0</v>
      </c>
      <c r="G131" s="15">
        <v>0</v>
      </c>
      <c r="H131" s="15">
        <v>-19734</v>
      </c>
      <c r="I131" s="12">
        <f t="shared" si="48"/>
        <v>3548684</v>
      </c>
      <c r="J131" s="31"/>
    </row>
    <row r="132" spans="1:10" ht="36" hidden="1" x14ac:dyDescent="0.35">
      <c r="A132" s="13" t="s">
        <v>161</v>
      </c>
      <c r="B132" s="14" t="s">
        <v>162</v>
      </c>
      <c r="C132" s="15">
        <f t="shared" ref="C132:H132" si="79">C133</f>
        <v>4819626.1099999994</v>
      </c>
      <c r="D132" s="15">
        <f t="shared" si="79"/>
        <v>0</v>
      </c>
      <c r="E132" s="15">
        <f t="shared" si="79"/>
        <v>0</v>
      </c>
      <c r="F132" s="15">
        <f t="shared" si="79"/>
        <v>0</v>
      </c>
      <c r="G132" s="15">
        <f t="shared" si="79"/>
        <v>0</v>
      </c>
      <c r="H132" s="15">
        <f t="shared" si="79"/>
        <v>0</v>
      </c>
      <c r="I132" s="12">
        <f t="shared" si="48"/>
        <v>4819626.1099999994</v>
      </c>
      <c r="J132" s="31"/>
    </row>
    <row r="133" spans="1:10" ht="36" hidden="1" x14ac:dyDescent="0.35">
      <c r="A133" s="13" t="s">
        <v>245</v>
      </c>
      <c r="B133" s="14" t="s">
        <v>246</v>
      </c>
      <c r="C133" s="15">
        <f t="shared" ref="C133:H133" si="80">C134+C135</f>
        <v>4819626.1099999994</v>
      </c>
      <c r="D133" s="15">
        <f t="shared" si="80"/>
        <v>0</v>
      </c>
      <c r="E133" s="15">
        <f t="shared" si="80"/>
        <v>0</v>
      </c>
      <c r="F133" s="15">
        <f t="shared" si="80"/>
        <v>0</v>
      </c>
      <c r="G133" s="15">
        <f t="shared" si="80"/>
        <v>0</v>
      </c>
      <c r="H133" s="15">
        <f t="shared" si="80"/>
        <v>0</v>
      </c>
      <c r="I133" s="12">
        <f t="shared" si="48"/>
        <v>4819626.1099999994</v>
      </c>
      <c r="J133" s="31"/>
    </row>
    <row r="134" spans="1:10" hidden="1" x14ac:dyDescent="0.35">
      <c r="A134" s="13"/>
      <c r="B134" s="14" t="s">
        <v>295</v>
      </c>
      <c r="C134" s="15">
        <v>3567492.42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2">
        <f t="shared" si="48"/>
        <v>3567492.42</v>
      </c>
      <c r="J134" s="31"/>
    </row>
    <row r="135" spans="1:10" ht="41.25" hidden="1" customHeight="1" x14ac:dyDescent="0.35">
      <c r="A135" s="13"/>
      <c r="B135" s="14" t="s">
        <v>296</v>
      </c>
      <c r="C135" s="15">
        <v>1252133.69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2">
        <f t="shared" si="48"/>
        <v>1252133.69</v>
      </c>
      <c r="J135" s="31"/>
    </row>
    <row r="136" spans="1:10" hidden="1" x14ac:dyDescent="0.35">
      <c r="A136" s="13" t="s">
        <v>158</v>
      </c>
      <c r="B136" s="14" t="s">
        <v>159</v>
      </c>
      <c r="C136" s="15">
        <f t="shared" ref="C136:H136" si="81">C137</f>
        <v>470844.11</v>
      </c>
      <c r="D136" s="15">
        <f t="shared" si="81"/>
        <v>0</v>
      </c>
      <c r="E136" s="15">
        <f t="shared" si="81"/>
        <v>0</v>
      </c>
      <c r="F136" s="15">
        <f t="shared" si="81"/>
        <v>0</v>
      </c>
      <c r="G136" s="15">
        <f t="shared" si="81"/>
        <v>0</v>
      </c>
      <c r="H136" s="15">
        <f t="shared" si="81"/>
        <v>0</v>
      </c>
      <c r="I136" s="12">
        <f t="shared" si="48"/>
        <v>470844.11</v>
      </c>
      <c r="J136" s="31"/>
    </row>
    <row r="137" spans="1:10" ht="36" hidden="1" x14ac:dyDescent="0.35">
      <c r="A137" s="13" t="s">
        <v>247</v>
      </c>
      <c r="B137" s="25" t="s">
        <v>248</v>
      </c>
      <c r="C137" s="15">
        <f t="shared" ref="C137:H137" si="82">C138</f>
        <v>470844.11</v>
      </c>
      <c r="D137" s="15">
        <f t="shared" si="82"/>
        <v>0</v>
      </c>
      <c r="E137" s="15">
        <f t="shared" si="82"/>
        <v>0</v>
      </c>
      <c r="F137" s="15">
        <f t="shared" si="82"/>
        <v>0</v>
      </c>
      <c r="G137" s="15">
        <f t="shared" si="82"/>
        <v>0</v>
      </c>
      <c r="H137" s="15">
        <f t="shared" si="82"/>
        <v>0</v>
      </c>
      <c r="I137" s="12">
        <f t="shared" si="48"/>
        <v>470844.11</v>
      </c>
      <c r="J137" s="31"/>
    </row>
    <row r="138" spans="1:10" ht="45" hidden="1" customHeight="1" x14ac:dyDescent="0.35">
      <c r="A138" s="13"/>
      <c r="B138" s="14" t="s">
        <v>210</v>
      </c>
      <c r="C138" s="15">
        <v>470844.11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2">
        <f t="shared" si="48"/>
        <v>470844.11</v>
      </c>
      <c r="J138" s="31"/>
    </row>
    <row r="139" spans="1:10" ht="24.75" customHeight="1" x14ac:dyDescent="0.35">
      <c r="A139" s="13" t="s">
        <v>122</v>
      </c>
      <c r="B139" s="14" t="s">
        <v>123</v>
      </c>
      <c r="C139" s="15">
        <f t="shared" ref="C139:H139" si="83">C140</f>
        <v>44800883.25</v>
      </c>
      <c r="D139" s="15">
        <f t="shared" si="83"/>
        <v>9796575.4299999978</v>
      </c>
      <c r="E139" s="15">
        <f t="shared" si="83"/>
        <v>0</v>
      </c>
      <c r="F139" s="15">
        <f t="shared" si="83"/>
        <v>6514.52</v>
      </c>
      <c r="G139" s="15">
        <f t="shared" si="83"/>
        <v>444706.68</v>
      </c>
      <c r="H139" s="15">
        <f t="shared" si="83"/>
        <v>-2386347.37</v>
      </c>
      <c r="I139" s="12">
        <f t="shared" si="48"/>
        <v>52662332.510000005</v>
      </c>
      <c r="J139" s="31"/>
    </row>
    <row r="140" spans="1:10" ht="27" customHeight="1" x14ac:dyDescent="0.35">
      <c r="A140" s="13" t="s">
        <v>249</v>
      </c>
      <c r="B140" s="25" t="s">
        <v>250</v>
      </c>
      <c r="C140" s="15">
        <f>C141+C148+C149+C150+C151</f>
        <v>44800883.25</v>
      </c>
      <c r="D140" s="15">
        <f>D141+D148+D149+D150+D151+D157+D158+D159+D152+D153+D154+D155+D156</f>
        <v>9796575.4299999978</v>
      </c>
      <c r="E140" s="15">
        <f>E141+E148+E149+E150+E151+E157+E158+E159+E152+E153+E154+E155+E156</f>
        <v>0</v>
      </c>
      <c r="F140" s="15">
        <f>F141+F148+F149+F150+F151+F157+F158+F159+F152+F153+F154+F155+F156</f>
        <v>6514.52</v>
      </c>
      <c r="G140" s="15">
        <f>G141+G148+G149+G150+G151+G157+G158+G159+G152+G153+G154+G155+G156+G160</f>
        <v>444706.68</v>
      </c>
      <c r="H140" s="15">
        <f>H141+H148+H149+H150+H151+H157+H158+H159+H152+H153+H154+H155+H156+H160+H161</f>
        <v>-2386347.37</v>
      </c>
      <c r="I140" s="12">
        <f t="shared" si="48"/>
        <v>52662332.510000005</v>
      </c>
      <c r="J140" s="31"/>
    </row>
    <row r="141" spans="1:10" ht="36" hidden="1" x14ac:dyDescent="0.35">
      <c r="A141" s="13"/>
      <c r="B141" s="18" t="s">
        <v>153</v>
      </c>
      <c r="C141" s="15">
        <v>10000000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2">
        <f t="shared" ref="I141:I200" si="84">C141+D141+E141+F141+G141+H141</f>
        <v>10000000</v>
      </c>
      <c r="J141" s="31"/>
    </row>
    <row r="142" spans="1:10" hidden="1" x14ac:dyDescent="0.35">
      <c r="A142" s="13"/>
      <c r="B142" s="18" t="s">
        <v>326</v>
      </c>
      <c r="C142" s="15"/>
      <c r="D142" s="15"/>
      <c r="E142" s="15"/>
      <c r="F142" s="15"/>
      <c r="G142" s="15"/>
      <c r="H142" s="15"/>
      <c r="I142" s="12">
        <f t="shared" si="84"/>
        <v>0</v>
      </c>
      <c r="J142" s="31"/>
    </row>
    <row r="143" spans="1:10" hidden="1" x14ac:dyDescent="0.35">
      <c r="A143" s="13"/>
      <c r="B143" s="18" t="s">
        <v>327</v>
      </c>
      <c r="C143" s="15"/>
      <c r="D143" s="15">
        <v>2111246.46</v>
      </c>
      <c r="E143" s="15">
        <v>0</v>
      </c>
      <c r="F143" s="15">
        <v>0</v>
      </c>
      <c r="G143" s="15">
        <v>0</v>
      </c>
      <c r="H143" s="15">
        <v>0</v>
      </c>
      <c r="I143" s="12">
        <f t="shared" si="84"/>
        <v>2111246.46</v>
      </c>
      <c r="J143" s="31"/>
    </row>
    <row r="144" spans="1:10" hidden="1" x14ac:dyDescent="0.35">
      <c r="A144" s="13"/>
      <c r="B144" s="18" t="s">
        <v>328</v>
      </c>
      <c r="C144" s="15"/>
      <c r="D144" s="15">
        <v>562472.75</v>
      </c>
      <c r="E144" s="15">
        <v>0</v>
      </c>
      <c r="F144" s="15">
        <v>0</v>
      </c>
      <c r="G144" s="15">
        <v>0</v>
      </c>
      <c r="H144" s="15">
        <v>0</v>
      </c>
      <c r="I144" s="12">
        <f t="shared" si="84"/>
        <v>562472.75</v>
      </c>
      <c r="J144" s="31"/>
    </row>
    <row r="145" spans="1:10" hidden="1" x14ac:dyDescent="0.35">
      <c r="A145" s="13"/>
      <c r="B145" s="18" t="s">
        <v>329</v>
      </c>
      <c r="C145" s="15"/>
      <c r="D145" s="15">
        <v>1477744.16</v>
      </c>
      <c r="E145" s="15">
        <v>0</v>
      </c>
      <c r="F145" s="15">
        <v>0</v>
      </c>
      <c r="G145" s="15">
        <v>0</v>
      </c>
      <c r="H145" s="15">
        <v>0</v>
      </c>
      <c r="I145" s="12">
        <f t="shared" si="84"/>
        <v>1477744.16</v>
      </c>
      <c r="J145" s="31"/>
    </row>
    <row r="146" spans="1:10" hidden="1" x14ac:dyDescent="0.35">
      <c r="A146" s="13"/>
      <c r="B146" s="18" t="s">
        <v>330</v>
      </c>
      <c r="C146" s="15"/>
      <c r="D146" s="15">
        <v>198319.15</v>
      </c>
      <c r="E146" s="15">
        <v>0</v>
      </c>
      <c r="F146" s="15">
        <v>0</v>
      </c>
      <c r="G146" s="15">
        <v>0</v>
      </c>
      <c r="H146" s="15">
        <v>0</v>
      </c>
      <c r="I146" s="12">
        <f t="shared" si="84"/>
        <v>198319.15</v>
      </c>
      <c r="J146" s="31"/>
    </row>
    <row r="147" spans="1:10" ht="36" hidden="1" x14ac:dyDescent="0.35">
      <c r="A147" s="13"/>
      <c r="B147" s="18" t="s">
        <v>331</v>
      </c>
      <c r="C147" s="15"/>
      <c r="D147" s="15">
        <v>5650217.4800000004</v>
      </c>
      <c r="E147" s="15">
        <v>0</v>
      </c>
      <c r="F147" s="15">
        <v>0</v>
      </c>
      <c r="G147" s="15">
        <v>0</v>
      </c>
      <c r="H147" s="15">
        <v>0</v>
      </c>
      <c r="I147" s="12">
        <f t="shared" si="84"/>
        <v>5650217.4800000004</v>
      </c>
      <c r="J147" s="31"/>
    </row>
    <row r="148" spans="1:10" s="21" customFormat="1" ht="36" hidden="1" x14ac:dyDescent="0.35">
      <c r="A148" s="13"/>
      <c r="B148" s="22" t="s">
        <v>151</v>
      </c>
      <c r="C148" s="15">
        <v>94000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2">
        <f t="shared" si="84"/>
        <v>94000</v>
      </c>
      <c r="J148" s="31"/>
    </row>
    <row r="149" spans="1:10" s="21" customFormat="1" ht="36" hidden="1" x14ac:dyDescent="0.35">
      <c r="A149" s="13"/>
      <c r="B149" s="18" t="s">
        <v>160</v>
      </c>
      <c r="C149" s="15">
        <v>84100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2">
        <f t="shared" si="84"/>
        <v>84100</v>
      </c>
      <c r="J149" s="31"/>
    </row>
    <row r="150" spans="1:10" s="21" customFormat="1" ht="54" hidden="1" x14ac:dyDescent="0.35">
      <c r="A150" s="13"/>
      <c r="B150" s="18" t="s">
        <v>152</v>
      </c>
      <c r="C150" s="15">
        <v>27668900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2">
        <f t="shared" si="84"/>
        <v>27668900</v>
      </c>
      <c r="J150" s="31"/>
    </row>
    <row r="151" spans="1:10" s="21" customFormat="1" ht="54" hidden="1" x14ac:dyDescent="0.35">
      <c r="A151" s="13"/>
      <c r="B151" s="8" t="s">
        <v>150</v>
      </c>
      <c r="C151" s="15">
        <v>6953883.25</v>
      </c>
      <c r="D151" s="15">
        <v>-6953883.2300000004</v>
      </c>
      <c r="E151" s="15">
        <v>0</v>
      </c>
      <c r="F151" s="15">
        <v>6514.52</v>
      </c>
      <c r="G151" s="15">
        <v>0</v>
      </c>
      <c r="H151" s="15">
        <v>0</v>
      </c>
      <c r="I151" s="12">
        <f t="shared" si="84"/>
        <v>6514.5399999995534</v>
      </c>
      <c r="J151" s="31"/>
    </row>
    <row r="152" spans="1:10" s="21" customFormat="1" ht="18" hidden="1" customHeight="1" x14ac:dyDescent="0.35">
      <c r="A152" s="13"/>
      <c r="B152" s="8" t="s">
        <v>325</v>
      </c>
      <c r="C152" s="15"/>
      <c r="D152" s="15">
        <v>1427316.75</v>
      </c>
      <c r="E152" s="15">
        <v>0</v>
      </c>
      <c r="F152" s="15">
        <v>0</v>
      </c>
      <c r="G152" s="15">
        <v>0</v>
      </c>
      <c r="H152" s="15">
        <v>0</v>
      </c>
      <c r="I152" s="12">
        <f t="shared" si="84"/>
        <v>1427316.75</v>
      </c>
      <c r="J152" s="31"/>
    </row>
    <row r="153" spans="1:10" s="21" customFormat="1" hidden="1" x14ac:dyDescent="0.35">
      <c r="A153" s="13"/>
      <c r="B153" s="8" t="s">
        <v>321</v>
      </c>
      <c r="C153" s="15"/>
      <c r="D153" s="15">
        <v>1000202.34</v>
      </c>
      <c r="E153" s="15">
        <v>0</v>
      </c>
      <c r="F153" s="15">
        <v>0</v>
      </c>
      <c r="G153" s="15">
        <v>0</v>
      </c>
      <c r="H153" s="15">
        <v>0</v>
      </c>
      <c r="I153" s="12">
        <f t="shared" si="84"/>
        <v>1000202.34</v>
      </c>
      <c r="J153" s="31"/>
    </row>
    <row r="154" spans="1:10" s="21" customFormat="1" hidden="1" x14ac:dyDescent="0.35">
      <c r="A154" s="13"/>
      <c r="B154" s="8" t="s">
        <v>322</v>
      </c>
      <c r="C154" s="15"/>
      <c r="D154" s="15">
        <v>1029487.38</v>
      </c>
      <c r="E154" s="15">
        <v>0</v>
      </c>
      <c r="F154" s="15">
        <v>0</v>
      </c>
      <c r="G154" s="15">
        <v>0</v>
      </c>
      <c r="H154" s="15">
        <v>0</v>
      </c>
      <c r="I154" s="12">
        <f t="shared" si="84"/>
        <v>1029487.38</v>
      </c>
      <c r="J154" s="31"/>
    </row>
    <row r="155" spans="1:10" s="21" customFormat="1" hidden="1" x14ac:dyDescent="0.35">
      <c r="A155" s="13"/>
      <c r="B155" s="8" t="s">
        <v>323</v>
      </c>
      <c r="C155" s="15"/>
      <c r="D155" s="15">
        <v>2122578.84</v>
      </c>
      <c r="E155" s="15">
        <v>0</v>
      </c>
      <c r="F155" s="15">
        <v>0</v>
      </c>
      <c r="G155" s="15">
        <v>0</v>
      </c>
      <c r="H155" s="15">
        <v>0</v>
      </c>
      <c r="I155" s="12">
        <f t="shared" si="84"/>
        <v>2122578.84</v>
      </c>
      <c r="J155" s="31"/>
    </row>
    <row r="156" spans="1:10" s="21" customFormat="1" hidden="1" x14ac:dyDescent="0.35">
      <c r="A156" s="13"/>
      <c r="B156" s="8" t="s">
        <v>324</v>
      </c>
      <c r="C156" s="15"/>
      <c r="D156" s="15">
        <v>1374297.92</v>
      </c>
      <c r="E156" s="15">
        <v>0</v>
      </c>
      <c r="F156" s="15">
        <v>0</v>
      </c>
      <c r="G156" s="15">
        <v>0</v>
      </c>
      <c r="H156" s="15">
        <v>0</v>
      </c>
      <c r="I156" s="12">
        <f t="shared" si="84"/>
        <v>1374297.92</v>
      </c>
      <c r="J156" s="31"/>
    </row>
    <row r="157" spans="1:10" s="21" customFormat="1" hidden="1" x14ac:dyDescent="0.35">
      <c r="A157" s="13"/>
      <c r="B157" s="8" t="s">
        <v>316</v>
      </c>
      <c r="C157" s="15">
        <v>0</v>
      </c>
      <c r="D157" s="15">
        <v>5644187.1600000001</v>
      </c>
      <c r="E157" s="15">
        <v>0</v>
      </c>
      <c r="F157" s="15">
        <v>0</v>
      </c>
      <c r="G157" s="15">
        <v>0</v>
      </c>
      <c r="H157" s="15">
        <v>0</v>
      </c>
      <c r="I157" s="12">
        <f t="shared" si="84"/>
        <v>5644187.1600000001</v>
      </c>
      <c r="J157" s="31"/>
    </row>
    <row r="158" spans="1:10" s="21" customFormat="1" ht="38.25" customHeight="1" x14ac:dyDescent="0.35">
      <c r="A158" s="13"/>
      <c r="B158" s="8" t="s">
        <v>317</v>
      </c>
      <c r="C158" s="15">
        <v>0</v>
      </c>
      <c r="D158" s="15">
        <v>3970888.27</v>
      </c>
      <c r="E158" s="15">
        <v>0</v>
      </c>
      <c r="F158" s="15">
        <v>0</v>
      </c>
      <c r="G158" s="15">
        <v>0</v>
      </c>
      <c r="H158" s="15">
        <v>-2486347.37</v>
      </c>
      <c r="I158" s="12">
        <f t="shared" si="84"/>
        <v>1484540.9</v>
      </c>
      <c r="J158" s="31"/>
    </row>
    <row r="159" spans="1:10" s="21" customFormat="1" ht="38.25" hidden="1" customHeight="1" x14ac:dyDescent="0.35">
      <c r="A159" s="13"/>
      <c r="B159" s="8" t="s">
        <v>318</v>
      </c>
      <c r="C159" s="15">
        <v>0</v>
      </c>
      <c r="D159" s="15">
        <v>181500</v>
      </c>
      <c r="E159" s="15">
        <v>0</v>
      </c>
      <c r="F159" s="15">
        <v>0</v>
      </c>
      <c r="G159" s="15">
        <v>0</v>
      </c>
      <c r="H159" s="15">
        <v>0</v>
      </c>
      <c r="I159" s="12">
        <f t="shared" si="84"/>
        <v>181500</v>
      </c>
      <c r="J159" s="31"/>
    </row>
    <row r="160" spans="1:10" s="21" customFormat="1" ht="54" hidden="1" x14ac:dyDescent="0.35">
      <c r="A160" s="13"/>
      <c r="B160" s="8" t="s">
        <v>344</v>
      </c>
      <c r="C160" s="15"/>
      <c r="D160" s="15"/>
      <c r="E160" s="15"/>
      <c r="F160" s="15">
        <v>0</v>
      </c>
      <c r="G160" s="15">
        <v>444706.68</v>
      </c>
      <c r="H160" s="15">
        <v>0</v>
      </c>
      <c r="I160" s="12">
        <f t="shared" si="84"/>
        <v>444706.68</v>
      </c>
      <c r="J160" s="31"/>
    </row>
    <row r="161" spans="1:10" s="21" customFormat="1" x14ac:dyDescent="0.35">
      <c r="A161" s="13"/>
      <c r="B161" s="8" t="s">
        <v>347</v>
      </c>
      <c r="C161" s="15"/>
      <c r="D161" s="15"/>
      <c r="E161" s="15"/>
      <c r="F161" s="15"/>
      <c r="G161" s="15"/>
      <c r="H161" s="15">
        <v>100000</v>
      </c>
      <c r="I161" s="12">
        <f t="shared" si="84"/>
        <v>100000</v>
      </c>
      <c r="J161" s="31"/>
    </row>
    <row r="162" spans="1:10" hidden="1" x14ac:dyDescent="0.35">
      <c r="A162" s="13" t="s">
        <v>124</v>
      </c>
      <c r="B162" s="14" t="s">
        <v>125</v>
      </c>
      <c r="C162" s="15">
        <f t="shared" ref="C162:H162" si="85">C163+C177+C179+C181+C183+C185</f>
        <v>145926340.24000001</v>
      </c>
      <c r="D162" s="15">
        <f t="shared" si="85"/>
        <v>0</v>
      </c>
      <c r="E162" s="15">
        <f t="shared" si="85"/>
        <v>0</v>
      </c>
      <c r="F162" s="15">
        <f t="shared" si="85"/>
        <v>0</v>
      </c>
      <c r="G162" s="15">
        <f t="shared" si="85"/>
        <v>727113</v>
      </c>
      <c r="H162" s="15">
        <f t="shared" si="85"/>
        <v>0</v>
      </c>
      <c r="I162" s="12">
        <f t="shared" si="84"/>
        <v>146653453.24000001</v>
      </c>
      <c r="J162" s="31"/>
    </row>
    <row r="163" spans="1:10" ht="36" hidden="1" x14ac:dyDescent="0.35">
      <c r="A163" s="13" t="s">
        <v>126</v>
      </c>
      <c r="B163" s="14" t="s">
        <v>127</v>
      </c>
      <c r="C163" s="15">
        <f t="shared" ref="C163:H163" si="86">C164</f>
        <v>138033000</v>
      </c>
      <c r="D163" s="15">
        <f t="shared" si="86"/>
        <v>0</v>
      </c>
      <c r="E163" s="15">
        <f t="shared" si="86"/>
        <v>0</v>
      </c>
      <c r="F163" s="15">
        <f t="shared" si="86"/>
        <v>0</v>
      </c>
      <c r="G163" s="15">
        <f t="shared" si="86"/>
        <v>727113</v>
      </c>
      <c r="H163" s="15">
        <f t="shared" si="86"/>
        <v>0</v>
      </c>
      <c r="I163" s="12">
        <f t="shared" si="84"/>
        <v>138760113</v>
      </c>
      <c r="J163" s="31"/>
    </row>
    <row r="164" spans="1:10" ht="36" hidden="1" x14ac:dyDescent="0.35">
      <c r="A164" s="13" t="s">
        <v>251</v>
      </c>
      <c r="B164" s="25" t="s">
        <v>252</v>
      </c>
      <c r="C164" s="15">
        <f t="shared" ref="C164:H164" si="87">C165+C166+C167+C168+C169+C170+C171+C172+C173+C174+C175+C176</f>
        <v>138033000</v>
      </c>
      <c r="D164" s="15">
        <f t="shared" si="87"/>
        <v>0</v>
      </c>
      <c r="E164" s="15">
        <f t="shared" si="87"/>
        <v>0</v>
      </c>
      <c r="F164" s="15">
        <f t="shared" si="87"/>
        <v>0</v>
      </c>
      <c r="G164" s="15">
        <f t="shared" si="87"/>
        <v>727113</v>
      </c>
      <c r="H164" s="15">
        <f t="shared" si="87"/>
        <v>0</v>
      </c>
      <c r="I164" s="12">
        <f t="shared" si="84"/>
        <v>138760113</v>
      </c>
      <c r="J164" s="31"/>
    </row>
    <row r="165" spans="1:10" ht="36" hidden="1" x14ac:dyDescent="0.35">
      <c r="A165" s="13"/>
      <c r="B165" s="9" t="s">
        <v>142</v>
      </c>
      <c r="C165" s="16">
        <v>129438300</v>
      </c>
      <c r="D165" s="16">
        <v>0</v>
      </c>
      <c r="E165" s="16">
        <v>0</v>
      </c>
      <c r="F165" s="16">
        <v>0</v>
      </c>
      <c r="G165" s="16">
        <v>706300</v>
      </c>
      <c r="H165" s="16">
        <v>0</v>
      </c>
      <c r="I165" s="12">
        <f t="shared" si="84"/>
        <v>130144600</v>
      </c>
      <c r="J165" s="32"/>
    </row>
    <row r="166" spans="1:10" ht="54" hidden="1" x14ac:dyDescent="0.35">
      <c r="A166" s="13"/>
      <c r="B166" s="19" t="s">
        <v>155</v>
      </c>
      <c r="C166" s="16">
        <v>215300</v>
      </c>
      <c r="D166" s="16">
        <v>0</v>
      </c>
      <c r="E166" s="16">
        <v>0</v>
      </c>
      <c r="F166" s="16">
        <v>0</v>
      </c>
      <c r="G166" s="16">
        <v>3800</v>
      </c>
      <c r="H166" s="16">
        <v>0</v>
      </c>
      <c r="I166" s="12">
        <f t="shared" si="84"/>
        <v>219100</v>
      </c>
      <c r="J166" s="32"/>
    </row>
    <row r="167" spans="1:10" ht="36" hidden="1" x14ac:dyDescent="0.35">
      <c r="A167" s="13"/>
      <c r="B167" s="20" t="s">
        <v>165</v>
      </c>
      <c r="C167" s="16">
        <v>175100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2">
        <f t="shared" si="84"/>
        <v>175100</v>
      </c>
      <c r="J167" s="32"/>
    </row>
    <row r="168" spans="1:10" ht="54" hidden="1" x14ac:dyDescent="0.35">
      <c r="A168" s="13"/>
      <c r="B168" s="20" t="s">
        <v>209</v>
      </c>
      <c r="C168" s="16">
        <v>5900</v>
      </c>
      <c r="D168" s="16">
        <v>0</v>
      </c>
      <c r="E168" s="16">
        <v>0</v>
      </c>
      <c r="F168" s="16">
        <v>0</v>
      </c>
      <c r="G168" s="16">
        <v>100</v>
      </c>
      <c r="H168" s="16">
        <v>0</v>
      </c>
      <c r="I168" s="12">
        <f t="shared" si="84"/>
        <v>6000</v>
      </c>
      <c r="J168" s="32"/>
    </row>
    <row r="169" spans="1:10" s="21" customFormat="1" hidden="1" x14ac:dyDescent="0.35">
      <c r="A169" s="13"/>
      <c r="B169" s="9" t="s">
        <v>145</v>
      </c>
      <c r="C169" s="16">
        <v>2337900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2">
        <f t="shared" si="84"/>
        <v>2337900</v>
      </c>
      <c r="J169" s="32"/>
    </row>
    <row r="170" spans="1:10" s="21" customFormat="1" ht="90" hidden="1" x14ac:dyDescent="0.35">
      <c r="A170" s="13"/>
      <c r="B170" s="20" t="s">
        <v>208</v>
      </c>
      <c r="C170" s="16">
        <v>4907300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2">
        <f t="shared" si="84"/>
        <v>4907300</v>
      </c>
      <c r="J170" s="32"/>
    </row>
    <row r="171" spans="1:10" s="21" customFormat="1" ht="72" hidden="1" x14ac:dyDescent="0.35">
      <c r="A171" s="13"/>
      <c r="B171" s="20" t="s">
        <v>144</v>
      </c>
      <c r="C171" s="16">
        <v>60000</v>
      </c>
      <c r="D171" s="16">
        <v>0</v>
      </c>
      <c r="E171" s="16">
        <v>0</v>
      </c>
      <c r="F171" s="16">
        <v>0</v>
      </c>
      <c r="G171" s="16">
        <v>1100</v>
      </c>
      <c r="H171" s="16">
        <v>0</v>
      </c>
      <c r="I171" s="12">
        <f t="shared" si="84"/>
        <v>61100</v>
      </c>
      <c r="J171" s="32"/>
    </row>
    <row r="172" spans="1:10" s="21" customFormat="1" ht="54" hidden="1" x14ac:dyDescent="0.35">
      <c r="A172" s="13"/>
      <c r="B172" s="20" t="s">
        <v>148</v>
      </c>
      <c r="C172" s="16">
        <v>700</v>
      </c>
      <c r="D172" s="16">
        <v>0</v>
      </c>
      <c r="E172" s="16">
        <v>0</v>
      </c>
      <c r="F172" s="16">
        <v>0</v>
      </c>
      <c r="G172" s="16">
        <v>13</v>
      </c>
      <c r="H172" s="16">
        <v>0</v>
      </c>
      <c r="I172" s="12">
        <f t="shared" si="84"/>
        <v>713</v>
      </c>
      <c r="J172" s="32"/>
    </row>
    <row r="173" spans="1:10" s="21" customFormat="1" hidden="1" x14ac:dyDescent="0.35">
      <c r="A173" s="13"/>
      <c r="B173" s="9" t="s">
        <v>143</v>
      </c>
      <c r="C173" s="16">
        <v>10600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2">
        <f t="shared" si="84"/>
        <v>10600</v>
      </c>
      <c r="J173" s="32"/>
    </row>
    <row r="174" spans="1:10" s="21" customFormat="1" ht="36" hidden="1" x14ac:dyDescent="0.35">
      <c r="A174" s="13"/>
      <c r="B174" s="9" t="s">
        <v>147</v>
      </c>
      <c r="C174" s="16">
        <v>47800</v>
      </c>
      <c r="D174" s="16">
        <v>0</v>
      </c>
      <c r="E174" s="16">
        <v>0</v>
      </c>
      <c r="F174" s="16">
        <v>0</v>
      </c>
      <c r="G174" s="16">
        <v>900</v>
      </c>
      <c r="H174" s="16">
        <v>0</v>
      </c>
      <c r="I174" s="12">
        <f t="shared" si="84"/>
        <v>48700</v>
      </c>
      <c r="J174" s="32"/>
    </row>
    <row r="175" spans="1:10" s="21" customFormat="1" ht="36" hidden="1" x14ac:dyDescent="0.35">
      <c r="A175" s="13"/>
      <c r="B175" s="9" t="s">
        <v>146</v>
      </c>
      <c r="C175" s="16">
        <v>823800</v>
      </c>
      <c r="D175" s="16">
        <v>0</v>
      </c>
      <c r="E175" s="16">
        <v>0</v>
      </c>
      <c r="F175" s="16">
        <v>0</v>
      </c>
      <c r="G175" s="16">
        <v>14700</v>
      </c>
      <c r="H175" s="16">
        <v>0</v>
      </c>
      <c r="I175" s="12">
        <f t="shared" si="84"/>
        <v>838500</v>
      </c>
      <c r="J175" s="32"/>
    </row>
    <row r="176" spans="1:10" s="21" customFormat="1" ht="54" hidden="1" x14ac:dyDescent="0.35">
      <c r="A176" s="13"/>
      <c r="B176" s="20" t="s">
        <v>149</v>
      </c>
      <c r="C176" s="16">
        <v>10300</v>
      </c>
      <c r="D176" s="16">
        <v>0</v>
      </c>
      <c r="E176" s="16">
        <v>0</v>
      </c>
      <c r="F176" s="16">
        <v>0</v>
      </c>
      <c r="G176" s="16">
        <v>200</v>
      </c>
      <c r="H176" s="16">
        <v>0</v>
      </c>
      <c r="I176" s="12">
        <f t="shared" si="84"/>
        <v>10500</v>
      </c>
      <c r="J176" s="32"/>
    </row>
    <row r="177" spans="1:10" ht="54" hidden="1" x14ac:dyDescent="0.35">
      <c r="A177" s="13" t="s">
        <v>128</v>
      </c>
      <c r="B177" s="14" t="s">
        <v>129</v>
      </c>
      <c r="C177" s="15">
        <f t="shared" ref="C177:H177" si="88">C178</f>
        <v>6124272</v>
      </c>
      <c r="D177" s="15">
        <f t="shared" si="88"/>
        <v>0</v>
      </c>
      <c r="E177" s="15">
        <f t="shared" si="88"/>
        <v>0</v>
      </c>
      <c r="F177" s="15">
        <f t="shared" si="88"/>
        <v>0</v>
      </c>
      <c r="G177" s="15">
        <f t="shared" si="88"/>
        <v>0</v>
      </c>
      <c r="H177" s="15">
        <f t="shared" si="88"/>
        <v>0</v>
      </c>
      <c r="I177" s="12">
        <f t="shared" si="84"/>
        <v>6124272</v>
      </c>
      <c r="J177" s="31"/>
    </row>
    <row r="178" spans="1:10" ht="54" hidden="1" x14ac:dyDescent="0.35">
      <c r="A178" s="13" t="s">
        <v>253</v>
      </c>
      <c r="B178" s="25" t="s">
        <v>254</v>
      </c>
      <c r="C178" s="15">
        <v>6124272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2">
        <f t="shared" si="84"/>
        <v>6124272</v>
      </c>
      <c r="J178" s="31"/>
    </row>
    <row r="179" spans="1:10" ht="36" hidden="1" x14ac:dyDescent="0.35">
      <c r="A179" s="13" t="s">
        <v>130</v>
      </c>
      <c r="B179" s="14" t="s">
        <v>301</v>
      </c>
      <c r="C179" s="15">
        <f t="shared" ref="C179:H179" si="89">C180</f>
        <v>476000</v>
      </c>
      <c r="D179" s="15">
        <f t="shared" si="89"/>
        <v>0</v>
      </c>
      <c r="E179" s="15">
        <f t="shared" si="89"/>
        <v>0</v>
      </c>
      <c r="F179" s="15">
        <f t="shared" si="89"/>
        <v>0</v>
      </c>
      <c r="G179" s="15">
        <f t="shared" si="89"/>
        <v>0</v>
      </c>
      <c r="H179" s="15">
        <f t="shared" si="89"/>
        <v>0</v>
      </c>
      <c r="I179" s="12">
        <f t="shared" si="84"/>
        <v>476000</v>
      </c>
      <c r="J179" s="31"/>
    </row>
    <row r="180" spans="1:10" ht="60.75" hidden="1" customHeight="1" x14ac:dyDescent="0.35">
      <c r="A180" s="13" t="s">
        <v>255</v>
      </c>
      <c r="B180" s="25" t="s">
        <v>302</v>
      </c>
      <c r="C180" s="15">
        <v>476000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2">
        <f t="shared" si="84"/>
        <v>476000</v>
      </c>
      <c r="J180" s="31"/>
    </row>
    <row r="181" spans="1:10" ht="54" hidden="1" x14ac:dyDescent="0.35">
      <c r="A181" s="13" t="s">
        <v>131</v>
      </c>
      <c r="B181" s="14" t="s">
        <v>132</v>
      </c>
      <c r="C181" s="15">
        <f t="shared" ref="C181:H181" si="90">C182</f>
        <v>36300</v>
      </c>
      <c r="D181" s="15">
        <f t="shared" si="90"/>
        <v>0</v>
      </c>
      <c r="E181" s="15">
        <f t="shared" si="90"/>
        <v>0</v>
      </c>
      <c r="F181" s="15">
        <f t="shared" si="90"/>
        <v>0</v>
      </c>
      <c r="G181" s="15">
        <f t="shared" si="90"/>
        <v>0</v>
      </c>
      <c r="H181" s="15">
        <f t="shared" si="90"/>
        <v>0</v>
      </c>
      <c r="I181" s="12">
        <f t="shared" si="84"/>
        <v>36300</v>
      </c>
      <c r="J181" s="31"/>
    </row>
    <row r="182" spans="1:10" ht="63" hidden="1" customHeight="1" x14ac:dyDescent="0.35">
      <c r="A182" s="13" t="s">
        <v>256</v>
      </c>
      <c r="B182" s="25" t="s">
        <v>257</v>
      </c>
      <c r="C182" s="15">
        <v>36300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2">
        <f t="shared" si="84"/>
        <v>36300</v>
      </c>
      <c r="J182" s="31"/>
    </row>
    <row r="183" spans="1:10" ht="36" hidden="1" x14ac:dyDescent="0.35">
      <c r="A183" s="13" t="s">
        <v>133</v>
      </c>
      <c r="B183" s="14" t="s">
        <v>134</v>
      </c>
      <c r="C183" s="15">
        <f t="shared" ref="C183:H183" si="91">C184</f>
        <v>1238600</v>
      </c>
      <c r="D183" s="15">
        <f t="shared" si="91"/>
        <v>0</v>
      </c>
      <c r="E183" s="15">
        <f t="shared" si="91"/>
        <v>0</v>
      </c>
      <c r="F183" s="15">
        <f t="shared" si="91"/>
        <v>0</v>
      </c>
      <c r="G183" s="15">
        <f t="shared" si="91"/>
        <v>0</v>
      </c>
      <c r="H183" s="15">
        <f t="shared" si="91"/>
        <v>0</v>
      </c>
      <c r="I183" s="12">
        <f t="shared" si="84"/>
        <v>1238600</v>
      </c>
      <c r="J183" s="31"/>
    </row>
    <row r="184" spans="1:10" ht="36" hidden="1" x14ac:dyDescent="0.35">
      <c r="A184" s="13" t="s">
        <v>258</v>
      </c>
      <c r="B184" s="25" t="s">
        <v>259</v>
      </c>
      <c r="C184" s="15">
        <v>1238600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2">
        <f t="shared" si="84"/>
        <v>1238600</v>
      </c>
      <c r="J184" s="31"/>
    </row>
    <row r="185" spans="1:10" hidden="1" x14ac:dyDescent="0.35">
      <c r="A185" s="13" t="s">
        <v>135</v>
      </c>
      <c r="B185" s="14" t="s">
        <v>136</v>
      </c>
      <c r="C185" s="15">
        <f t="shared" ref="C185:H185" si="92">C186</f>
        <v>18168.240000000002</v>
      </c>
      <c r="D185" s="15">
        <f t="shared" si="92"/>
        <v>0</v>
      </c>
      <c r="E185" s="15">
        <f t="shared" si="92"/>
        <v>0</v>
      </c>
      <c r="F185" s="15">
        <f t="shared" si="92"/>
        <v>0</v>
      </c>
      <c r="G185" s="15">
        <f t="shared" si="92"/>
        <v>0</v>
      </c>
      <c r="H185" s="15">
        <f t="shared" si="92"/>
        <v>0</v>
      </c>
      <c r="I185" s="12">
        <f t="shared" si="84"/>
        <v>18168.240000000002</v>
      </c>
      <c r="J185" s="31"/>
    </row>
    <row r="186" spans="1:10" hidden="1" x14ac:dyDescent="0.35">
      <c r="A186" s="13" t="s">
        <v>260</v>
      </c>
      <c r="B186" s="25" t="s">
        <v>261</v>
      </c>
      <c r="C186" s="15">
        <f t="shared" ref="C186:H186" si="93">C187</f>
        <v>18168.240000000002</v>
      </c>
      <c r="D186" s="15">
        <f t="shared" si="93"/>
        <v>0</v>
      </c>
      <c r="E186" s="15">
        <f t="shared" si="93"/>
        <v>0</v>
      </c>
      <c r="F186" s="15">
        <f t="shared" si="93"/>
        <v>0</v>
      </c>
      <c r="G186" s="15">
        <f t="shared" si="93"/>
        <v>0</v>
      </c>
      <c r="H186" s="15">
        <f t="shared" si="93"/>
        <v>0</v>
      </c>
      <c r="I186" s="12">
        <f t="shared" si="84"/>
        <v>18168.240000000002</v>
      </c>
      <c r="J186" s="31"/>
    </row>
    <row r="187" spans="1:10" ht="54" hidden="1" x14ac:dyDescent="0.35">
      <c r="A187" s="13"/>
      <c r="B187" s="17" t="s">
        <v>154</v>
      </c>
      <c r="C187" s="15">
        <v>18168.240000000002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2">
        <f t="shared" si="84"/>
        <v>18168.240000000002</v>
      </c>
      <c r="J187" s="31"/>
    </row>
    <row r="188" spans="1:10" x14ac:dyDescent="0.35">
      <c r="A188" s="13" t="s">
        <v>137</v>
      </c>
      <c r="B188" s="14" t="s">
        <v>138</v>
      </c>
      <c r="C188" s="15">
        <f t="shared" ref="C188:D188" si="94">C189+C191</f>
        <v>25159447.27</v>
      </c>
      <c r="D188" s="15">
        <f t="shared" si="94"/>
        <v>360554.1</v>
      </c>
      <c r="E188" s="15">
        <f t="shared" ref="E188:F188" si="95">E189+E191</f>
        <v>9533295</v>
      </c>
      <c r="F188" s="15">
        <f t="shared" si="95"/>
        <v>2502838</v>
      </c>
      <c r="G188" s="15">
        <f t="shared" ref="G188:H188" si="96">G189+G191</f>
        <v>5228488.3899999997</v>
      </c>
      <c r="H188" s="15">
        <f t="shared" si="96"/>
        <v>86500</v>
      </c>
      <c r="I188" s="12">
        <f t="shared" si="84"/>
        <v>42871122.760000005</v>
      </c>
      <c r="J188" s="31"/>
    </row>
    <row r="189" spans="1:10" ht="54" hidden="1" x14ac:dyDescent="0.35">
      <c r="A189" s="13" t="s">
        <v>214</v>
      </c>
      <c r="B189" s="14" t="s">
        <v>215</v>
      </c>
      <c r="C189" s="15">
        <f t="shared" ref="C189:H189" si="97">C190</f>
        <v>8804100</v>
      </c>
      <c r="D189" s="15">
        <f t="shared" si="97"/>
        <v>0</v>
      </c>
      <c r="E189" s="15">
        <f t="shared" si="97"/>
        <v>0</v>
      </c>
      <c r="F189" s="15">
        <f t="shared" si="97"/>
        <v>0</v>
      </c>
      <c r="G189" s="15">
        <f t="shared" si="97"/>
        <v>0</v>
      </c>
      <c r="H189" s="15">
        <f t="shared" si="97"/>
        <v>0</v>
      </c>
      <c r="I189" s="12">
        <f t="shared" si="84"/>
        <v>8804100</v>
      </c>
      <c r="J189" s="31"/>
    </row>
    <row r="190" spans="1:10" ht="54" hidden="1" x14ac:dyDescent="0.35">
      <c r="A190" s="13" t="s">
        <v>262</v>
      </c>
      <c r="B190" s="25" t="s">
        <v>263</v>
      </c>
      <c r="C190" s="15">
        <v>8804100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2">
        <f t="shared" si="84"/>
        <v>8804100</v>
      </c>
      <c r="J190" s="31"/>
    </row>
    <row r="191" spans="1:10" x14ac:dyDescent="0.35">
      <c r="A191" s="13" t="s">
        <v>139</v>
      </c>
      <c r="B191" s="14" t="s">
        <v>140</v>
      </c>
      <c r="C191" s="15">
        <f t="shared" ref="C191:H191" si="98">C192</f>
        <v>16355347.27</v>
      </c>
      <c r="D191" s="15">
        <f t="shared" si="98"/>
        <v>360554.1</v>
      </c>
      <c r="E191" s="15">
        <f t="shared" si="98"/>
        <v>9533295</v>
      </c>
      <c r="F191" s="15">
        <f t="shared" si="98"/>
        <v>2502838</v>
      </c>
      <c r="G191" s="15">
        <f t="shared" si="98"/>
        <v>5228488.3899999997</v>
      </c>
      <c r="H191" s="15">
        <f t="shared" si="98"/>
        <v>86500</v>
      </c>
      <c r="I191" s="12">
        <f t="shared" si="84"/>
        <v>34067022.759999998</v>
      </c>
      <c r="J191" s="31"/>
    </row>
    <row r="192" spans="1:10" ht="36" x14ac:dyDescent="0.35">
      <c r="A192" s="13" t="s">
        <v>264</v>
      </c>
      <c r="B192" s="25" t="s">
        <v>265</v>
      </c>
      <c r="C192" s="15">
        <f>C193+C194</f>
        <v>16355347.27</v>
      </c>
      <c r="D192" s="15">
        <f>D193+D194+D195</f>
        <v>360554.1</v>
      </c>
      <c r="E192" s="15">
        <f>E193+E194+E195+E196+E197+E198</f>
        <v>9533295</v>
      </c>
      <c r="F192" s="15">
        <f>F193+F194+F195+F196+F197+F198</f>
        <v>2502838</v>
      </c>
      <c r="G192" s="15">
        <f>G193+G194+G195+G196+G197+G198</f>
        <v>5228488.3899999997</v>
      </c>
      <c r="H192" s="15">
        <f>H193+H194+H195+H196+H197+H198+H199+H200</f>
        <v>86500</v>
      </c>
      <c r="I192" s="12">
        <f t="shared" si="84"/>
        <v>34067022.759999998</v>
      </c>
      <c r="J192" s="31"/>
    </row>
    <row r="193" spans="1:10" s="21" customFormat="1" ht="54" hidden="1" x14ac:dyDescent="0.35">
      <c r="A193" s="23"/>
      <c r="B193" s="18" t="s">
        <v>212</v>
      </c>
      <c r="C193" s="24">
        <v>7295286</v>
      </c>
      <c r="D193" s="24">
        <v>0</v>
      </c>
      <c r="E193" s="24">
        <v>0</v>
      </c>
      <c r="F193" s="24">
        <v>0</v>
      </c>
      <c r="G193" s="24">
        <v>182608</v>
      </c>
      <c r="H193" s="24">
        <v>0</v>
      </c>
      <c r="I193" s="12">
        <f t="shared" si="84"/>
        <v>7477894</v>
      </c>
      <c r="J193" s="33"/>
    </row>
    <row r="194" spans="1:10" s="21" customFormat="1" ht="36" hidden="1" x14ac:dyDescent="0.35">
      <c r="A194" s="23"/>
      <c r="B194" s="18" t="s">
        <v>213</v>
      </c>
      <c r="C194" s="24">
        <v>9060061.2699999996</v>
      </c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12">
        <f t="shared" si="84"/>
        <v>9060061.2699999996</v>
      </c>
      <c r="J194" s="33"/>
    </row>
    <row r="195" spans="1:10" s="21" customFormat="1" ht="36" hidden="1" x14ac:dyDescent="0.35">
      <c r="A195" s="23"/>
      <c r="B195" s="18" t="s">
        <v>319</v>
      </c>
      <c r="C195" s="24">
        <v>0</v>
      </c>
      <c r="D195" s="24">
        <v>360554.1</v>
      </c>
      <c r="E195" s="24">
        <v>0</v>
      </c>
      <c r="F195" s="24">
        <v>0</v>
      </c>
      <c r="G195" s="24">
        <v>0</v>
      </c>
      <c r="H195" s="24">
        <v>0</v>
      </c>
      <c r="I195" s="12">
        <f t="shared" si="84"/>
        <v>360554.1</v>
      </c>
      <c r="J195" s="33"/>
    </row>
    <row r="196" spans="1:10" s="21" customFormat="1" hidden="1" x14ac:dyDescent="0.35">
      <c r="A196" s="23"/>
      <c r="B196" s="34" t="s">
        <v>333</v>
      </c>
      <c r="C196" s="24">
        <v>0</v>
      </c>
      <c r="D196" s="24">
        <v>0</v>
      </c>
      <c r="E196" s="24">
        <v>4268882</v>
      </c>
      <c r="F196" s="24">
        <v>2502838</v>
      </c>
      <c r="G196" s="24">
        <v>0</v>
      </c>
      <c r="H196" s="24">
        <v>0</v>
      </c>
      <c r="I196" s="12">
        <f t="shared" si="84"/>
        <v>6771720</v>
      </c>
      <c r="J196" s="33"/>
    </row>
    <row r="197" spans="1:10" s="21" customFormat="1" ht="72" hidden="1" x14ac:dyDescent="0.35">
      <c r="A197" s="23"/>
      <c r="B197" s="34" t="s">
        <v>338</v>
      </c>
      <c r="C197" s="24">
        <v>0</v>
      </c>
      <c r="D197" s="24">
        <v>0</v>
      </c>
      <c r="E197" s="24">
        <v>5001192.3499999996</v>
      </c>
      <c r="F197" s="24">
        <v>0</v>
      </c>
      <c r="G197" s="24">
        <v>5309101.04</v>
      </c>
      <c r="H197" s="24">
        <v>0</v>
      </c>
      <c r="I197" s="12">
        <f t="shared" si="84"/>
        <v>10310293.390000001</v>
      </c>
      <c r="J197" s="33"/>
    </row>
    <row r="198" spans="1:10" s="21" customFormat="1" ht="39.75" hidden="1" customHeight="1" x14ac:dyDescent="0.35">
      <c r="A198" s="23"/>
      <c r="B198" s="34" t="s">
        <v>339</v>
      </c>
      <c r="C198" s="24">
        <v>0</v>
      </c>
      <c r="D198" s="24">
        <v>0</v>
      </c>
      <c r="E198" s="24">
        <v>263220.65000000002</v>
      </c>
      <c r="F198" s="24">
        <v>0</v>
      </c>
      <c r="G198" s="24">
        <v>-263220.65000000002</v>
      </c>
      <c r="H198" s="24">
        <v>0</v>
      </c>
      <c r="I198" s="12">
        <f t="shared" si="84"/>
        <v>0</v>
      </c>
      <c r="J198" s="33"/>
    </row>
    <row r="199" spans="1:10" ht="36" x14ac:dyDescent="0.35">
      <c r="A199" s="35"/>
      <c r="B199" s="36" t="s">
        <v>349</v>
      </c>
      <c r="C199" s="35"/>
      <c r="D199" s="35"/>
      <c r="E199" s="35"/>
      <c r="F199" s="35"/>
      <c r="G199" s="35"/>
      <c r="H199" s="38">
        <v>34000</v>
      </c>
      <c r="I199" s="12">
        <f t="shared" si="84"/>
        <v>34000</v>
      </c>
    </row>
    <row r="200" spans="1:10" ht="18" customHeight="1" x14ac:dyDescent="0.35">
      <c r="A200" s="35"/>
      <c r="B200" s="36" t="s">
        <v>348</v>
      </c>
      <c r="C200" s="35"/>
      <c r="D200" s="35"/>
      <c r="E200" s="35"/>
      <c r="F200" s="35"/>
      <c r="G200" s="35"/>
      <c r="H200" s="37">
        <v>52500</v>
      </c>
      <c r="I200" s="12">
        <f t="shared" si="84"/>
        <v>52500</v>
      </c>
    </row>
  </sheetData>
  <mergeCells count="10">
    <mergeCell ref="I8:I10"/>
    <mergeCell ref="A6:I6"/>
    <mergeCell ref="C8:C10"/>
    <mergeCell ref="A8:A10"/>
    <mergeCell ref="B8:B10"/>
    <mergeCell ref="D8:D10"/>
    <mergeCell ref="E8:E10"/>
    <mergeCell ref="F8:F10"/>
    <mergeCell ref="G8:G10"/>
    <mergeCell ref="H8:H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2022-06-16T11:19:24Z</cp:lastPrinted>
  <dcterms:created xsi:type="dcterms:W3CDTF">2019-10-23T04:40:53Z</dcterms:created>
  <dcterms:modified xsi:type="dcterms:W3CDTF">2022-07-15T07:39:20Z</dcterms:modified>
</cp:coreProperties>
</file>