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3-2024" sheetId="2" r:id="rId1"/>
  </sheets>
  <definedNames>
    <definedName name="_xlnm.Print_Titles" localSheetId="0">'2023-2024'!$8:$11</definedName>
  </definedNames>
  <calcPr calcId="145621"/>
</workbook>
</file>

<file path=xl/calcChain.xml><?xml version="1.0" encoding="utf-8"?>
<calcChain xmlns="http://schemas.openxmlformats.org/spreadsheetml/2006/main">
  <c r="H170" i="2" l="1"/>
  <c r="H169" i="2" s="1"/>
  <c r="N174" i="2"/>
  <c r="I174" i="2"/>
  <c r="N16" i="2"/>
  <c r="N17" i="2"/>
  <c r="N18" i="2"/>
  <c r="N19" i="2"/>
  <c r="N23" i="2"/>
  <c r="N25" i="2"/>
  <c r="N27" i="2"/>
  <c r="N29" i="2"/>
  <c r="N32" i="2"/>
  <c r="N34" i="2"/>
  <c r="N37" i="2"/>
  <c r="N39" i="2"/>
  <c r="N40" i="2"/>
  <c r="N43" i="2"/>
  <c r="N45" i="2"/>
  <c r="N48" i="2"/>
  <c r="N52" i="2"/>
  <c r="N54" i="2"/>
  <c r="N56" i="2"/>
  <c r="N58" i="2"/>
  <c r="N61" i="2"/>
  <c r="N64" i="2"/>
  <c r="N67" i="2"/>
  <c r="N70" i="2"/>
  <c r="N71" i="2"/>
  <c r="N75" i="2"/>
  <c r="N78" i="2"/>
  <c r="N82" i="2"/>
  <c r="N85" i="2"/>
  <c r="N87" i="2"/>
  <c r="N90" i="2"/>
  <c r="N94" i="2"/>
  <c r="N96" i="2"/>
  <c r="N98" i="2"/>
  <c r="N100" i="2"/>
  <c r="N102" i="2"/>
  <c r="N104" i="2"/>
  <c r="N106" i="2"/>
  <c r="N108" i="2"/>
  <c r="N110" i="2"/>
  <c r="N112" i="2"/>
  <c r="N113" i="2"/>
  <c r="N114" i="2"/>
  <c r="N115" i="2"/>
  <c r="N120" i="2"/>
  <c r="N122" i="2"/>
  <c r="N123" i="2"/>
  <c r="N124" i="2"/>
  <c r="N127" i="2"/>
  <c r="N128" i="2"/>
  <c r="N131" i="2"/>
  <c r="N134" i="2"/>
  <c r="N135" i="2"/>
  <c r="N136" i="2"/>
  <c r="N137" i="2"/>
  <c r="N138" i="2"/>
  <c r="N139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6" i="2"/>
  <c r="N158" i="2"/>
  <c r="N160" i="2"/>
  <c r="N162" i="2"/>
  <c r="N165" i="2"/>
  <c r="N168" i="2"/>
  <c r="N171" i="2"/>
  <c r="N172" i="2"/>
  <c r="N173" i="2"/>
  <c r="M170" i="2"/>
  <c r="M169" i="2" s="1"/>
  <c r="M167" i="2"/>
  <c r="M164" i="2"/>
  <c r="M163" i="2" s="1"/>
  <c r="M161" i="2"/>
  <c r="M159" i="2"/>
  <c r="M157" i="2"/>
  <c r="M155" i="2"/>
  <c r="M142" i="2"/>
  <c r="M141" i="2" s="1"/>
  <c r="M133" i="2"/>
  <c r="M132" i="2" s="1"/>
  <c r="M130" i="2"/>
  <c r="M129" i="2" s="1"/>
  <c r="M126" i="2"/>
  <c r="M125" i="2"/>
  <c r="M119" i="2"/>
  <c r="M118" i="2" s="1"/>
  <c r="M111" i="2"/>
  <c r="M109" i="2"/>
  <c r="M107" i="2"/>
  <c r="M105" i="2"/>
  <c r="M103" i="2"/>
  <c r="M101" i="2"/>
  <c r="M99" i="2"/>
  <c r="M97" i="2"/>
  <c r="M95" i="2"/>
  <c r="M93" i="2"/>
  <c r="M92" i="2" s="1"/>
  <c r="M91" i="2" s="1"/>
  <c r="M89" i="2"/>
  <c r="M88" i="2" s="1"/>
  <c r="M86" i="2"/>
  <c r="M83" i="2" s="1"/>
  <c r="M84" i="2"/>
  <c r="M81" i="2"/>
  <c r="M80" i="2"/>
  <c r="M77" i="2"/>
  <c r="M76" i="2" s="1"/>
  <c r="M74" i="2"/>
  <c r="M73" i="2" s="1"/>
  <c r="M69" i="2"/>
  <c r="M68" i="2"/>
  <c r="M66" i="2"/>
  <c r="M65" i="2" s="1"/>
  <c r="M63" i="2"/>
  <c r="M62" i="2"/>
  <c r="M60" i="2"/>
  <c r="M59" i="2" s="1"/>
  <c r="M57" i="2"/>
  <c r="M55" i="2"/>
  <c r="M53" i="2"/>
  <c r="M51" i="2"/>
  <c r="M47" i="2"/>
  <c r="M46" i="2"/>
  <c r="M44" i="2"/>
  <c r="M42" i="2"/>
  <c r="M38" i="2"/>
  <c r="M36" i="2"/>
  <c r="M33" i="2"/>
  <c r="M31" i="2"/>
  <c r="M28" i="2"/>
  <c r="M26" i="2"/>
  <c r="M24" i="2"/>
  <c r="M22" i="2"/>
  <c r="M21" i="2" s="1"/>
  <c r="M20" i="2" s="1"/>
  <c r="M15" i="2"/>
  <c r="M14" i="2" s="1"/>
  <c r="I16" i="2"/>
  <c r="I17" i="2"/>
  <c r="I18" i="2"/>
  <c r="I19" i="2"/>
  <c r="I23" i="2"/>
  <c r="I25" i="2"/>
  <c r="I27" i="2"/>
  <c r="I29" i="2"/>
  <c r="I32" i="2"/>
  <c r="I34" i="2"/>
  <c r="I37" i="2"/>
  <c r="I39" i="2"/>
  <c r="I40" i="2"/>
  <c r="I43" i="2"/>
  <c r="I45" i="2"/>
  <c r="I48" i="2"/>
  <c r="I52" i="2"/>
  <c r="I54" i="2"/>
  <c r="I56" i="2"/>
  <c r="I58" i="2"/>
  <c r="I61" i="2"/>
  <c r="I64" i="2"/>
  <c r="I67" i="2"/>
  <c r="I70" i="2"/>
  <c r="I71" i="2"/>
  <c r="I75" i="2"/>
  <c r="I78" i="2"/>
  <c r="I82" i="2"/>
  <c r="I85" i="2"/>
  <c r="I87" i="2"/>
  <c r="I90" i="2"/>
  <c r="I94" i="2"/>
  <c r="I96" i="2"/>
  <c r="I98" i="2"/>
  <c r="I100" i="2"/>
  <c r="I102" i="2"/>
  <c r="I104" i="2"/>
  <c r="I106" i="2"/>
  <c r="I108" i="2"/>
  <c r="I110" i="2"/>
  <c r="I112" i="2"/>
  <c r="I115" i="2"/>
  <c r="I120" i="2"/>
  <c r="I124" i="2"/>
  <c r="I127" i="2"/>
  <c r="I128" i="2"/>
  <c r="I131" i="2"/>
  <c r="I134" i="2"/>
  <c r="I135" i="2"/>
  <c r="I136" i="2"/>
  <c r="I137" i="2"/>
  <c r="I138" i="2"/>
  <c r="I139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6" i="2"/>
  <c r="I158" i="2"/>
  <c r="I160" i="2"/>
  <c r="I162" i="2"/>
  <c r="I165" i="2"/>
  <c r="I168" i="2"/>
  <c r="I171" i="2"/>
  <c r="I172" i="2"/>
  <c r="I173" i="2"/>
  <c r="H167" i="2"/>
  <c r="H164" i="2"/>
  <c r="H163" i="2"/>
  <c r="H161" i="2"/>
  <c r="H159" i="2"/>
  <c r="H157" i="2"/>
  <c r="H155" i="2"/>
  <c r="H142" i="2"/>
  <c r="H141" i="2" s="1"/>
  <c r="H133" i="2"/>
  <c r="H132" i="2" s="1"/>
  <c r="H130" i="2"/>
  <c r="H129" i="2" s="1"/>
  <c r="H126" i="2"/>
  <c r="H125" i="2" s="1"/>
  <c r="H123" i="2"/>
  <c r="H122" i="2"/>
  <c r="H119" i="2"/>
  <c r="H118" i="2" s="1"/>
  <c r="H114" i="2"/>
  <c r="H113" i="2" s="1"/>
  <c r="H111" i="2"/>
  <c r="H109" i="2"/>
  <c r="H107" i="2"/>
  <c r="H105" i="2"/>
  <c r="H103" i="2"/>
  <c r="H101" i="2"/>
  <c r="H99" i="2"/>
  <c r="H97" i="2"/>
  <c r="H95" i="2"/>
  <c r="H93" i="2"/>
  <c r="H89" i="2"/>
  <c r="H88" i="2"/>
  <c r="H86" i="2"/>
  <c r="H83" i="2" s="1"/>
  <c r="H84" i="2"/>
  <c r="H81" i="2"/>
  <c r="H80" i="2" s="1"/>
  <c r="H77" i="2"/>
  <c r="H76" i="2" s="1"/>
  <c r="H74" i="2"/>
  <c r="H73" i="2" s="1"/>
  <c r="H69" i="2"/>
  <c r="H68" i="2" s="1"/>
  <c r="H66" i="2"/>
  <c r="H65" i="2" s="1"/>
  <c r="H63" i="2"/>
  <c r="H62" i="2" s="1"/>
  <c r="H60" i="2"/>
  <c r="H59" i="2"/>
  <c r="H57" i="2"/>
  <c r="H55" i="2"/>
  <c r="H53" i="2"/>
  <c r="H51" i="2"/>
  <c r="H50" i="2" s="1"/>
  <c r="H47" i="2"/>
  <c r="H46" i="2"/>
  <c r="H44" i="2"/>
  <c r="H42" i="2"/>
  <c r="H38" i="2"/>
  <c r="H36" i="2"/>
  <c r="H33" i="2"/>
  <c r="H31" i="2"/>
  <c r="H30" i="2" s="1"/>
  <c r="H28" i="2"/>
  <c r="H26" i="2"/>
  <c r="H24" i="2"/>
  <c r="H22" i="2"/>
  <c r="H15" i="2"/>
  <c r="H14" i="2"/>
  <c r="H140" i="2" l="1"/>
  <c r="M121" i="2"/>
  <c r="M41" i="2"/>
  <c r="M35" i="2" s="1"/>
  <c r="M50" i="2"/>
  <c r="M49" i="2" s="1"/>
  <c r="H21" i="2"/>
  <c r="H20" i="2" s="1"/>
  <c r="H72" i="2"/>
  <c r="H92" i="2"/>
  <c r="H91" i="2" s="1"/>
  <c r="H41" i="2"/>
  <c r="H35" i="2" s="1"/>
  <c r="M30" i="2"/>
  <c r="H79" i="2"/>
  <c r="M79" i="2"/>
  <c r="H121" i="2"/>
  <c r="M72" i="2"/>
  <c r="M166" i="2"/>
  <c r="M140" i="2"/>
  <c r="H166" i="2"/>
  <c r="H49" i="2"/>
  <c r="H13" i="2" l="1"/>
  <c r="M13" i="2"/>
  <c r="H117" i="2"/>
  <c r="H116" i="2" s="1"/>
  <c r="M117" i="2"/>
  <c r="M116" i="2" l="1"/>
  <c r="H12" i="2"/>
  <c r="M12" i="2" l="1"/>
  <c r="L170" i="2" l="1"/>
  <c r="L169" i="2" s="1"/>
  <c r="G170" i="2"/>
  <c r="L167" i="2"/>
  <c r="L164" i="2"/>
  <c r="L163" i="2" s="1"/>
  <c r="L161" i="2"/>
  <c r="L159" i="2"/>
  <c r="L157" i="2"/>
  <c r="L155" i="2"/>
  <c r="L142" i="2"/>
  <c r="L141" i="2" s="1"/>
  <c r="L133" i="2"/>
  <c r="L132" i="2" s="1"/>
  <c r="L130" i="2"/>
  <c r="L129" i="2" s="1"/>
  <c r="L126" i="2"/>
  <c r="L125" i="2" s="1"/>
  <c r="L119" i="2"/>
  <c r="L118" i="2" s="1"/>
  <c r="L111" i="2"/>
  <c r="L109" i="2"/>
  <c r="L107" i="2"/>
  <c r="L105" i="2"/>
  <c r="L103" i="2"/>
  <c r="L101" i="2"/>
  <c r="L99" i="2"/>
  <c r="L97" i="2"/>
  <c r="L95" i="2"/>
  <c r="L93" i="2"/>
  <c r="L89" i="2"/>
  <c r="L88" i="2" s="1"/>
  <c r="L86" i="2"/>
  <c r="L84" i="2"/>
  <c r="L81" i="2"/>
  <c r="L80" i="2" s="1"/>
  <c r="L77" i="2"/>
  <c r="L76" i="2" s="1"/>
  <c r="L74" i="2"/>
  <c r="L73" i="2" s="1"/>
  <c r="L69" i="2"/>
  <c r="L68" i="2" s="1"/>
  <c r="L66" i="2"/>
  <c r="L65" i="2" s="1"/>
  <c r="L63" i="2"/>
  <c r="L62" i="2" s="1"/>
  <c r="L60" i="2"/>
  <c r="L59" i="2" s="1"/>
  <c r="L57" i="2"/>
  <c r="L55" i="2"/>
  <c r="L53" i="2"/>
  <c r="L51" i="2"/>
  <c r="L47" i="2"/>
  <c r="L46" i="2" s="1"/>
  <c r="L44" i="2"/>
  <c r="L42" i="2"/>
  <c r="L38" i="2"/>
  <c r="L36" i="2"/>
  <c r="L33" i="2"/>
  <c r="L31" i="2"/>
  <c r="L28" i="2"/>
  <c r="L26" i="2"/>
  <c r="L24" i="2"/>
  <c r="L22" i="2"/>
  <c r="L15" i="2"/>
  <c r="L14" i="2" s="1"/>
  <c r="G167" i="2"/>
  <c r="G164" i="2"/>
  <c r="G163" i="2" s="1"/>
  <c r="G161" i="2"/>
  <c r="G159" i="2"/>
  <c r="G157" i="2"/>
  <c r="G155" i="2"/>
  <c r="G142" i="2"/>
  <c r="G141" i="2" s="1"/>
  <c r="G133" i="2"/>
  <c r="G132" i="2" s="1"/>
  <c r="G130" i="2"/>
  <c r="G129" i="2" s="1"/>
  <c r="G126" i="2"/>
  <c r="G125" i="2" s="1"/>
  <c r="G123" i="2"/>
  <c r="G122" i="2" s="1"/>
  <c r="G119" i="2"/>
  <c r="G118" i="2" s="1"/>
  <c r="G114" i="2"/>
  <c r="G113" i="2" s="1"/>
  <c r="G111" i="2"/>
  <c r="G109" i="2"/>
  <c r="G107" i="2"/>
  <c r="G105" i="2"/>
  <c r="G103" i="2"/>
  <c r="G101" i="2"/>
  <c r="G99" i="2"/>
  <c r="G97" i="2"/>
  <c r="G95" i="2"/>
  <c r="G93" i="2"/>
  <c r="G89" i="2"/>
  <c r="G88" i="2" s="1"/>
  <c r="G86" i="2"/>
  <c r="G84" i="2"/>
  <c r="G81" i="2"/>
  <c r="G80" i="2" s="1"/>
  <c r="G77" i="2"/>
  <c r="G76" i="2" s="1"/>
  <c r="G74" i="2"/>
  <c r="G73" i="2" s="1"/>
  <c r="G69" i="2"/>
  <c r="G68" i="2" s="1"/>
  <c r="G66" i="2"/>
  <c r="G65" i="2" s="1"/>
  <c r="G63" i="2"/>
  <c r="G62" i="2" s="1"/>
  <c r="G60" i="2"/>
  <c r="G59" i="2" s="1"/>
  <c r="G57" i="2"/>
  <c r="G55" i="2"/>
  <c r="G53" i="2"/>
  <c r="G51" i="2"/>
  <c r="G47" i="2"/>
  <c r="G46" i="2" s="1"/>
  <c r="G44" i="2"/>
  <c r="G42" i="2"/>
  <c r="G38" i="2"/>
  <c r="G36" i="2"/>
  <c r="G33" i="2"/>
  <c r="G31" i="2"/>
  <c r="G28" i="2"/>
  <c r="G26" i="2"/>
  <c r="G24" i="2"/>
  <c r="G22" i="2"/>
  <c r="G15" i="2"/>
  <c r="G14" i="2" s="1"/>
  <c r="G30" i="2" l="1"/>
  <c r="L30" i="2"/>
  <c r="G21" i="2"/>
  <c r="G20" i="2" s="1"/>
  <c r="G92" i="2"/>
  <c r="G91" i="2" s="1"/>
  <c r="L50" i="2"/>
  <c r="G140" i="2"/>
  <c r="L140" i="2"/>
  <c r="G169" i="2"/>
  <c r="G166" i="2" s="1"/>
  <c r="G72" i="2"/>
  <c r="G41" i="2"/>
  <c r="G35" i="2" s="1"/>
  <c r="G50" i="2"/>
  <c r="G49" i="2" s="1"/>
  <c r="L41" i="2"/>
  <c r="L35" i="2" s="1"/>
  <c r="L72" i="2"/>
  <c r="L83" i="2"/>
  <c r="L79" i="2" s="1"/>
  <c r="L92" i="2"/>
  <c r="L91" i="2" s="1"/>
  <c r="G83" i="2"/>
  <c r="G79" i="2" s="1"/>
  <c r="L21" i="2"/>
  <c r="L20" i="2" s="1"/>
  <c r="L166" i="2"/>
  <c r="L121" i="2"/>
  <c r="L49" i="2"/>
  <c r="G121" i="2"/>
  <c r="G13" i="2" l="1"/>
  <c r="L13" i="2"/>
  <c r="G117" i="2"/>
  <c r="G116" i="2" s="1"/>
  <c r="L117" i="2"/>
  <c r="L116" i="2" s="1"/>
  <c r="L12" i="2" l="1"/>
  <c r="G12" i="2"/>
  <c r="F133" i="2" l="1"/>
  <c r="F113" i="2" l="1"/>
  <c r="I113" i="2" s="1"/>
  <c r="F114" i="2"/>
  <c r="I114" i="2" s="1"/>
  <c r="F170" i="2"/>
  <c r="F169" i="2" s="1"/>
  <c r="F167" i="2"/>
  <c r="F164" i="2"/>
  <c r="F163" i="2" s="1"/>
  <c r="F161" i="2"/>
  <c r="F159" i="2"/>
  <c r="F157" i="2"/>
  <c r="F155" i="2"/>
  <c r="F142" i="2"/>
  <c r="F141" i="2" s="1"/>
  <c r="F132" i="2"/>
  <c r="F130" i="2"/>
  <c r="F129" i="2" s="1"/>
  <c r="F126" i="2"/>
  <c r="F125" i="2" s="1"/>
  <c r="F123" i="2"/>
  <c r="F122" i="2" s="1"/>
  <c r="F119" i="2"/>
  <c r="F118" i="2" s="1"/>
  <c r="F111" i="2"/>
  <c r="F109" i="2"/>
  <c r="F107" i="2"/>
  <c r="F105" i="2"/>
  <c r="F103" i="2"/>
  <c r="F101" i="2"/>
  <c r="F99" i="2"/>
  <c r="F97" i="2"/>
  <c r="F95" i="2"/>
  <c r="F93" i="2"/>
  <c r="F89" i="2"/>
  <c r="F88" i="2" s="1"/>
  <c r="F86" i="2"/>
  <c r="F84" i="2"/>
  <c r="F81" i="2"/>
  <c r="F80" i="2" s="1"/>
  <c r="F77" i="2"/>
  <c r="F76" i="2" s="1"/>
  <c r="F74" i="2"/>
  <c r="F73" i="2" s="1"/>
  <c r="F69" i="2"/>
  <c r="F68" i="2" s="1"/>
  <c r="F66" i="2"/>
  <c r="F65" i="2" s="1"/>
  <c r="F63" i="2"/>
  <c r="F62" i="2" s="1"/>
  <c r="F60" i="2"/>
  <c r="F59" i="2" s="1"/>
  <c r="F57" i="2"/>
  <c r="F55" i="2"/>
  <c r="F53" i="2"/>
  <c r="F51" i="2"/>
  <c r="F47" i="2"/>
  <c r="F46" i="2" s="1"/>
  <c r="F44" i="2"/>
  <c r="F42" i="2"/>
  <c r="F38" i="2"/>
  <c r="F36" i="2"/>
  <c r="F33" i="2"/>
  <c r="F31" i="2"/>
  <c r="F28" i="2"/>
  <c r="F26" i="2"/>
  <c r="F24" i="2"/>
  <c r="F22" i="2"/>
  <c r="F15" i="2"/>
  <c r="F14" i="2" s="1"/>
  <c r="F83" i="2" l="1"/>
  <c r="F30" i="2"/>
  <c r="F41" i="2"/>
  <c r="F35" i="2" s="1"/>
  <c r="F72" i="2"/>
  <c r="F121" i="2"/>
  <c r="F21" i="2"/>
  <c r="F20" i="2" s="1"/>
  <c r="F92" i="2"/>
  <c r="F91" i="2" s="1"/>
  <c r="F50" i="2"/>
  <c r="F49" i="2" s="1"/>
  <c r="F140" i="2"/>
  <c r="F79" i="2"/>
  <c r="F166" i="2"/>
  <c r="F13" i="2" l="1"/>
  <c r="F117" i="2"/>
  <c r="F116" i="2" s="1"/>
  <c r="F12" i="2" l="1"/>
  <c r="E123" i="2"/>
  <c r="I123" i="2" s="1"/>
  <c r="E170" i="2"/>
  <c r="K170" i="2"/>
  <c r="K167" i="2"/>
  <c r="K164" i="2"/>
  <c r="K163" i="2" s="1"/>
  <c r="K161" i="2"/>
  <c r="K159" i="2"/>
  <c r="K157" i="2"/>
  <c r="K155" i="2"/>
  <c r="K142" i="2"/>
  <c r="K141" i="2" s="1"/>
  <c r="K133" i="2"/>
  <c r="K132" i="2" s="1"/>
  <c r="K130" i="2"/>
  <c r="K129" i="2" s="1"/>
  <c r="K126" i="2"/>
  <c r="K125" i="2" s="1"/>
  <c r="K119" i="2"/>
  <c r="K118" i="2" s="1"/>
  <c r="K111" i="2"/>
  <c r="K109" i="2"/>
  <c r="K107" i="2"/>
  <c r="K105" i="2"/>
  <c r="K103" i="2"/>
  <c r="K101" i="2"/>
  <c r="K99" i="2"/>
  <c r="K97" i="2"/>
  <c r="K95" i="2"/>
  <c r="K93" i="2"/>
  <c r="K89" i="2"/>
  <c r="K88" i="2" s="1"/>
  <c r="K86" i="2"/>
  <c r="K84" i="2"/>
  <c r="K81" i="2"/>
  <c r="K80" i="2" s="1"/>
  <c r="K77" i="2"/>
  <c r="K76" i="2" s="1"/>
  <c r="K74" i="2"/>
  <c r="K73" i="2" s="1"/>
  <c r="K69" i="2"/>
  <c r="K68" i="2" s="1"/>
  <c r="K66" i="2"/>
  <c r="K65" i="2" s="1"/>
  <c r="K63" i="2"/>
  <c r="K62" i="2" s="1"/>
  <c r="K60" i="2"/>
  <c r="K59" i="2" s="1"/>
  <c r="K57" i="2"/>
  <c r="K55" i="2"/>
  <c r="K53" i="2"/>
  <c r="K51" i="2"/>
  <c r="K47" i="2"/>
  <c r="K46" i="2" s="1"/>
  <c r="K44" i="2"/>
  <c r="K42" i="2"/>
  <c r="K38" i="2"/>
  <c r="K36" i="2"/>
  <c r="K33" i="2"/>
  <c r="K31" i="2"/>
  <c r="K28" i="2"/>
  <c r="K26" i="2"/>
  <c r="K24" i="2"/>
  <c r="K22" i="2"/>
  <c r="K15" i="2"/>
  <c r="K14" i="2" s="1"/>
  <c r="E167" i="2"/>
  <c r="E164" i="2"/>
  <c r="E163" i="2" s="1"/>
  <c r="E161" i="2"/>
  <c r="E159" i="2"/>
  <c r="E157" i="2"/>
  <c r="E155" i="2"/>
  <c r="E142" i="2"/>
  <c r="E141" i="2" s="1"/>
  <c r="E133" i="2"/>
  <c r="E132" i="2" s="1"/>
  <c r="E130" i="2"/>
  <c r="E129" i="2" s="1"/>
  <c r="E126" i="2"/>
  <c r="E125" i="2" s="1"/>
  <c r="E119" i="2"/>
  <c r="E118" i="2" s="1"/>
  <c r="E111" i="2"/>
  <c r="E109" i="2"/>
  <c r="E107" i="2"/>
  <c r="E105" i="2"/>
  <c r="E103" i="2"/>
  <c r="E101" i="2"/>
  <c r="E99" i="2"/>
  <c r="E97" i="2"/>
  <c r="E95" i="2"/>
  <c r="E93" i="2"/>
  <c r="E89" i="2"/>
  <c r="E88" i="2" s="1"/>
  <c r="E86" i="2"/>
  <c r="E84" i="2"/>
  <c r="E81" i="2"/>
  <c r="E80" i="2" s="1"/>
  <c r="E77" i="2"/>
  <c r="E76" i="2" s="1"/>
  <c r="E74" i="2"/>
  <c r="E73" i="2" s="1"/>
  <c r="E69" i="2"/>
  <c r="E68" i="2" s="1"/>
  <c r="E66" i="2"/>
  <c r="E65" i="2" s="1"/>
  <c r="E63" i="2"/>
  <c r="E62" i="2" s="1"/>
  <c r="E60" i="2"/>
  <c r="E59" i="2" s="1"/>
  <c r="E57" i="2"/>
  <c r="E55" i="2"/>
  <c r="E53" i="2"/>
  <c r="E51" i="2"/>
  <c r="E47" i="2"/>
  <c r="E46" i="2" s="1"/>
  <c r="E44" i="2"/>
  <c r="E42" i="2"/>
  <c r="E38" i="2"/>
  <c r="E36" i="2"/>
  <c r="E33" i="2"/>
  <c r="E31" i="2"/>
  <c r="E28" i="2"/>
  <c r="E26" i="2"/>
  <c r="E24" i="2"/>
  <c r="E22" i="2"/>
  <c r="E15" i="2"/>
  <c r="E14" i="2" s="1"/>
  <c r="E169" i="2" l="1"/>
  <c r="K169" i="2"/>
  <c r="E122" i="2"/>
  <c r="I122" i="2" s="1"/>
  <c r="K30" i="2"/>
  <c r="E166" i="2"/>
  <c r="K83" i="2"/>
  <c r="K79" i="2" s="1"/>
  <c r="K140" i="2"/>
  <c r="K41" i="2"/>
  <c r="K35" i="2" s="1"/>
  <c r="K121" i="2"/>
  <c r="K92" i="2"/>
  <c r="K91" i="2" s="1"/>
  <c r="K21" i="2"/>
  <c r="K20" i="2" s="1"/>
  <c r="K50" i="2"/>
  <c r="K49" i="2" s="1"/>
  <c r="K72" i="2"/>
  <c r="E92" i="2"/>
  <c r="E91" i="2" s="1"/>
  <c r="E41" i="2"/>
  <c r="E35" i="2" s="1"/>
  <c r="E21" i="2"/>
  <c r="E20" i="2" s="1"/>
  <c r="E30" i="2"/>
  <c r="E50" i="2"/>
  <c r="E49" i="2" s="1"/>
  <c r="E83" i="2"/>
  <c r="E79" i="2" s="1"/>
  <c r="E140" i="2"/>
  <c r="E72" i="2"/>
  <c r="K166" i="2" l="1"/>
  <c r="K117" i="2" s="1"/>
  <c r="K116" i="2" s="1"/>
  <c r="E121" i="2"/>
  <c r="E117" i="2" s="1"/>
  <c r="E116" i="2" s="1"/>
  <c r="K13" i="2"/>
  <c r="E13" i="2"/>
  <c r="E12" i="2" l="1"/>
  <c r="K12" i="2"/>
  <c r="D133" i="2" l="1"/>
  <c r="D155" i="2" l="1"/>
  <c r="D170" i="2"/>
  <c r="D169" i="2" s="1"/>
  <c r="D167" i="2"/>
  <c r="D164" i="2"/>
  <c r="D163" i="2" s="1"/>
  <c r="D161" i="2"/>
  <c r="D159" i="2"/>
  <c r="D157" i="2"/>
  <c r="D142" i="2"/>
  <c r="D141" i="2" s="1"/>
  <c r="D132" i="2"/>
  <c r="D130" i="2"/>
  <c r="D129" i="2" s="1"/>
  <c r="D126" i="2"/>
  <c r="D125" i="2" s="1"/>
  <c r="D119" i="2"/>
  <c r="D118" i="2" s="1"/>
  <c r="D111" i="2"/>
  <c r="D109" i="2"/>
  <c r="D107" i="2"/>
  <c r="D105" i="2"/>
  <c r="D103" i="2"/>
  <c r="D101" i="2"/>
  <c r="D99" i="2"/>
  <c r="D97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D166" i="2" l="1"/>
  <c r="D41" i="2"/>
  <c r="D35" i="2" s="1"/>
  <c r="D72" i="2"/>
  <c r="D83" i="2"/>
  <c r="D79" i="2" s="1"/>
  <c r="D50" i="2"/>
  <c r="D49" i="2" s="1"/>
  <c r="D92" i="2"/>
  <c r="D91" i="2" s="1"/>
  <c r="D140" i="2"/>
  <c r="D121" i="2"/>
  <c r="D30" i="2"/>
  <c r="D21" i="2"/>
  <c r="D20" i="2" s="1"/>
  <c r="D117" i="2" l="1"/>
  <c r="D116" i="2" s="1"/>
  <c r="D13" i="2"/>
  <c r="D12" i="2" l="1"/>
  <c r="J101" i="2" l="1"/>
  <c r="N101" i="2" s="1"/>
  <c r="C101" i="2"/>
  <c r="I101" i="2" s="1"/>
  <c r="J97" i="2"/>
  <c r="N97" i="2" s="1"/>
  <c r="C97" i="2"/>
  <c r="I97" i="2" s="1"/>
  <c r="J170" i="2" l="1"/>
  <c r="N170" i="2" s="1"/>
  <c r="C170" i="2"/>
  <c r="I170" i="2" s="1"/>
  <c r="J133" i="2"/>
  <c r="N133" i="2" s="1"/>
  <c r="C133" i="2"/>
  <c r="I133" i="2" s="1"/>
  <c r="J167" i="2"/>
  <c r="N167" i="2" s="1"/>
  <c r="J164" i="2"/>
  <c r="N164" i="2" s="1"/>
  <c r="J161" i="2"/>
  <c r="N161" i="2" s="1"/>
  <c r="J159" i="2"/>
  <c r="N159" i="2" s="1"/>
  <c r="J157" i="2"/>
  <c r="N157" i="2" s="1"/>
  <c r="J155" i="2"/>
  <c r="N155" i="2" s="1"/>
  <c r="J142" i="2"/>
  <c r="N142" i="2" s="1"/>
  <c r="J130" i="2"/>
  <c r="N130" i="2" s="1"/>
  <c r="J126" i="2"/>
  <c r="N126" i="2" s="1"/>
  <c r="J119" i="2"/>
  <c r="N119" i="2" s="1"/>
  <c r="J111" i="2"/>
  <c r="N111" i="2" s="1"/>
  <c r="J109" i="2"/>
  <c r="N109" i="2" s="1"/>
  <c r="J107" i="2"/>
  <c r="N107" i="2" s="1"/>
  <c r="J105" i="2"/>
  <c r="N105" i="2" s="1"/>
  <c r="J103" i="2"/>
  <c r="N103" i="2" s="1"/>
  <c r="J99" i="2"/>
  <c r="N99" i="2" s="1"/>
  <c r="J95" i="2"/>
  <c r="N95" i="2" s="1"/>
  <c r="J93" i="2"/>
  <c r="N93" i="2" s="1"/>
  <c r="J89" i="2"/>
  <c r="N89" i="2" s="1"/>
  <c r="J86" i="2"/>
  <c r="N86" i="2" s="1"/>
  <c r="J84" i="2"/>
  <c r="N84" i="2" s="1"/>
  <c r="J81" i="2"/>
  <c r="N81" i="2" s="1"/>
  <c r="J77" i="2"/>
  <c r="N77" i="2" s="1"/>
  <c r="J74" i="2"/>
  <c r="N74" i="2" s="1"/>
  <c r="J69" i="2"/>
  <c r="N69" i="2" s="1"/>
  <c r="J66" i="2"/>
  <c r="N66" i="2" s="1"/>
  <c r="J63" i="2"/>
  <c r="N63" i="2" s="1"/>
  <c r="J60" i="2"/>
  <c r="N60" i="2" s="1"/>
  <c r="J57" i="2"/>
  <c r="N57" i="2" s="1"/>
  <c r="J55" i="2"/>
  <c r="N55" i="2" s="1"/>
  <c r="J53" i="2"/>
  <c r="N53" i="2" s="1"/>
  <c r="J51" i="2"/>
  <c r="N51" i="2" s="1"/>
  <c r="J47" i="2"/>
  <c r="N47" i="2" s="1"/>
  <c r="J44" i="2"/>
  <c r="N44" i="2" s="1"/>
  <c r="J42" i="2"/>
  <c r="N42" i="2" s="1"/>
  <c r="J38" i="2"/>
  <c r="N38" i="2" s="1"/>
  <c r="J36" i="2"/>
  <c r="N36" i="2" s="1"/>
  <c r="J33" i="2"/>
  <c r="N33" i="2" s="1"/>
  <c r="J31" i="2"/>
  <c r="N31" i="2" s="1"/>
  <c r="J28" i="2"/>
  <c r="N28" i="2" s="1"/>
  <c r="J26" i="2"/>
  <c r="N26" i="2" s="1"/>
  <c r="J24" i="2"/>
  <c r="N24" i="2" s="1"/>
  <c r="J22" i="2"/>
  <c r="N22" i="2" s="1"/>
  <c r="J15" i="2"/>
  <c r="N15" i="2" s="1"/>
  <c r="C167" i="2"/>
  <c r="I167" i="2" s="1"/>
  <c r="C164" i="2"/>
  <c r="I164" i="2" s="1"/>
  <c r="C161" i="2"/>
  <c r="I161" i="2" s="1"/>
  <c r="C159" i="2"/>
  <c r="I159" i="2" s="1"/>
  <c r="C157" i="2"/>
  <c r="I157" i="2" s="1"/>
  <c r="C155" i="2"/>
  <c r="I155" i="2" s="1"/>
  <c r="C142" i="2"/>
  <c r="I142" i="2" s="1"/>
  <c r="C130" i="2"/>
  <c r="I130" i="2" s="1"/>
  <c r="C126" i="2"/>
  <c r="I126" i="2" s="1"/>
  <c r="C119" i="2"/>
  <c r="I119" i="2" s="1"/>
  <c r="C111" i="2"/>
  <c r="I111" i="2" s="1"/>
  <c r="C109" i="2"/>
  <c r="I109" i="2" s="1"/>
  <c r="C107" i="2"/>
  <c r="I107" i="2" s="1"/>
  <c r="C105" i="2"/>
  <c r="I105" i="2" s="1"/>
  <c r="C103" i="2"/>
  <c r="I103" i="2" s="1"/>
  <c r="C99" i="2"/>
  <c r="I99" i="2" s="1"/>
  <c r="C95" i="2"/>
  <c r="I95" i="2" s="1"/>
  <c r="C93" i="2"/>
  <c r="I93" i="2" s="1"/>
  <c r="C89" i="2"/>
  <c r="I89" i="2" s="1"/>
  <c r="C86" i="2"/>
  <c r="I86" i="2" s="1"/>
  <c r="C84" i="2"/>
  <c r="I84" i="2" s="1"/>
  <c r="C81" i="2"/>
  <c r="I81" i="2" s="1"/>
  <c r="C77" i="2"/>
  <c r="I77" i="2" s="1"/>
  <c r="C74" i="2"/>
  <c r="I74" i="2" s="1"/>
  <c r="C69" i="2"/>
  <c r="I69" i="2" s="1"/>
  <c r="C66" i="2"/>
  <c r="I66" i="2" s="1"/>
  <c r="C63" i="2"/>
  <c r="I63" i="2" s="1"/>
  <c r="C60" i="2"/>
  <c r="I60" i="2" s="1"/>
  <c r="C57" i="2"/>
  <c r="I57" i="2" s="1"/>
  <c r="C55" i="2"/>
  <c r="I55" i="2" s="1"/>
  <c r="C53" i="2"/>
  <c r="I53" i="2" s="1"/>
  <c r="C51" i="2"/>
  <c r="I51" i="2" s="1"/>
  <c r="C47" i="2"/>
  <c r="I47" i="2" s="1"/>
  <c r="C44" i="2"/>
  <c r="I44" i="2" s="1"/>
  <c r="C42" i="2"/>
  <c r="I42" i="2" s="1"/>
  <c r="C38" i="2"/>
  <c r="I38" i="2" s="1"/>
  <c r="C36" i="2"/>
  <c r="I36" i="2" s="1"/>
  <c r="C33" i="2"/>
  <c r="I33" i="2" s="1"/>
  <c r="C31" i="2"/>
  <c r="I31" i="2" s="1"/>
  <c r="C28" i="2"/>
  <c r="I28" i="2" s="1"/>
  <c r="C26" i="2"/>
  <c r="I26" i="2" s="1"/>
  <c r="C24" i="2"/>
  <c r="I24" i="2" s="1"/>
  <c r="C22" i="2"/>
  <c r="I22" i="2" s="1"/>
  <c r="C15" i="2"/>
  <c r="I15" i="2" s="1"/>
  <c r="J169" i="2" l="1"/>
  <c r="N169" i="2" s="1"/>
  <c r="J65" i="2"/>
  <c r="N65" i="2" s="1"/>
  <c r="J118" i="2"/>
  <c r="N118" i="2" s="1"/>
  <c r="J163" i="2"/>
  <c r="N163" i="2" s="1"/>
  <c r="J62" i="2"/>
  <c r="N62" i="2" s="1"/>
  <c r="J76" i="2"/>
  <c r="N76" i="2" s="1"/>
  <c r="J88" i="2"/>
  <c r="N88" i="2" s="1"/>
  <c r="J141" i="2"/>
  <c r="N141" i="2" s="1"/>
  <c r="J14" i="2"/>
  <c r="N14" i="2" s="1"/>
  <c r="J59" i="2"/>
  <c r="N59" i="2" s="1"/>
  <c r="J73" i="2"/>
  <c r="N73" i="2" s="1"/>
  <c r="J129" i="2"/>
  <c r="N129" i="2" s="1"/>
  <c r="J80" i="2"/>
  <c r="N80" i="2" s="1"/>
  <c r="J132" i="2"/>
  <c r="N132" i="2" s="1"/>
  <c r="J46" i="2"/>
  <c r="N46" i="2" s="1"/>
  <c r="J68" i="2"/>
  <c r="N68" i="2" s="1"/>
  <c r="J125" i="2"/>
  <c r="N125" i="2" s="1"/>
  <c r="C169" i="2"/>
  <c r="I169" i="2" s="1"/>
  <c r="C163" i="2"/>
  <c r="I163" i="2" s="1"/>
  <c r="C141" i="2"/>
  <c r="I141" i="2" s="1"/>
  <c r="C132" i="2"/>
  <c r="I132" i="2" s="1"/>
  <c r="C129" i="2"/>
  <c r="I129" i="2" s="1"/>
  <c r="C125" i="2"/>
  <c r="I125" i="2" s="1"/>
  <c r="C118" i="2"/>
  <c r="I118" i="2" s="1"/>
  <c r="C46" i="2"/>
  <c r="I46" i="2" s="1"/>
  <c r="C68" i="2"/>
  <c r="I68" i="2" s="1"/>
  <c r="C65" i="2"/>
  <c r="I65" i="2" s="1"/>
  <c r="C80" i="2"/>
  <c r="I80" i="2" s="1"/>
  <c r="C62" i="2"/>
  <c r="I62" i="2" s="1"/>
  <c r="C76" i="2"/>
  <c r="I76" i="2" s="1"/>
  <c r="C88" i="2"/>
  <c r="I88" i="2" s="1"/>
  <c r="C92" i="2"/>
  <c r="I92" i="2" s="1"/>
  <c r="C14" i="2"/>
  <c r="I14" i="2" s="1"/>
  <c r="C59" i="2"/>
  <c r="I59" i="2" s="1"/>
  <c r="C73" i="2"/>
  <c r="I73" i="2" s="1"/>
  <c r="J92" i="2"/>
  <c r="N92" i="2" s="1"/>
  <c r="C50" i="2"/>
  <c r="I50" i="2" s="1"/>
  <c r="C83" i="2"/>
  <c r="I83" i="2" s="1"/>
  <c r="C30" i="2"/>
  <c r="I30" i="2" s="1"/>
  <c r="J50" i="2"/>
  <c r="N50" i="2" s="1"/>
  <c r="J166" i="2"/>
  <c r="N166" i="2" s="1"/>
  <c r="C41" i="2"/>
  <c r="I41" i="2" s="1"/>
  <c r="J83" i="2"/>
  <c r="N83" i="2" s="1"/>
  <c r="J41" i="2"/>
  <c r="N41" i="2" s="1"/>
  <c r="J30" i="2"/>
  <c r="N30" i="2" s="1"/>
  <c r="J21" i="2"/>
  <c r="N21" i="2" s="1"/>
  <c r="C21" i="2"/>
  <c r="I21" i="2" s="1"/>
  <c r="C91" i="2" l="1"/>
  <c r="I91" i="2" s="1"/>
  <c r="J49" i="2"/>
  <c r="N49" i="2" s="1"/>
  <c r="J20" i="2"/>
  <c r="N20" i="2" s="1"/>
  <c r="J79" i="2"/>
  <c r="N79" i="2" s="1"/>
  <c r="J35" i="2"/>
  <c r="N35" i="2" s="1"/>
  <c r="J91" i="2"/>
  <c r="N91" i="2" s="1"/>
  <c r="J72" i="2"/>
  <c r="N72" i="2" s="1"/>
  <c r="J140" i="2"/>
  <c r="N140" i="2" s="1"/>
  <c r="J121" i="2"/>
  <c r="N121" i="2" s="1"/>
  <c r="C49" i="2"/>
  <c r="I49" i="2" s="1"/>
  <c r="C72" i="2"/>
  <c r="I72" i="2" s="1"/>
  <c r="C140" i="2"/>
  <c r="I140" i="2" s="1"/>
  <c r="C166" i="2"/>
  <c r="I166" i="2" s="1"/>
  <c r="C121" i="2"/>
  <c r="I121" i="2" s="1"/>
  <c r="C20" i="2"/>
  <c r="I20" i="2" s="1"/>
  <c r="C35" i="2"/>
  <c r="I35" i="2" s="1"/>
  <c r="C79" i="2"/>
  <c r="I79" i="2" s="1"/>
  <c r="J117" i="2" l="1"/>
  <c r="N117" i="2" s="1"/>
  <c r="J13" i="2"/>
  <c r="N13" i="2" s="1"/>
  <c r="C117" i="2"/>
  <c r="I117" i="2" s="1"/>
  <c r="C13" i="2"/>
  <c r="I13" i="2" s="1"/>
  <c r="J116" i="2" l="1"/>
  <c r="N116" i="2" s="1"/>
  <c r="C116" i="2"/>
  <c r="I116" i="2" s="1"/>
  <c r="J12" i="2" l="1"/>
  <c r="N12" i="2" s="1"/>
  <c r="C12" i="2"/>
  <c r="I12" i="2" s="1"/>
</calcChain>
</file>

<file path=xl/sharedStrings.xml><?xml version="1.0" encoding="utf-8"?>
<sst xmlns="http://schemas.openxmlformats.org/spreadsheetml/2006/main" count="331" uniqueCount="320">
  <si>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</si>
  <si>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</si>
  <si>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</si>
  <si>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</si>
  <si>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</si>
  <si>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</si>
  <si>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</si>
  <si>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</si>
  <si>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</si>
  <si>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</si>
  <si>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</si>
  <si>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</si>
  <si>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</si>
  <si>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</si>
  <si>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</si>
  <si>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</si>
  <si>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</si>
  <si>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</si>
  <si>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</si>
  <si>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</si>
  <si>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</si>
  <si>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</si>
  <si>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</si>
  <si>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</si>
  <si>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</si>
  <si>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</si>
  <si>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</si>
  <si>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</si>
  <si>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</si>
  <si>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</si>
  <si>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</si>
  <si>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</si>
  <si>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</si>
  <si>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</si>
  <si>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</si>
  <si>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</si>
  <si>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</si>
  <si>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</si>
  <si>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</si>
  <si>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</si>
  <si>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</si>
  <si>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</si>
  <si>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</si>
  <si>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</si>
  <si>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</si>
  <si>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</si>
  <si>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</si>
  <si>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</si>
  <si>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</si>
  <si>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</si>
  <si>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</si>
  <si>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</si>
  <si>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</si>
  <si>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</si>
  <si>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</si>
  <si>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</si>
  <si>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</si>
  <si>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</si>
  <si>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</si>
  <si>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</si>
  <si>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</si>
  <si>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</si>
  <si>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</si>
  <si>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</si>
  <si>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</si>
  <si>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</si>
  <si>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</si>
  <si>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</si>
  <si>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</si>
  <si>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</si>
  <si>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</si>
  <si>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</si>
  <si>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</si>
  <si>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</si>
  <si>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</si>
  <si>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</si>
  <si>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</si>
  <si>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</si>
  <si>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</si>
  <si>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</si>
  <si>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</si>
  <si>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</si>
  <si>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</si>
  <si>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</si>
  <si>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</si>
  <si>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</si>
  <si>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</si>
  <si>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</si>
  <si>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</si>
  <si>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</si>
  <si>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</si>
  <si>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</si>
  <si>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</si>
  <si>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</si>
  <si>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</si>
  <si>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</si>
  <si>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</si>
  <si>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</si>
  <si>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</si>
  <si>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</si>
  <si>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</si>
  <si>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</si>
  <si>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</si>
  <si>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</si>
  <si>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</si>
  <si>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</si>
  <si>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</si>
  <si>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</si>
  <si>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</si>
  <si>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</si>
  <si>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</si>
  <si>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</si>
  <si>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</si>
  <si>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</si>
  <si>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</si>
  <si>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</si>
  <si>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</si>
  <si>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</si>
  <si>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</si>
  <si>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</si>
  <si>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</si>
  <si>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</si>
  <si>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</si>
  <si>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</si>
  <si>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</si>
  <si>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</si>
  <si>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</si>
  <si>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</si>
  <si>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</si>
  <si>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</si>
  <si>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</si>
  <si>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</si>
  <si>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</si>
  <si>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</si>
  <si>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</si>
  <si>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</si>
  <si>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</si>
  <si>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</si>
  <si>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</si>
  <si>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</si>
  <si>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</si>
  <si>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</si>
  <si>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</si>
  <si>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</si>
  <si>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</si>
  <si>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</si>
  <si>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</si>
  <si>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</si>
  <si>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</si>
  <si>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</si>
  <si>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</si>
  <si>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</si>
  <si>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</si>
  <si>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</si>
  <si>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</si>
  <si>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</si>
  <si>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</si>
  <si>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</si>
  <si>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</si>
  <si>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</si>
  <si>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</si>
  <si>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</si>
  <si>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</si>
  <si>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</si>
  <si>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</si>
  <si>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к решению Думы Уинского </t>
  </si>
  <si>
    <t xml:space="preserve">муниципального округа Пермского края 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</si>
  <si>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</si>
  <si>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</si>
  <si>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</si>
  <si>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</si>
  <si>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</si>
  <si>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</si>
  <si>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</si>
  <si>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</si>
  <si>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</si>
  <si>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</si>
  <si>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</si>
  <si>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</si>
  <si>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</si>
  <si>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</si>
  <si>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</si>
  <si>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</si>
  <si>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</si>
  <si>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</si>
  <si>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</si>
  <si>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</si>
  <si>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</si>
  <si>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</si>
  <si>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</si>
  <si>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</si>
  <si>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</si>
  <si>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</si>
  <si>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</si>
  <si>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</si>
  <si>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</si>
  <si>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</si>
  <si>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</si>
  <si>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</si>
  <si>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</si>
  <si>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</si>
  <si>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</si>
  <si>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</si>
  <si>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</si>
  <si>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</si>
  <si>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</si>
  <si>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</si>
  <si>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</si>
  <si>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</si>
  <si>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</si>
  <si>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</si>
  <si>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</si>
  <si>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</si>
  <si>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</si>
  <si>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</si>
  <si>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</si>
  <si>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</si>
  <si>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</si>
  <si>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</si>
  <si>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</si>
  <si>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</si>
  <si>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</si>
  <si>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</si>
  <si>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</si>
  <si>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</si>
  <si>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</si>
  <si>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</si>
  <si>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</si>
  <si>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</si>
  <si>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</si>
  <si>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</si>
  <si>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</si>
  <si>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</si>
  <si>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</si>
  <si>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</si>
  <si>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</si>
  <si>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</si>
  <si>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</si>
  <si>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</si>
  <si>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</si>
  <si>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</si>
  <si>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</si>
  <si>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</si>
  <si>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</si>
  <si>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</si>
  <si>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</si>
  <si>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</si>
  <si>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</si>
  <si>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</si>
  <si>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</si>
  <si>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</si>
  <si>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</si>
  <si>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</si>
  <si>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</si>
  <si>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</si>
  <si>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</si>
  <si>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</si>
  <si>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</si>
  <si>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</si>
  <si>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</si>
  <si>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</si>
  <si>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</si>
  <si>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</si>
  <si>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</si>
  <si>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</si>
  <si>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</si>
  <si>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</si>
  <si>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</si>
  <si>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</si>
  <si>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</si>
  <si>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</si>
  <si>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</si>
  <si>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</si>
  <si>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</si>
  <si>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</si>
  <si>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</si>
  <si>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</si>
  <si>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</si>
  <si>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</si>
  <si>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</si>
  <si>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</si>
  <si>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</si>
  <si>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</si>
  <si>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</si>
  <si>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</si>
  <si>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</si>
  <si>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</si>
  <si>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</si>
  <si>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</si>
  <si>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</si>
  <si>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</si>
  <si>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</si>
  <si>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</si>
  <si>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</si>
  <si>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</si>
  <si>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</si>
  <si>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</si>
  <si>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</si>
  <si>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>Изменения 27.01.2022</t>
  </si>
  <si>
    <t>Изменения по отдельным строкам доходов бюджета Уинского муниципального округа на 2023 - 2024 годы, рублей</t>
  </si>
  <si>
    <t>5</t>
  </si>
  <si>
    <t>Первоначальный бюджет на 2023 год</t>
  </si>
  <si>
    <t>Субсидии на оснащение объектов спортивной инфраструктуры спортивно-технологическим оборудованием</t>
  </si>
  <si>
    <t xml:space="preserve">Приложение 2 </t>
  </si>
  <si>
    <t>Изменения 24.02.2022</t>
  </si>
  <si>
    <t>Иные межбюджетные трансферты на обеспечение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</si>
  <si>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</si>
  <si>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</si>
  <si>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000 1 17 14 000 00 0000 150 </t>
  </si>
  <si>
    <t xml:space="preserve">000 1 17 14 020 14 0000 150 </t>
  </si>
  <si>
    <t>Изменения 24.03.2022</t>
  </si>
  <si>
    <t>6</t>
  </si>
  <si>
    <t>Средства самообложения граждан, зачисляемые в бюджеты муниципальных округов</t>
  </si>
  <si>
    <t>Средства самообложения граждан</t>
  </si>
  <si>
    <t>Субсидия на софинансирование вопросов местного значения с участием средств самообложения граждан</t>
  </si>
  <si>
    <t>Изменения 26.05.2022</t>
  </si>
  <si>
    <t>7</t>
  </si>
  <si>
    <t>Изменения 27.10.2022</t>
  </si>
  <si>
    <t>8</t>
  </si>
  <si>
    <t>от 20 октября 2022 г. № 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</si>
</sst>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tabSelected="1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B5" sqref="B5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19.6640625" style="4" hidden="1" customWidth="1"/>
    <col min="4" max="4" width="16.44140625" style="4" hidden="1" customWidth="1"/>
    <col min="5" max="6" width="18" style="4" hidden="1" customWidth="1"/>
    <col min="7" max="7" width="16.44140625" style="4" hidden="1" customWidth="1"/>
    <col min="8" max="8" width="17.33203125" style="4" hidden="1" customWidth="1"/>
    <col min="9" max="9" width="20" style="4" customWidth="1"/>
    <col min="10" max="10" width="19.44140625" style="4" hidden="1" customWidth="1"/>
    <col min="11" max="11" width="16.44140625" style="4" hidden="1" customWidth="1"/>
    <col min="12" max="12" width="15.109375" style="4" hidden="1" customWidth="1"/>
    <col min="13" max="13" width="16.33203125" style="4" hidden="1" customWidth="1"/>
    <col min="14" max="14" width="19.44140625" style="4" customWidth="1"/>
    <col min="15" max="16384" width="9.109375" style="4"/>
  </cols>
  <sheetData>
    <row r="1" spans="1:14" ht="18" customHeight="1" x14ac:dyDescent="0.35">
      <c r="D1" s="10"/>
      <c r="E1" s="10"/>
      <c r="F1" s="10"/>
      <c r="G1" s="10"/>
      <c r="H1" s="10"/>
      <c r="I1" s="10" t="s">
        <v>303</v>
      </c>
      <c r="K1" s="10"/>
      <c r="L1" s="10"/>
      <c r="M1" s="10"/>
      <c r="N1" s="10"/>
    </row>
    <row r="2" spans="1:14" ht="18" customHeight="1" x14ac:dyDescent="0.35">
      <c r="D2" s="10"/>
      <c r="E2" s="10"/>
      <c r="F2" s="10"/>
      <c r="G2" s="10"/>
      <c r="H2" s="10"/>
      <c r="I2" s="10" t="s">
        <v>165</v>
      </c>
      <c r="K2" s="10"/>
      <c r="L2" s="10"/>
      <c r="M2" s="10"/>
      <c r="N2" s="10"/>
    </row>
    <row r="3" spans="1:14" ht="18" customHeight="1" x14ac:dyDescent="0.35">
      <c r="D3" s="10"/>
      <c r="E3" s="10"/>
      <c r="F3" s="10"/>
      <c r="G3" s="10"/>
      <c r="H3" s="10"/>
      <c r="I3" s="10" t="s">
        <v>166</v>
      </c>
      <c r="K3" s="10"/>
      <c r="L3" s="10"/>
      <c r="M3" s="10"/>
      <c r="N3" s="10"/>
    </row>
    <row r="4" spans="1:14" ht="18" customHeight="1" x14ac:dyDescent="0.35">
      <c r="D4" s="10"/>
      <c r="E4" s="10"/>
      <c r="F4" s="10"/>
      <c r="G4" s="10"/>
      <c r="H4" s="10"/>
      <c r="I4" s="10" t="s">
        <v>319</v>
      </c>
      <c r="K4" s="10"/>
      <c r="L4" s="10"/>
      <c r="M4" s="10"/>
      <c r="N4" s="10"/>
    </row>
    <row r="5" spans="1:14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51.75" customHeight="1" x14ac:dyDescent="0.35">
      <c r="A6" s="39" t="s">
        <v>299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8" spans="1:14" ht="15" customHeight="1" x14ac:dyDescent="0.35">
      <c r="A8" s="40" t="s">
        <v>141</v>
      </c>
      <c r="B8" s="40" t="s">
        <v>263</v>
      </c>
      <c r="C8" s="36" t="s">
        <v>301</v>
      </c>
      <c r="D8" s="36" t="s">
        <v>298</v>
      </c>
      <c r="E8" s="36" t="s">
        <v>304</v>
      </c>
      <c r="F8" s="36" t="s">
        <v>310</v>
      </c>
      <c r="G8" s="36" t="s">
        <v>315</v>
      </c>
      <c r="H8" s="36" t="s">
        <v>317</v>
      </c>
      <c r="I8" s="36" t="s">
        <v>266</v>
      </c>
      <c r="J8" s="36" t="s">
        <v>285</v>
      </c>
      <c r="K8" s="36" t="s">
        <v>304</v>
      </c>
      <c r="L8" s="36" t="s">
        <v>315</v>
      </c>
      <c r="M8" s="36" t="s">
        <v>317</v>
      </c>
      <c r="N8" s="36" t="s">
        <v>285</v>
      </c>
    </row>
    <row r="9" spans="1:14" ht="15" customHeight="1" x14ac:dyDescent="0.35">
      <c r="A9" s="40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24.75" customHeight="1" x14ac:dyDescent="0.35">
      <c r="A10" s="40"/>
      <c r="B10" s="4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8.45" customHeight="1" x14ac:dyDescent="0.35">
      <c r="A11" s="1" t="s">
        <v>0</v>
      </c>
      <c r="B11" s="1" t="s">
        <v>1</v>
      </c>
      <c r="C11" s="1" t="s">
        <v>2</v>
      </c>
      <c r="D11" s="1" t="s">
        <v>209</v>
      </c>
      <c r="E11" s="1" t="s">
        <v>300</v>
      </c>
      <c r="F11" s="1" t="s">
        <v>311</v>
      </c>
      <c r="G11" s="1" t="s">
        <v>316</v>
      </c>
      <c r="H11" s="1" t="s">
        <v>318</v>
      </c>
      <c r="I11" s="1" t="s">
        <v>2</v>
      </c>
      <c r="J11" s="1" t="s">
        <v>209</v>
      </c>
      <c r="K11" s="1" t="s">
        <v>300</v>
      </c>
      <c r="L11" s="1" t="s">
        <v>311</v>
      </c>
      <c r="M11" s="1" t="s">
        <v>316</v>
      </c>
      <c r="N11" s="1" t="s">
        <v>209</v>
      </c>
    </row>
    <row r="12" spans="1:14" s="2" customFormat="1" ht="31.5" customHeight="1" x14ac:dyDescent="0.35">
      <c r="A12" s="5"/>
      <c r="B12" s="6" t="s">
        <v>3</v>
      </c>
      <c r="C12" s="11">
        <f t="shared" ref="C12:H12" si="0">C13+C116</f>
        <v>400129973.57999998</v>
      </c>
      <c r="D12" s="11">
        <f t="shared" si="0"/>
        <v>3325000</v>
      </c>
      <c r="E12" s="11">
        <f t="shared" si="0"/>
        <v>9050944</v>
      </c>
      <c r="F12" s="11">
        <f t="shared" si="0"/>
        <v>10201884</v>
      </c>
      <c r="G12" s="11">
        <f t="shared" si="0"/>
        <v>2764872.44</v>
      </c>
      <c r="H12" s="11">
        <f t="shared" si="0"/>
        <v>-309828.61000000034</v>
      </c>
      <c r="I12" s="11">
        <f>C12+D12+E12+F12+G12+H12</f>
        <v>425162845.40999997</v>
      </c>
      <c r="J12" s="11">
        <f>J13+J116</f>
        <v>409121264.86000001</v>
      </c>
      <c r="K12" s="11">
        <f>K13+K116</f>
        <v>4813816</v>
      </c>
      <c r="L12" s="11">
        <f>L13+L116</f>
        <v>221888</v>
      </c>
      <c r="M12" s="11">
        <f>M13+M116</f>
        <v>2367740</v>
      </c>
      <c r="N12" s="11">
        <f>J12+K12+L12+M12</f>
        <v>416524708.86000001</v>
      </c>
    </row>
    <row r="13" spans="1:14" ht="31.5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0</v>
      </c>
      <c r="E13" s="11">
        <f>E14+E20+E30+E35+E46+E49+E68+E72+E79+E91</f>
        <v>0</v>
      </c>
      <c r="F13" s="11">
        <f>F14+F20+F30+F35+F46+F49+F68+F72+F79+F91+F113</f>
        <v>1700314</v>
      </c>
      <c r="G13" s="11">
        <f>G14+G20+G30+G35+G46+G49+G68+G72+G79+G91+G113</f>
        <v>0</v>
      </c>
      <c r="H13" s="11">
        <f>H14+H20+H30+H35+H46+H49+H68+H72+H79+H91+H113</f>
        <v>-1700314</v>
      </c>
      <c r="I13" s="11">
        <f t="shared" ref="I13:I76" si="1">C13+D13+E13+F13+G13+H13</f>
        <v>79590300</v>
      </c>
      <c r="J13" s="11">
        <f>J14+J20+J30+J35+J46+J49+J68+J72+J79+J91</f>
        <v>80734500</v>
      </c>
      <c r="K13" s="11">
        <f>K14+K20+K30+K35+K46+K49+K68+K72+K79+K91</f>
        <v>0</v>
      </c>
      <c r="L13" s="11">
        <f>L14+L20+L30+L35+L46+L49+L68+L72+L79+L91</f>
        <v>0</v>
      </c>
      <c r="M13" s="11">
        <f>M14+M20+M30+M35+M46+M49+M68+M72+M79+M91</f>
        <v>0</v>
      </c>
      <c r="N13" s="11">
        <f t="shared" ref="N13:N76" si="2">J13+K13+L13+M13</f>
        <v>80734500</v>
      </c>
    </row>
    <row r="14" spans="1:14" ht="30.75" hidden="1" customHeight="1" x14ac:dyDescent="0.35">
      <c r="A14" s="5" t="s">
        <v>6</v>
      </c>
      <c r="B14" s="6" t="s">
        <v>7</v>
      </c>
      <c r="C14" s="11">
        <f t="shared" ref="C14:M14" si="3">C15</f>
        <v>21320800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1"/>
        <v>21320800</v>
      </c>
      <c r="J14" s="11">
        <f t="shared" si="3"/>
        <v>21896100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2"/>
        <v>21896100</v>
      </c>
    </row>
    <row r="15" spans="1:14" ht="27.75" hidden="1" customHeight="1" x14ac:dyDescent="0.35">
      <c r="A15" s="7" t="s">
        <v>8</v>
      </c>
      <c r="B15" s="8" t="s">
        <v>9</v>
      </c>
      <c r="C15" s="12">
        <f t="shared" ref="C15:H15" si="4">C16+C18+C17+C19</f>
        <v>21320800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1"/>
        <v>21320800</v>
      </c>
      <c r="J15" s="12">
        <f>J16+J18+J17+J19</f>
        <v>21896100</v>
      </c>
      <c r="K15" s="12">
        <f>K16+K18+K17+K19</f>
        <v>0</v>
      </c>
      <c r="L15" s="12">
        <f>L16+L18+L17+L19</f>
        <v>0</v>
      </c>
      <c r="M15" s="12">
        <f>M16+M18+M17+M19</f>
        <v>0</v>
      </c>
      <c r="N15" s="12">
        <f t="shared" si="2"/>
        <v>21896100</v>
      </c>
    </row>
    <row r="16" spans="1:14" ht="72" hidden="1" x14ac:dyDescent="0.35">
      <c r="A16" s="7" t="s">
        <v>10</v>
      </c>
      <c r="B16" s="8" t="s">
        <v>270</v>
      </c>
      <c r="C16" s="12">
        <v>21062800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1"/>
        <v>21062800</v>
      </c>
      <c r="J16" s="12">
        <v>21630900</v>
      </c>
      <c r="K16" s="12">
        <v>0</v>
      </c>
      <c r="L16" s="12">
        <v>0</v>
      </c>
      <c r="M16" s="12">
        <v>0</v>
      </c>
      <c r="N16" s="12">
        <f t="shared" si="2"/>
        <v>21630900</v>
      </c>
    </row>
    <row r="17" spans="1:14" ht="108" hidden="1" x14ac:dyDescent="0.35">
      <c r="A17" s="7" t="s">
        <v>167</v>
      </c>
      <c r="B17" s="8" t="s">
        <v>168</v>
      </c>
      <c r="C17" s="12">
        <v>19800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 t="shared" si="1"/>
        <v>19800</v>
      </c>
      <c r="J17" s="12">
        <v>20500</v>
      </c>
      <c r="K17" s="12">
        <v>0</v>
      </c>
      <c r="L17" s="12">
        <v>0</v>
      </c>
      <c r="M17" s="12">
        <v>0</v>
      </c>
      <c r="N17" s="12">
        <f t="shared" si="2"/>
        <v>20500</v>
      </c>
    </row>
    <row r="18" spans="1:14" ht="48" hidden="1" customHeight="1" x14ac:dyDescent="0.35">
      <c r="A18" s="7" t="s">
        <v>11</v>
      </c>
      <c r="B18" s="8" t="s">
        <v>12</v>
      </c>
      <c r="C18" s="12">
        <v>206000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1"/>
        <v>206000</v>
      </c>
      <c r="J18" s="12">
        <v>211600</v>
      </c>
      <c r="K18" s="12">
        <v>0</v>
      </c>
      <c r="L18" s="12">
        <v>0</v>
      </c>
      <c r="M18" s="12">
        <v>0</v>
      </c>
      <c r="N18" s="12">
        <f t="shared" si="2"/>
        <v>211600</v>
      </c>
    </row>
    <row r="19" spans="1:14" ht="72" hidden="1" x14ac:dyDescent="0.35">
      <c r="A19" s="7" t="s">
        <v>268</v>
      </c>
      <c r="B19" s="8" t="s">
        <v>269</v>
      </c>
      <c r="C19" s="12">
        <v>32200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f t="shared" si="1"/>
        <v>32200</v>
      </c>
      <c r="J19" s="12">
        <v>33100</v>
      </c>
      <c r="K19" s="12">
        <v>0</v>
      </c>
      <c r="L19" s="12">
        <v>0</v>
      </c>
      <c r="M19" s="12">
        <v>0</v>
      </c>
      <c r="N19" s="12">
        <f t="shared" si="2"/>
        <v>33100</v>
      </c>
    </row>
    <row r="20" spans="1:14" ht="34.799999999999997" hidden="1" x14ac:dyDescent="0.35">
      <c r="A20" s="5" t="s">
        <v>13</v>
      </c>
      <c r="B20" s="6" t="s">
        <v>14</v>
      </c>
      <c r="C20" s="11">
        <f t="shared" ref="C20:M20" si="5">C21</f>
        <v>9652300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1"/>
        <v>9652300</v>
      </c>
      <c r="J20" s="11">
        <f t="shared" si="5"/>
        <v>10032400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2"/>
        <v>10032400</v>
      </c>
    </row>
    <row r="21" spans="1:14" ht="36" hidden="1" x14ac:dyDescent="0.35">
      <c r="A21" s="7" t="s">
        <v>15</v>
      </c>
      <c r="B21" s="8" t="s">
        <v>16</v>
      </c>
      <c r="C21" s="12">
        <f t="shared" ref="C21:K21" si="6">C22+C24+C26+C28</f>
        <v>9652300</v>
      </c>
      <c r="D21" s="12">
        <f t="shared" ref="D21:E21" si="7">D22+D24+D26+D28</f>
        <v>0</v>
      </c>
      <c r="E21" s="12">
        <f t="shared" si="7"/>
        <v>0</v>
      </c>
      <c r="F21" s="12">
        <f t="shared" ref="F21:G21" si="8">F22+F24+F26+F28</f>
        <v>0</v>
      </c>
      <c r="G21" s="12">
        <f t="shared" si="8"/>
        <v>0</v>
      </c>
      <c r="H21" s="12">
        <f t="shared" ref="H21" si="9">H22+H24+H26+H28</f>
        <v>0</v>
      </c>
      <c r="I21" s="12">
        <f t="shared" si="1"/>
        <v>9652300</v>
      </c>
      <c r="J21" s="12">
        <f t="shared" si="6"/>
        <v>10032400</v>
      </c>
      <c r="K21" s="12">
        <f t="shared" si="6"/>
        <v>0</v>
      </c>
      <c r="L21" s="12">
        <f t="shared" ref="L21:M21" si="10">L22+L24+L26+L28</f>
        <v>0</v>
      </c>
      <c r="M21" s="12">
        <f t="shared" si="10"/>
        <v>0</v>
      </c>
      <c r="N21" s="12">
        <f t="shared" si="2"/>
        <v>10032400</v>
      </c>
    </row>
    <row r="22" spans="1:14" ht="72" hidden="1" x14ac:dyDescent="0.35">
      <c r="A22" s="7" t="s">
        <v>17</v>
      </c>
      <c r="B22" s="8" t="s">
        <v>18</v>
      </c>
      <c r="C22" s="12">
        <f t="shared" ref="C22:M22" si="11">C23</f>
        <v>4369800</v>
      </c>
      <c r="D22" s="12">
        <f t="shared" si="11"/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"/>
        <v>4369800</v>
      </c>
      <c r="J22" s="12">
        <f t="shared" si="11"/>
        <v>4544800</v>
      </c>
      <c r="K22" s="12">
        <f t="shared" si="11"/>
        <v>0</v>
      </c>
      <c r="L22" s="12">
        <f t="shared" si="11"/>
        <v>0</v>
      </c>
      <c r="M22" s="12">
        <f t="shared" si="11"/>
        <v>0</v>
      </c>
      <c r="N22" s="12">
        <f t="shared" si="2"/>
        <v>4544800</v>
      </c>
    </row>
    <row r="23" spans="1:14" ht="108" hidden="1" x14ac:dyDescent="0.35">
      <c r="A23" s="7" t="s">
        <v>19</v>
      </c>
      <c r="B23" s="8" t="s">
        <v>20</v>
      </c>
      <c r="C23" s="12">
        <v>4369800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f t="shared" si="1"/>
        <v>4369800</v>
      </c>
      <c r="J23" s="12">
        <v>4544800</v>
      </c>
      <c r="K23" s="12">
        <v>0</v>
      </c>
      <c r="L23" s="12">
        <v>0</v>
      </c>
      <c r="M23" s="12">
        <v>0</v>
      </c>
      <c r="N23" s="12">
        <f t="shared" si="2"/>
        <v>4544800</v>
      </c>
    </row>
    <row r="24" spans="1:14" ht="72" hidden="1" x14ac:dyDescent="0.35">
      <c r="A24" s="7" t="s">
        <v>21</v>
      </c>
      <c r="B24" s="8" t="s">
        <v>22</v>
      </c>
      <c r="C24" s="12">
        <f t="shared" ref="C24:M24" si="12">C25</f>
        <v>32600</v>
      </c>
      <c r="D24" s="12">
        <f t="shared" si="12"/>
        <v>0</v>
      </c>
      <c r="E24" s="12">
        <f t="shared" si="12"/>
        <v>0</v>
      </c>
      <c r="F24" s="12">
        <f t="shared" si="12"/>
        <v>0</v>
      </c>
      <c r="G24" s="12">
        <f t="shared" si="12"/>
        <v>0</v>
      </c>
      <c r="H24" s="12">
        <f t="shared" si="12"/>
        <v>0</v>
      </c>
      <c r="I24" s="12">
        <f t="shared" si="1"/>
        <v>32600</v>
      </c>
      <c r="J24" s="12">
        <f t="shared" si="12"/>
        <v>33900</v>
      </c>
      <c r="K24" s="12">
        <f t="shared" si="12"/>
        <v>0</v>
      </c>
      <c r="L24" s="12">
        <f t="shared" si="12"/>
        <v>0</v>
      </c>
      <c r="M24" s="12">
        <f t="shared" si="12"/>
        <v>0</v>
      </c>
      <c r="N24" s="12">
        <f t="shared" si="2"/>
        <v>33900</v>
      </c>
    </row>
    <row r="25" spans="1:14" ht="108" hidden="1" x14ac:dyDescent="0.35">
      <c r="A25" s="7" t="s">
        <v>23</v>
      </c>
      <c r="B25" s="8" t="s">
        <v>24</v>
      </c>
      <c r="C25" s="12">
        <v>32600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 t="shared" si="1"/>
        <v>32600</v>
      </c>
      <c r="J25" s="12">
        <v>33900</v>
      </c>
      <c r="K25" s="12">
        <v>0</v>
      </c>
      <c r="L25" s="12">
        <v>0</v>
      </c>
      <c r="M25" s="12">
        <v>0</v>
      </c>
      <c r="N25" s="12">
        <f t="shared" si="2"/>
        <v>33900</v>
      </c>
    </row>
    <row r="26" spans="1:14" ht="72" hidden="1" x14ac:dyDescent="0.35">
      <c r="A26" s="7" t="s">
        <v>25</v>
      </c>
      <c r="B26" s="8" t="s">
        <v>26</v>
      </c>
      <c r="C26" s="12">
        <f t="shared" ref="C26:M26" si="13">C27</f>
        <v>6065000</v>
      </c>
      <c r="D26" s="12">
        <f t="shared" si="13"/>
        <v>0</v>
      </c>
      <c r="E26" s="12">
        <f t="shared" si="13"/>
        <v>0</v>
      </c>
      <c r="F26" s="12">
        <f t="shared" si="13"/>
        <v>0</v>
      </c>
      <c r="G26" s="12">
        <f t="shared" si="13"/>
        <v>0</v>
      </c>
      <c r="H26" s="12">
        <f t="shared" si="13"/>
        <v>0</v>
      </c>
      <c r="I26" s="12">
        <f t="shared" si="1"/>
        <v>6065000</v>
      </c>
      <c r="J26" s="12">
        <f t="shared" si="13"/>
        <v>6307400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2"/>
        <v>6307400</v>
      </c>
    </row>
    <row r="27" spans="1:14" ht="108" hidden="1" x14ac:dyDescent="0.35">
      <c r="A27" s="7" t="s">
        <v>27</v>
      </c>
      <c r="B27" s="8" t="s">
        <v>28</v>
      </c>
      <c r="C27" s="12">
        <v>6065000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f t="shared" si="1"/>
        <v>6065000</v>
      </c>
      <c r="J27" s="12">
        <v>6307400</v>
      </c>
      <c r="K27" s="12">
        <v>0</v>
      </c>
      <c r="L27" s="12">
        <v>0</v>
      </c>
      <c r="M27" s="12">
        <v>0</v>
      </c>
      <c r="N27" s="12">
        <f t="shared" si="2"/>
        <v>6307400</v>
      </c>
    </row>
    <row r="28" spans="1:14" ht="72" hidden="1" x14ac:dyDescent="0.35">
      <c r="A28" s="7" t="s">
        <v>29</v>
      </c>
      <c r="B28" s="8" t="s">
        <v>30</v>
      </c>
      <c r="C28" s="12">
        <f t="shared" ref="C28:M28" si="14">C29</f>
        <v>-815100</v>
      </c>
      <c r="D28" s="12">
        <f t="shared" si="14"/>
        <v>0</v>
      </c>
      <c r="E28" s="12">
        <f t="shared" si="14"/>
        <v>0</v>
      </c>
      <c r="F28" s="12">
        <f t="shared" si="14"/>
        <v>0</v>
      </c>
      <c r="G28" s="12">
        <f t="shared" si="14"/>
        <v>0</v>
      </c>
      <c r="H28" s="12">
        <f t="shared" si="14"/>
        <v>0</v>
      </c>
      <c r="I28" s="12">
        <f t="shared" si="1"/>
        <v>-815100</v>
      </c>
      <c r="J28" s="12">
        <f t="shared" si="14"/>
        <v>-853700</v>
      </c>
      <c r="K28" s="12">
        <f t="shared" si="14"/>
        <v>0</v>
      </c>
      <c r="L28" s="12">
        <f t="shared" si="14"/>
        <v>0</v>
      </c>
      <c r="M28" s="12">
        <f t="shared" si="14"/>
        <v>0</v>
      </c>
      <c r="N28" s="12">
        <f t="shared" si="2"/>
        <v>-853700</v>
      </c>
    </row>
    <row r="29" spans="1:14" ht="108" hidden="1" x14ac:dyDescent="0.35">
      <c r="A29" s="7" t="s">
        <v>31</v>
      </c>
      <c r="B29" s="8" t="s">
        <v>32</v>
      </c>
      <c r="C29" s="12">
        <v>-815100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f t="shared" si="1"/>
        <v>-815100</v>
      </c>
      <c r="J29" s="12">
        <v>-853700</v>
      </c>
      <c r="K29" s="12">
        <v>0</v>
      </c>
      <c r="L29" s="12">
        <v>0</v>
      </c>
      <c r="M29" s="12">
        <v>0</v>
      </c>
      <c r="N29" s="12">
        <f t="shared" si="2"/>
        <v>-853700</v>
      </c>
    </row>
    <row r="30" spans="1:14" ht="30.75" hidden="1" customHeight="1" x14ac:dyDescent="0.35">
      <c r="A30" s="5" t="s">
        <v>33</v>
      </c>
      <c r="B30" s="6" t="s">
        <v>34</v>
      </c>
      <c r="C30" s="11">
        <f t="shared" ref="C30:K30" si="15">C31+C33</f>
        <v>520000</v>
      </c>
      <c r="D30" s="11">
        <f t="shared" ref="D30:E30" si="16">D31+D33</f>
        <v>0</v>
      </c>
      <c r="E30" s="11">
        <f t="shared" si="16"/>
        <v>0</v>
      </c>
      <c r="F30" s="11">
        <f t="shared" ref="F30:G30" si="17">F31+F33</f>
        <v>0</v>
      </c>
      <c r="G30" s="11">
        <f t="shared" si="17"/>
        <v>0</v>
      </c>
      <c r="H30" s="11">
        <f t="shared" ref="H30" si="18">H31+H33</f>
        <v>0</v>
      </c>
      <c r="I30" s="11">
        <f t="shared" si="1"/>
        <v>520000</v>
      </c>
      <c r="J30" s="11">
        <f t="shared" si="15"/>
        <v>540000</v>
      </c>
      <c r="K30" s="11">
        <f t="shared" si="15"/>
        <v>0</v>
      </c>
      <c r="L30" s="11">
        <f t="shared" ref="L30:M30" si="19">L31+L33</f>
        <v>0</v>
      </c>
      <c r="M30" s="11">
        <f t="shared" si="19"/>
        <v>0</v>
      </c>
      <c r="N30" s="11">
        <f t="shared" si="2"/>
        <v>540000</v>
      </c>
    </row>
    <row r="31" spans="1:14" ht="30" hidden="1" customHeight="1" x14ac:dyDescent="0.35">
      <c r="A31" s="7" t="s">
        <v>35</v>
      </c>
      <c r="B31" s="8" t="s">
        <v>36</v>
      </c>
      <c r="C31" s="12">
        <f t="shared" ref="C31:M31" si="20">C32</f>
        <v>90000</v>
      </c>
      <c r="D31" s="12">
        <f t="shared" si="20"/>
        <v>0</v>
      </c>
      <c r="E31" s="12">
        <f t="shared" si="20"/>
        <v>0</v>
      </c>
      <c r="F31" s="12">
        <f t="shared" si="20"/>
        <v>0</v>
      </c>
      <c r="G31" s="12">
        <f t="shared" si="20"/>
        <v>0</v>
      </c>
      <c r="H31" s="12">
        <f t="shared" si="20"/>
        <v>0</v>
      </c>
      <c r="I31" s="12">
        <f t="shared" si="1"/>
        <v>90000</v>
      </c>
      <c r="J31" s="12">
        <f t="shared" si="20"/>
        <v>90000</v>
      </c>
      <c r="K31" s="12">
        <f t="shared" si="20"/>
        <v>0</v>
      </c>
      <c r="L31" s="12">
        <f t="shared" si="20"/>
        <v>0</v>
      </c>
      <c r="M31" s="12">
        <f t="shared" si="20"/>
        <v>0</v>
      </c>
      <c r="N31" s="12">
        <f t="shared" si="2"/>
        <v>90000</v>
      </c>
    </row>
    <row r="32" spans="1:14" ht="31.5" hidden="1" customHeight="1" x14ac:dyDescent="0.35">
      <c r="A32" s="7" t="s">
        <v>37</v>
      </c>
      <c r="B32" s="8" t="s">
        <v>36</v>
      </c>
      <c r="C32" s="12">
        <v>90000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f t="shared" si="1"/>
        <v>90000</v>
      </c>
      <c r="J32" s="12">
        <v>90000</v>
      </c>
      <c r="K32" s="12">
        <v>0</v>
      </c>
      <c r="L32" s="12">
        <v>0</v>
      </c>
      <c r="M32" s="12">
        <v>0</v>
      </c>
      <c r="N32" s="12">
        <f t="shared" si="2"/>
        <v>90000</v>
      </c>
    </row>
    <row r="33" spans="1:14" hidden="1" x14ac:dyDescent="0.35">
      <c r="A33" s="7" t="s">
        <v>38</v>
      </c>
      <c r="B33" s="8" t="s">
        <v>39</v>
      </c>
      <c r="C33" s="12">
        <f t="shared" ref="C33:H33" si="21">C34</f>
        <v>430000</v>
      </c>
      <c r="D33" s="12">
        <f t="shared" si="21"/>
        <v>0</v>
      </c>
      <c r="E33" s="12">
        <f t="shared" si="21"/>
        <v>0</v>
      </c>
      <c r="F33" s="12">
        <f t="shared" si="21"/>
        <v>0</v>
      </c>
      <c r="G33" s="12">
        <f t="shared" si="21"/>
        <v>0</v>
      </c>
      <c r="H33" s="12">
        <f t="shared" si="21"/>
        <v>0</v>
      </c>
      <c r="I33" s="12">
        <f t="shared" si="1"/>
        <v>430000</v>
      </c>
      <c r="J33" s="12">
        <f>J34</f>
        <v>450000</v>
      </c>
      <c r="K33" s="12">
        <f>K34</f>
        <v>0</v>
      </c>
      <c r="L33" s="12">
        <f>L34</f>
        <v>0</v>
      </c>
      <c r="M33" s="12">
        <f>M34</f>
        <v>0</v>
      </c>
      <c r="N33" s="12">
        <f t="shared" si="2"/>
        <v>450000</v>
      </c>
    </row>
    <row r="34" spans="1:14" ht="36" hidden="1" x14ac:dyDescent="0.35">
      <c r="A34" s="7" t="s">
        <v>264</v>
      </c>
      <c r="B34" s="8" t="s">
        <v>265</v>
      </c>
      <c r="C34" s="12">
        <v>430000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1"/>
        <v>430000</v>
      </c>
      <c r="J34" s="12">
        <v>450000</v>
      </c>
      <c r="K34" s="12">
        <v>0</v>
      </c>
      <c r="L34" s="12">
        <v>0</v>
      </c>
      <c r="M34" s="12">
        <v>0</v>
      </c>
      <c r="N34" s="12">
        <f t="shared" si="2"/>
        <v>450000</v>
      </c>
    </row>
    <row r="35" spans="1:14" ht="28.5" hidden="1" customHeight="1" x14ac:dyDescent="0.35">
      <c r="A35" s="5" t="s">
        <v>40</v>
      </c>
      <c r="B35" s="6" t="s">
        <v>41</v>
      </c>
      <c r="C35" s="11">
        <f t="shared" ref="C35:K35" si="22">C36+C38+C41</f>
        <v>15400000</v>
      </c>
      <c r="D35" s="11">
        <f t="shared" ref="D35:E35" si="23">D36+D38+D41</f>
        <v>0</v>
      </c>
      <c r="E35" s="11">
        <f t="shared" si="23"/>
        <v>0</v>
      </c>
      <c r="F35" s="11">
        <f t="shared" ref="F35:G35" si="24">F36+F38+F41</f>
        <v>0</v>
      </c>
      <c r="G35" s="11">
        <f t="shared" si="24"/>
        <v>0</v>
      </c>
      <c r="H35" s="11">
        <f t="shared" ref="H35" si="25">H36+H38+H41</f>
        <v>0</v>
      </c>
      <c r="I35" s="11">
        <f t="shared" si="1"/>
        <v>15400000</v>
      </c>
      <c r="J35" s="11">
        <f t="shared" si="22"/>
        <v>15500000</v>
      </c>
      <c r="K35" s="11">
        <f t="shared" si="22"/>
        <v>0</v>
      </c>
      <c r="L35" s="11">
        <f t="shared" ref="L35:M35" si="26">L36+L38+L41</f>
        <v>0</v>
      </c>
      <c r="M35" s="11">
        <f t="shared" si="26"/>
        <v>0</v>
      </c>
      <c r="N35" s="11">
        <f t="shared" si="2"/>
        <v>15500000</v>
      </c>
    </row>
    <row r="36" spans="1:14" hidden="1" x14ac:dyDescent="0.35">
      <c r="A36" s="7" t="s">
        <v>42</v>
      </c>
      <c r="B36" s="8" t="s">
        <v>43</v>
      </c>
      <c r="C36" s="12">
        <f t="shared" ref="C36:M36" si="27">C37</f>
        <v>2300000</v>
      </c>
      <c r="D36" s="12">
        <f t="shared" si="27"/>
        <v>0</v>
      </c>
      <c r="E36" s="12">
        <f t="shared" si="27"/>
        <v>0</v>
      </c>
      <c r="F36" s="12">
        <f t="shared" si="27"/>
        <v>0</v>
      </c>
      <c r="G36" s="12">
        <f t="shared" si="27"/>
        <v>0</v>
      </c>
      <c r="H36" s="12">
        <f t="shared" si="27"/>
        <v>0</v>
      </c>
      <c r="I36" s="12">
        <f t="shared" si="1"/>
        <v>2300000</v>
      </c>
      <c r="J36" s="12">
        <f t="shared" si="27"/>
        <v>2350000</v>
      </c>
      <c r="K36" s="12">
        <f t="shared" si="27"/>
        <v>0</v>
      </c>
      <c r="L36" s="12">
        <f t="shared" si="27"/>
        <v>0</v>
      </c>
      <c r="M36" s="12">
        <f t="shared" si="27"/>
        <v>0</v>
      </c>
      <c r="N36" s="12">
        <f t="shared" si="2"/>
        <v>2350000</v>
      </c>
    </row>
    <row r="37" spans="1:14" ht="36" hidden="1" x14ac:dyDescent="0.35">
      <c r="A37" s="7" t="s">
        <v>258</v>
      </c>
      <c r="B37" s="8" t="s">
        <v>257</v>
      </c>
      <c r="C37" s="12">
        <v>2300000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f t="shared" si="1"/>
        <v>2300000</v>
      </c>
      <c r="J37" s="12">
        <v>2350000</v>
      </c>
      <c r="K37" s="12">
        <v>0</v>
      </c>
      <c r="L37" s="12">
        <v>0</v>
      </c>
      <c r="M37" s="12">
        <v>0</v>
      </c>
      <c r="N37" s="12">
        <f t="shared" si="2"/>
        <v>2350000</v>
      </c>
    </row>
    <row r="38" spans="1:14" ht="24" hidden="1" customHeight="1" x14ac:dyDescent="0.35">
      <c r="A38" s="7" t="s">
        <v>44</v>
      </c>
      <c r="B38" s="8" t="s">
        <v>45</v>
      </c>
      <c r="C38" s="12">
        <f t="shared" ref="C38:K38" si="28">C39+C40</f>
        <v>10800000</v>
      </c>
      <c r="D38" s="12">
        <f t="shared" ref="D38:E38" si="29">D39+D40</f>
        <v>0</v>
      </c>
      <c r="E38" s="12">
        <f t="shared" si="29"/>
        <v>0</v>
      </c>
      <c r="F38" s="12">
        <f t="shared" ref="F38:G38" si="30">F39+F40</f>
        <v>0</v>
      </c>
      <c r="G38" s="12">
        <f t="shared" si="30"/>
        <v>0</v>
      </c>
      <c r="H38" s="12">
        <f t="shared" ref="H38" si="31">H39+H40</f>
        <v>0</v>
      </c>
      <c r="I38" s="12">
        <f t="shared" si="1"/>
        <v>10800000</v>
      </c>
      <c r="J38" s="12">
        <f t="shared" si="28"/>
        <v>10800000</v>
      </c>
      <c r="K38" s="12">
        <f t="shared" si="28"/>
        <v>0</v>
      </c>
      <c r="L38" s="12">
        <f t="shared" ref="L38:M38" si="32">L39+L40</f>
        <v>0</v>
      </c>
      <c r="M38" s="12">
        <f t="shared" si="32"/>
        <v>0</v>
      </c>
      <c r="N38" s="12">
        <f t="shared" si="2"/>
        <v>10800000</v>
      </c>
    </row>
    <row r="39" spans="1:14" hidden="1" x14ac:dyDescent="0.35">
      <c r="A39" s="7" t="s">
        <v>46</v>
      </c>
      <c r="B39" s="8" t="s">
        <v>47</v>
      </c>
      <c r="C39" s="12">
        <v>1060000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f t="shared" si="1"/>
        <v>1060000</v>
      </c>
      <c r="J39" s="12">
        <v>1060000</v>
      </c>
      <c r="K39" s="12">
        <v>0</v>
      </c>
      <c r="L39" s="12">
        <v>0</v>
      </c>
      <c r="M39" s="12">
        <v>0</v>
      </c>
      <c r="N39" s="12">
        <f t="shared" si="2"/>
        <v>1060000</v>
      </c>
    </row>
    <row r="40" spans="1:14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f t="shared" si="1"/>
        <v>9740000</v>
      </c>
      <c r="J40" s="12">
        <v>9740000</v>
      </c>
      <c r="K40" s="12">
        <v>0</v>
      </c>
      <c r="L40" s="12">
        <v>0</v>
      </c>
      <c r="M40" s="12">
        <v>0</v>
      </c>
      <c r="N40" s="12">
        <f t="shared" si="2"/>
        <v>9740000</v>
      </c>
    </row>
    <row r="41" spans="1:14" hidden="1" x14ac:dyDescent="0.35">
      <c r="A41" s="7" t="s">
        <v>50</v>
      </c>
      <c r="B41" s="8" t="s">
        <v>51</v>
      </c>
      <c r="C41" s="12">
        <f t="shared" ref="C41:K41" si="33">C42+C44</f>
        <v>2300000</v>
      </c>
      <c r="D41" s="12">
        <f t="shared" ref="D41:E41" si="34">D42+D44</f>
        <v>0</v>
      </c>
      <c r="E41" s="12">
        <f t="shared" si="34"/>
        <v>0</v>
      </c>
      <c r="F41" s="12">
        <f t="shared" ref="F41:G41" si="35">F42+F44</f>
        <v>0</v>
      </c>
      <c r="G41" s="12">
        <f t="shared" si="35"/>
        <v>0</v>
      </c>
      <c r="H41" s="12">
        <f t="shared" ref="H41" si="36">H42+H44</f>
        <v>0</v>
      </c>
      <c r="I41" s="12">
        <f t="shared" si="1"/>
        <v>2300000</v>
      </c>
      <c r="J41" s="12">
        <f t="shared" si="33"/>
        <v>2350000</v>
      </c>
      <c r="K41" s="12">
        <f t="shared" si="33"/>
        <v>0</v>
      </c>
      <c r="L41" s="12">
        <f t="shared" ref="L41:M41" si="37">L42+L44</f>
        <v>0</v>
      </c>
      <c r="M41" s="12">
        <f t="shared" si="37"/>
        <v>0</v>
      </c>
      <c r="N41" s="12">
        <f t="shared" si="2"/>
        <v>2350000</v>
      </c>
    </row>
    <row r="42" spans="1:14" hidden="1" x14ac:dyDescent="0.35">
      <c r="A42" s="7" t="s">
        <v>52</v>
      </c>
      <c r="B42" s="8" t="s">
        <v>53</v>
      </c>
      <c r="C42" s="12">
        <f t="shared" ref="C42:M42" si="38">C43</f>
        <v>816000</v>
      </c>
      <c r="D42" s="12">
        <f t="shared" si="38"/>
        <v>0</v>
      </c>
      <c r="E42" s="12">
        <f t="shared" si="38"/>
        <v>0</v>
      </c>
      <c r="F42" s="12">
        <f t="shared" si="38"/>
        <v>0</v>
      </c>
      <c r="G42" s="12">
        <f t="shared" si="38"/>
        <v>0</v>
      </c>
      <c r="H42" s="12">
        <f t="shared" si="38"/>
        <v>0</v>
      </c>
      <c r="I42" s="12">
        <f t="shared" si="1"/>
        <v>816000</v>
      </c>
      <c r="J42" s="12">
        <f t="shared" si="38"/>
        <v>816000</v>
      </c>
      <c r="K42" s="12">
        <f t="shared" si="38"/>
        <v>0</v>
      </c>
      <c r="L42" s="12">
        <f t="shared" si="38"/>
        <v>0</v>
      </c>
      <c r="M42" s="12">
        <f t="shared" si="38"/>
        <v>0</v>
      </c>
      <c r="N42" s="12">
        <f t="shared" si="2"/>
        <v>816000</v>
      </c>
    </row>
    <row r="43" spans="1:14" ht="36" hidden="1" x14ac:dyDescent="0.35">
      <c r="A43" s="7" t="s">
        <v>259</v>
      </c>
      <c r="B43" s="8" t="s">
        <v>261</v>
      </c>
      <c r="C43" s="12">
        <v>816000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f t="shared" si="1"/>
        <v>816000</v>
      </c>
      <c r="J43" s="12">
        <v>816000</v>
      </c>
      <c r="K43" s="12">
        <v>0</v>
      </c>
      <c r="L43" s="12">
        <v>0</v>
      </c>
      <c r="M43" s="12">
        <v>0</v>
      </c>
      <c r="N43" s="12">
        <f t="shared" si="2"/>
        <v>816000</v>
      </c>
    </row>
    <row r="44" spans="1:14" hidden="1" x14ac:dyDescent="0.35">
      <c r="A44" s="7" t="s">
        <v>54</v>
      </c>
      <c r="B44" s="8" t="s">
        <v>55</v>
      </c>
      <c r="C44" s="12">
        <f t="shared" ref="C44:M44" si="39">C45</f>
        <v>1484000</v>
      </c>
      <c r="D44" s="12">
        <f t="shared" si="39"/>
        <v>0</v>
      </c>
      <c r="E44" s="12">
        <f t="shared" si="39"/>
        <v>0</v>
      </c>
      <c r="F44" s="12">
        <f t="shared" si="39"/>
        <v>0</v>
      </c>
      <c r="G44" s="12">
        <f t="shared" si="39"/>
        <v>0</v>
      </c>
      <c r="H44" s="12">
        <f t="shared" si="39"/>
        <v>0</v>
      </c>
      <c r="I44" s="12">
        <f t="shared" si="1"/>
        <v>1484000</v>
      </c>
      <c r="J44" s="12">
        <f t="shared" si="39"/>
        <v>1534000</v>
      </c>
      <c r="K44" s="12">
        <f t="shared" si="39"/>
        <v>0</v>
      </c>
      <c r="L44" s="12">
        <f t="shared" si="39"/>
        <v>0</v>
      </c>
      <c r="M44" s="12">
        <f t="shared" si="39"/>
        <v>0</v>
      </c>
      <c r="N44" s="12">
        <f t="shared" si="2"/>
        <v>1534000</v>
      </c>
    </row>
    <row r="45" spans="1:14" ht="36" hidden="1" x14ac:dyDescent="0.35">
      <c r="A45" s="7" t="s">
        <v>260</v>
      </c>
      <c r="B45" s="8" t="s">
        <v>262</v>
      </c>
      <c r="C45" s="12">
        <v>1484000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f t="shared" si="1"/>
        <v>1484000</v>
      </c>
      <c r="J45" s="12">
        <v>1534000</v>
      </c>
      <c r="K45" s="12">
        <v>0</v>
      </c>
      <c r="L45" s="12">
        <v>0</v>
      </c>
      <c r="M45" s="12">
        <v>0</v>
      </c>
      <c r="N45" s="12">
        <f t="shared" si="2"/>
        <v>1534000</v>
      </c>
    </row>
    <row r="46" spans="1:14" ht="27.75" hidden="1" customHeight="1" x14ac:dyDescent="0.35">
      <c r="A46" s="5" t="s">
        <v>56</v>
      </c>
      <c r="B46" s="6" t="s">
        <v>57</v>
      </c>
      <c r="C46" s="11">
        <f t="shared" ref="C46:M47" si="40">C47</f>
        <v>744400</v>
      </c>
      <c r="D46" s="11">
        <f t="shared" si="40"/>
        <v>0</v>
      </c>
      <c r="E46" s="11">
        <f t="shared" si="40"/>
        <v>0</v>
      </c>
      <c r="F46" s="11">
        <f t="shared" si="40"/>
        <v>0</v>
      </c>
      <c r="G46" s="11">
        <f t="shared" si="40"/>
        <v>0</v>
      </c>
      <c r="H46" s="11">
        <f t="shared" si="40"/>
        <v>0</v>
      </c>
      <c r="I46" s="11">
        <f t="shared" si="1"/>
        <v>744400</v>
      </c>
      <c r="J46" s="11">
        <f t="shared" si="40"/>
        <v>744400</v>
      </c>
      <c r="K46" s="11">
        <f t="shared" si="40"/>
        <v>0</v>
      </c>
      <c r="L46" s="11">
        <f t="shared" si="40"/>
        <v>0</v>
      </c>
      <c r="M46" s="11">
        <f t="shared" si="40"/>
        <v>0</v>
      </c>
      <c r="N46" s="11">
        <f t="shared" si="2"/>
        <v>744400</v>
      </c>
    </row>
    <row r="47" spans="1:14" ht="36" hidden="1" x14ac:dyDescent="0.35">
      <c r="A47" s="7" t="s">
        <v>58</v>
      </c>
      <c r="B47" s="8" t="s">
        <v>59</v>
      </c>
      <c r="C47" s="12">
        <f t="shared" si="40"/>
        <v>744400</v>
      </c>
      <c r="D47" s="12">
        <f t="shared" si="40"/>
        <v>0</v>
      </c>
      <c r="E47" s="12">
        <f t="shared" si="40"/>
        <v>0</v>
      </c>
      <c r="F47" s="12">
        <f t="shared" si="40"/>
        <v>0</v>
      </c>
      <c r="G47" s="12">
        <f t="shared" si="40"/>
        <v>0</v>
      </c>
      <c r="H47" s="12">
        <f t="shared" si="40"/>
        <v>0</v>
      </c>
      <c r="I47" s="12">
        <f t="shared" si="1"/>
        <v>744400</v>
      </c>
      <c r="J47" s="12">
        <f t="shared" si="40"/>
        <v>744400</v>
      </c>
      <c r="K47" s="12">
        <f t="shared" si="40"/>
        <v>0</v>
      </c>
      <c r="L47" s="12">
        <f t="shared" si="40"/>
        <v>0</v>
      </c>
      <c r="M47" s="12">
        <f t="shared" si="40"/>
        <v>0</v>
      </c>
      <c r="N47" s="12">
        <f t="shared" si="2"/>
        <v>744400</v>
      </c>
    </row>
    <row r="48" spans="1:14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f t="shared" si="1"/>
        <v>744400</v>
      </c>
      <c r="J48" s="12">
        <v>744400</v>
      </c>
      <c r="K48" s="12">
        <v>0</v>
      </c>
      <c r="L48" s="12">
        <v>0</v>
      </c>
      <c r="M48" s="12">
        <v>0</v>
      </c>
      <c r="N48" s="12">
        <f t="shared" si="2"/>
        <v>744400</v>
      </c>
    </row>
    <row r="49" spans="1:14" ht="34.799999999999997" hidden="1" x14ac:dyDescent="0.35">
      <c r="A49" s="5" t="s">
        <v>62</v>
      </c>
      <c r="B49" s="6" t="s">
        <v>63</v>
      </c>
      <c r="C49" s="11">
        <f t="shared" ref="C49:H49" si="41">C50+C62+C65+C59</f>
        <v>21627200</v>
      </c>
      <c r="D49" s="11">
        <f t="shared" si="41"/>
        <v>0</v>
      </c>
      <c r="E49" s="11">
        <f t="shared" si="41"/>
        <v>0</v>
      </c>
      <c r="F49" s="11">
        <f t="shared" si="41"/>
        <v>0</v>
      </c>
      <c r="G49" s="11">
        <f t="shared" si="41"/>
        <v>0</v>
      </c>
      <c r="H49" s="11">
        <f t="shared" si="41"/>
        <v>0</v>
      </c>
      <c r="I49" s="11">
        <f t="shared" si="1"/>
        <v>21627200</v>
      </c>
      <c r="J49" s="11">
        <f>J50+J62+J65+J59</f>
        <v>21603600</v>
      </c>
      <c r="K49" s="11">
        <f>K50+K62+K65+K59</f>
        <v>0</v>
      </c>
      <c r="L49" s="11">
        <f>L50+L62+L65+L59</f>
        <v>0</v>
      </c>
      <c r="M49" s="11">
        <f>M50+M62+M65+M59</f>
        <v>0</v>
      </c>
      <c r="N49" s="11">
        <f t="shared" si="2"/>
        <v>21603600</v>
      </c>
    </row>
    <row r="50" spans="1:14" ht="72" hidden="1" x14ac:dyDescent="0.35">
      <c r="A50" s="7" t="s">
        <v>64</v>
      </c>
      <c r="B50" s="8" t="s">
        <v>65</v>
      </c>
      <c r="C50" s="12">
        <f t="shared" ref="C50:H50" si="42">C51+C53+C55+C57</f>
        <v>20034600</v>
      </c>
      <c r="D50" s="12">
        <f t="shared" si="42"/>
        <v>0</v>
      </c>
      <c r="E50" s="12">
        <f t="shared" si="42"/>
        <v>0</v>
      </c>
      <c r="F50" s="12">
        <f t="shared" si="42"/>
        <v>0</v>
      </c>
      <c r="G50" s="12">
        <f t="shared" si="42"/>
        <v>0</v>
      </c>
      <c r="H50" s="12">
        <f t="shared" si="42"/>
        <v>0</v>
      </c>
      <c r="I50" s="12">
        <f t="shared" si="1"/>
        <v>20034600</v>
      </c>
      <c r="J50" s="12">
        <f>J51+J53+J55+J57</f>
        <v>20023200</v>
      </c>
      <c r="K50" s="12">
        <f>K51+K53+K55+K57</f>
        <v>0</v>
      </c>
      <c r="L50" s="12">
        <f>L51+L53+L55+L57</f>
        <v>0</v>
      </c>
      <c r="M50" s="12">
        <f>M51+M53+M55+M57</f>
        <v>0</v>
      </c>
      <c r="N50" s="12">
        <f t="shared" si="2"/>
        <v>20023200</v>
      </c>
    </row>
    <row r="51" spans="1:14" ht="54" hidden="1" x14ac:dyDescent="0.35">
      <c r="A51" s="7" t="s">
        <v>66</v>
      </c>
      <c r="B51" s="8" t="s">
        <v>67</v>
      </c>
      <c r="C51" s="12">
        <f t="shared" ref="C51:M51" si="43">C52</f>
        <v>18995100</v>
      </c>
      <c r="D51" s="12">
        <f t="shared" si="43"/>
        <v>0</v>
      </c>
      <c r="E51" s="12">
        <f t="shared" si="43"/>
        <v>0</v>
      </c>
      <c r="F51" s="12">
        <f t="shared" si="43"/>
        <v>0</v>
      </c>
      <c r="G51" s="12">
        <f t="shared" si="43"/>
        <v>0</v>
      </c>
      <c r="H51" s="12">
        <f t="shared" si="43"/>
        <v>0</v>
      </c>
      <c r="I51" s="12">
        <f t="shared" si="1"/>
        <v>18995100</v>
      </c>
      <c r="J51" s="12">
        <f t="shared" si="43"/>
        <v>18983700</v>
      </c>
      <c r="K51" s="12">
        <f t="shared" si="43"/>
        <v>0</v>
      </c>
      <c r="L51" s="12">
        <f t="shared" si="43"/>
        <v>0</v>
      </c>
      <c r="M51" s="12">
        <f t="shared" si="43"/>
        <v>0</v>
      </c>
      <c r="N51" s="12">
        <f t="shared" si="2"/>
        <v>18983700</v>
      </c>
    </row>
    <row r="52" spans="1:14" ht="72" hidden="1" x14ac:dyDescent="0.35">
      <c r="A52" s="7" t="s">
        <v>211</v>
      </c>
      <c r="B52" s="8" t="s">
        <v>210</v>
      </c>
      <c r="C52" s="12">
        <v>18995100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f t="shared" si="1"/>
        <v>18995100</v>
      </c>
      <c r="J52" s="12">
        <v>18983700</v>
      </c>
      <c r="K52" s="12">
        <v>0</v>
      </c>
      <c r="L52" s="12">
        <v>0</v>
      </c>
      <c r="M52" s="12">
        <v>0</v>
      </c>
      <c r="N52" s="12">
        <f t="shared" si="2"/>
        <v>18983700</v>
      </c>
    </row>
    <row r="53" spans="1:14" ht="72" hidden="1" x14ac:dyDescent="0.35">
      <c r="A53" s="7" t="s">
        <v>68</v>
      </c>
      <c r="B53" s="8" t="s">
        <v>69</v>
      </c>
      <c r="C53" s="12">
        <f t="shared" ref="C53:M53" si="44">C54</f>
        <v>99400</v>
      </c>
      <c r="D53" s="12">
        <f t="shared" si="44"/>
        <v>0</v>
      </c>
      <c r="E53" s="12">
        <f t="shared" si="44"/>
        <v>0</v>
      </c>
      <c r="F53" s="12">
        <f t="shared" si="44"/>
        <v>0</v>
      </c>
      <c r="G53" s="12">
        <f t="shared" si="44"/>
        <v>0</v>
      </c>
      <c r="H53" s="12">
        <f t="shared" si="44"/>
        <v>0</v>
      </c>
      <c r="I53" s="12">
        <f t="shared" si="1"/>
        <v>99400</v>
      </c>
      <c r="J53" s="12">
        <f t="shared" si="44"/>
        <v>99400</v>
      </c>
      <c r="K53" s="12">
        <f t="shared" si="44"/>
        <v>0</v>
      </c>
      <c r="L53" s="12">
        <f t="shared" si="44"/>
        <v>0</v>
      </c>
      <c r="M53" s="12">
        <f t="shared" si="44"/>
        <v>0</v>
      </c>
      <c r="N53" s="12">
        <f t="shared" si="2"/>
        <v>99400</v>
      </c>
    </row>
    <row r="54" spans="1:14" ht="72" hidden="1" x14ac:dyDescent="0.35">
      <c r="A54" s="7" t="s">
        <v>212</v>
      </c>
      <c r="B54" s="8" t="s">
        <v>213</v>
      </c>
      <c r="C54" s="12">
        <v>99400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f t="shared" si="1"/>
        <v>99400</v>
      </c>
      <c r="J54" s="12">
        <v>99400</v>
      </c>
      <c r="K54" s="12">
        <v>0</v>
      </c>
      <c r="L54" s="12">
        <v>0</v>
      </c>
      <c r="M54" s="12">
        <v>0</v>
      </c>
      <c r="N54" s="12">
        <f t="shared" si="2"/>
        <v>99400</v>
      </c>
    </row>
    <row r="55" spans="1:14" ht="72" hidden="1" x14ac:dyDescent="0.35">
      <c r="A55" s="7" t="s">
        <v>70</v>
      </c>
      <c r="B55" s="8" t="s">
        <v>71</v>
      </c>
      <c r="C55" s="12">
        <f t="shared" ref="C55:M55" si="45">C56</f>
        <v>156400</v>
      </c>
      <c r="D55" s="12">
        <f t="shared" si="45"/>
        <v>0</v>
      </c>
      <c r="E55" s="12">
        <f t="shared" si="45"/>
        <v>0</v>
      </c>
      <c r="F55" s="12">
        <f t="shared" si="45"/>
        <v>0</v>
      </c>
      <c r="G55" s="12">
        <f t="shared" si="45"/>
        <v>0</v>
      </c>
      <c r="H55" s="12">
        <f t="shared" si="45"/>
        <v>0</v>
      </c>
      <c r="I55" s="12">
        <f t="shared" si="1"/>
        <v>156400</v>
      </c>
      <c r="J55" s="12">
        <f t="shared" si="45"/>
        <v>156400</v>
      </c>
      <c r="K55" s="12">
        <f t="shared" si="45"/>
        <v>0</v>
      </c>
      <c r="L55" s="12">
        <f t="shared" si="45"/>
        <v>0</v>
      </c>
      <c r="M55" s="12">
        <f t="shared" si="45"/>
        <v>0</v>
      </c>
      <c r="N55" s="12">
        <f t="shared" si="2"/>
        <v>156400</v>
      </c>
    </row>
    <row r="56" spans="1:14" ht="54" hidden="1" x14ac:dyDescent="0.35">
      <c r="A56" s="7" t="s">
        <v>214</v>
      </c>
      <c r="B56" s="8" t="s">
        <v>215</v>
      </c>
      <c r="C56" s="12">
        <v>156400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f t="shared" si="1"/>
        <v>156400</v>
      </c>
      <c r="J56" s="12">
        <v>156400</v>
      </c>
      <c r="K56" s="12">
        <v>0</v>
      </c>
      <c r="L56" s="12">
        <v>0</v>
      </c>
      <c r="M56" s="12">
        <v>0</v>
      </c>
      <c r="N56" s="12">
        <f t="shared" si="2"/>
        <v>156400</v>
      </c>
    </row>
    <row r="57" spans="1:14" ht="36" hidden="1" x14ac:dyDescent="0.35">
      <c r="A57" s="7" t="s">
        <v>72</v>
      </c>
      <c r="B57" s="8" t="s">
        <v>73</v>
      </c>
      <c r="C57" s="12">
        <f t="shared" ref="C57:M57" si="46">C58</f>
        <v>783700</v>
      </c>
      <c r="D57" s="12">
        <f t="shared" si="46"/>
        <v>0</v>
      </c>
      <c r="E57" s="12">
        <f t="shared" si="46"/>
        <v>0</v>
      </c>
      <c r="F57" s="12">
        <f t="shared" si="46"/>
        <v>0</v>
      </c>
      <c r="G57" s="12">
        <f t="shared" si="46"/>
        <v>0</v>
      </c>
      <c r="H57" s="12">
        <f t="shared" si="46"/>
        <v>0</v>
      </c>
      <c r="I57" s="12">
        <f t="shared" si="1"/>
        <v>783700</v>
      </c>
      <c r="J57" s="12">
        <f t="shared" si="46"/>
        <v>783700</v>
      </c>
      <c r="K57" s="12">
        <f t="shared" si="46"/>
        <v>0</v>
      </c>
      <c r="L57" s="12">
        <f t="shared" si="46"/>
        <v>0</v>
      </c>
      <c r="M57" s="12">
        <f t="shared" si="46"/>
        <v>0</v>
      </c>
      <c r="N57" s="12">
        <f t="shared" si="2"/>
        <v>783700</v>
      </c>
    </row>
    <row r="58" spans="1:14" ht="36" hidden="1" x14ac:dyDescent="0.35">
      <c r="A58" s="7" t="s">
        <v>216</v>
      </c>
      <c r="B58" s="8" t="s">
        <v>217</v>
      </c>
      <c r="C58" s="12">
        <v>783700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f t="shared" si="1"/>
        <v>783700</v>
      </c>
      <c r="J58" s="12">
        <v>783700</v>
      </c>
      <c r="K58" s="12">
        <v>0</v>
      </c>
      <c r="L58" s="12">
        <v>0</v>
      </c>
      <c r="M58" s="12">
        <v>0</v>
      </c>
      <c r="N58" s="12">
        <f t="shared" si="2"/>
        <v>783700</v>
      </c>
    </row>
    <row r="59" spans="1:14" ht="36" hidden="1" x14ac:dyDescent="0.35">
      <c r="A59" s="7" t="s">
        <v>271</v>
      </c>
      <c r="B59" s="8" t="s">
        <v>272</v>
      </c>
      <c r="C59" s="12">
        <f t="shared" ref="C59:H60" si="47">C60</f>
        <v>819000</v>
      </c>
      <c r="D59" s="12">
        <f t="shared" si="47"/>
        <v>0</v>
      </c>
      <c r="E59" s="12">
        <f t="shared" si="47"/>
        <v>0</v>
      </c>
      <c r="F59" s="12">
        <f t="shared" si="47"/>
        <v>0</v>
      </c>
      <c r="G59" s="12">
        <f t="shared" si="47"/>
        <v>0</v>
      </c>
      <c r="H59" s="12">
        <f t="shared" si="47"/>
        <v>0</v>
      </c>
      <c r="I59" s="12">
        <f t="shared" si="1"/>
        <v>819000</v>
      </c>
      <c r="J59" s="12">
        <f t="shared" ref="J59:M60" si="48">J60</f>
        <v>806800</v>
      </c>
      <c r="K59" s="12">
        <f t="shared" si="48"/>
        <v>0</v>
      </c>
      <c r="L59" s="12">
        <f t="shared" si="48"/>
        <v>0</v>
      </c>
      <c r="M59" s="12">
        <f t="shared" si="48"/>
        <v>0</v>
      </c>
      <c r="N59" s="12">
        <f t="shared" si="2"/>
        <v>806800</v>
      </c>
    </row>
    <row r="60" spans="1:14" ht="36" hidden="1" x14ac:dyDescent="0.35">
      <c r="A60" s="7" t="s">
        <v>288</v>
      </c>
      <c r="B60" s="8" t="s">
        <v>289</v>
      </c>
      <c r="C60" s="12">
        <f t="shared" si="47"/>
        <v>819000</v>
      </c>
      <c r="D60" s="12">
        <f t="shared" si="47"/>
        <v>0</v>
      </c>
      <c r="E60" s="12">
        <f t="shared" si="47"/>
        <v>0</v>
      </c>
      <c r="F60" s="12">
        <f t="shared" si="47"/>
        <v>0</v>
      </c>
      <c r="G60" s="12">
        <f t="shared" si="47"/>
        <v>0</v>
      </c>
      <c r="H60" s="12">
        <f t="shared" si="47"/>
        <v>0</v>
      </c>
      <c r="I60" s="12">
        <f t="shared" si="1"/>
        <v>819000</v>
      </c>
      <c r="J60" s="12">
        <f t="shared" si="48"/>
        <v>806800</v>
      </c>
      <c r="K60" s="12">
        <f t="shared" si="48"/>
        <v>0</v>
      </c>
      <c r="L60" s="12">
        <f t="shared" si="48"/>
        <v>0</v>
      </c>
      <c r="M60" s="12">
        <f t="shared" si="48"/>
        <v>0</v>
      </c>
      <c r="N60" s="12">
        <f t="shared" si="2"/>
        <v>806800</v>
      </c>
    </row>
    <row r="61" spans="1:14" ht="90" hidden="1" x14ac:dyDescent="0.35">
      <c r="A61" s="7" t="s">
        <v>286</v>
      </c>
      <c r="B61" s="8" t="s">
        <v>287</v>
      </c>
      <c r="C61" s="12">
        <v>819000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f t="shared" si="1"/>
        <v>819000</v>
      </c>
      <c r="J61" s="12">
        <v>806800</v>
      </c>
      <c r="K61" s="12">
        <v>0</v>
      </c>
      <c r="L61" s="12">
        <v>0</v>
      </c>
      <c r="M61" s="12">
        <v>0</v>
      </c>
      <c r="N61" s="12">
        <f t="shared" si="2"/>
        <v>806800</v>
      </c>
    </row>
    <row r="62" spans="1:14" hidden="1" x14ac:dyDescent="0.35">
      <c r="A62" s="7" t="s">
        <v>74</v>
      </c>
      <c r="B62" s="8" t="s">
        <v>75</v>
      </c>
      <c r="C62" s="12">
        <f t="shared" ref="C62:M63" si="49">C63</f>
        <v>26300</v>
      </c>
      <c r="D62" s="12">
        <f t="shared" si="49"/>
        <v>0</v>
      </c>
      <c r="E62" s="12">
        <f t="shared" si="49"/>
        <v>0</v>
      </c>
      <c r="F62" s="12">
        <f t="shared" si="49"/>
        <v>0</v>
      </c>
      <c r="G62" s="12">
        <f t="shared" si="49"/>
        <v>0</v>
      </c>
      <c r="H62" s="12">
        <f t="shared" si="49"/>
        <v>0</v>
      </c>
      <c r="I62" s="12">
        <f t="shared" si="1"/>
        <v>26300</v>
      </c>
      <c r="J62" s="12">
        <f t="shared" si="49"/>
        <v>26300</v>
      </c>
      <c r="K62" s="12">
        <f t="shared" si="49"/>
        <v>0</v>
      </c>
      <c r="L62" s="12">
        <f t="shared" si="49"/>
        <v>0</v>
      </c>
      <c r="M62" s="12">
        <f t="shared" si="49"/>
        <v>0</v>
      </c>
      <c r="N62" s="12">
        <f t="shared" si="2"/>
        <v>26300</v>
      </c>
    </row>
    <row r="63" spans="1:14" ht="54" hidden="1" x14ac:dyDescent="0.35">
      <c r="A63" s="7" t="s">
        <v>76</v>
      </c>
      <c r="B63" s="8" t="s">
        <v>77</v>
      </c>
      <c r="C63" s="12">
        <f t="shared" si="49"/>
        <v>26300</v>
      </c>
      <c r="D63" s="12">
        <f t="shared" si="49"/>
        <v>0</v>
      </c>
      <c r="E63" s="12">
        <f t="shared" si="49"/>
        <v>0</v>
      </c>
      <c r="F63" s="12">
        <f t="shared" si="49"/>
        <v>0</v>
      </c>
      <c r="G63" s="12">
        <f t="shared" si="49"/>
        <v>0</v>
      </c>
      <c r="H63" s="12">
        <f t="shared" si="49"/>
        <v>0</v>
      </c>
      <c r="I63" s="12">
        <f t="shared" si="1"/>
        <v>26300</v>
      </c>
      <c r="J63" s="12">
        <f t="shared" si="49"/>
        <v>26300</v>
      </c>
      <c r="K63" s="12">
        <f t="shared" si="49"/>
        <v>0</v>
      </c>
      <c r="L63" s="12">
        <f t="shared" si="49"/>
        <v>0</v>
      </c>
      <c r="M63" s="12">
        <f t="shared" si="49"/>
        <v>0</v>
      </c>
      <c r="N63" s="12">
        <f t="shared" si="2"/>
        <v>26300</v>
      </c>
    </row>
    <row r="64" spans="1:14" ht="54" hidden="1" x14ac:dyDescent="0.35">
      <c r="A64" s="7" t="s">
        <v>218</v>
      </c>
      <c r="B64" s="8" t="s">
        <v>219</v>
      </c>
      <c r="C64" s="12">
        <v>26300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f t="shared" si="1"/>
        <v>26300</v>
      </c>
      <c r="J64" s="12">
        <v>26300</v>
      </c>
      <c r="K64" s="12">
        <v>0</v>
      </c>
      <c r="L64" s="12">
        <v>0</v>
      </c>
      <c r="M64" s="12">
        <v>0</v>
      </c>
      <c r="N64" s="12">
        <f t="shared" si="2"/>
        <v>26300</v>
      </c>
    </row>
    <row r="65" spans="1:14" ht="72" hidden="1" x14ac:dyDescent="0.35">
      <c r="A65" s="7" t="s">
        <v>78</v>
      </c>
      <c r="B65" s="8" t="s">
        <v>79</v>
      </c>
      <c r="C65" s="12">
        <f t="shared" ref="C65:M66" si="50">C66</f>
        <v>747300</v>
      </c>
      <c r="D65" s="12">
        <f t="shared" si="50"/>
        <v>0</v>
      </c>
      <c r="E65" s="12">
        <f t="shared" si="50"/>
        <v>0</v>
      </c>
      <c r="F65" s="12">
        <f t="shared" si="50"/>
        <v>0</v>
      </c>
      <c r="G65" s="12">
        <f t="shared" si="50"/>
        <v>0</v>
      </c>
      <c r="H65" s="12">
        <f t="shared" si="50"/>
        <v>0</v>
      </c>
      <c r="I65" s="12">
        <f t="shared" si="1"/>
        <v>747300</v>
      </c>
      <c r="J65" s="12">
        <f t="shared" si="50"/>
        <v>747300</v>
      </c>
      <c r="K65" s="12">
        <f t="shared" si="50"/>
        <v>0</v>
      </c>
      <c r="L65" s="12">
        <f t="shared" si="50"/>
        <v>0</v>
      </c>
      <c r="M65" s="12">
        <f t="shared" si="50"/>
        <v>0</v>
      </c>
      <c r="N65" s="12">
        <f t="shared" si="2"/>
        <v>747300</v>
      </c>
    </row>
    <row r="66" spans="1:14" ht="72" hidden="1" x14ac:dyDescent="0.35">
      <c r="A66" s="7" t="s">
        <v>163</v>
      </c>
      <c r="B66" s="8" t="s">
        <v>162</v>
      </c>
      <c r="C66" s="12">
        <f t="shared" si="50"/>
        <v>747300</v>
      </c>
      <c r="D66" s="12">
        <f t="shared" si="50"/>
        <v>0</v>
      </c>
      <c r="E66" s="12">
        <f t="shared" si="50"/>
        <v>0</v>
      </c>
      <c r="F66" s="12">
        <f t="shared" si="50"/>
        <v>0</v>
      </c>
      <c r="G66" s="12">
        <f t="shared" si="50"/>
        <v>0</v>
      </c>
      <c r="H66" s="12">
        <f t="shared" si="50"/>
        <v>0</v>
      </c>
      <c r="I66" s="12">
        <f t="shared" si="1"/>
        <v>747300</v>
      </c>
      <c r="J66" s="12">
        <f t="shared" si="50"/>
        <v>747300</v>
      </c>
      <c r="K66" s="12">
        <f t="shared" si="50"/>
        <v>0</v>
      </c>
      <c r="L66" s="12">
        <f t="shared" si="50"/>
        <v>0</v>
      </c>
      <c r="M66" s="12">
        <f t="shared" si="50"/>
        <v>0</v>
      </c>
      <c r="N66" s="12">
        <f t="shared" si="2"/>
        <v>747300</v>
      </c>
    </row>
    <row r="67" spans="1:14" ht="72" hidden="1" x14ac:dyDescent="0.35">
      <c r="A67" s="7" t="s">
        <v>220</v>
      </c>
      <c r="B67" s="8" t="s">
        <v>221</v>
      </c>
      <c r="C67" s="12">
        <v>747300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1"/>
        <v>747300</v>
      </c>
      <c r="J67" s="12">
        <v>747300</v>
      </c>
      <c r="K67" s="12">
        <v>0</v>
      </c>
      <c r="L67" s="12">
        <v>0</v>
      </c>
      <c r="M67" s="12">
        <v>0</v>
      </c>
      <c r="N67" s="12">
        <f t="shared" si="2"/>
        <v>747300</v>
      </c>
    </row>
    <row r="68" spans="1:14" hidden="1" x14ac:dyDescent="0.35">
      <c r="A68" s="5" t="s">
        <v>80</v>
      </c>
      <c r="B68" s="6" t="s">
        <v>81</v>
      </c>
      <c r="C68" s="11">
        <f t="shared" ref="C68:M68" si="51">C69</f>
        <v>125000</v>
      </c>
      <c r="D68" s="11">
        <f t="shared" si="51"/>
        <v>0</v>
      </c>
      <c r="E68" s="11">
        <f t="shared" si="51"/>
        <v>0</v>
      </c>
      <c r="F68" s="11">
        <f t="shared" si="51"/>
        <v>0</v>
      </c>
      <c r="G68" s="11">
        <f t="shared" si="51"/>
        <v>0</v>
      </c>
      <c r="H68" s="11">
        <f t="shared" si="51"/>
        <v>0</v>
      </c>
      <c r="I68" s="11">
        <f t="shared" si="1"/>
        <v>125000</v>
      </c>
      <c r="J68" s="11">
        <f t="shared" si="51"/>
        <v>125000</v>
      </c>
      <c r="K68" s="11">
        <f t="shared" si="51"/>
        <v>0</v>
      </c>
      <c r="L68" s="11">
        <f t="shared" si="51"/>
        <v>0</v>
      </c>
      <c r="M68" s="11">
        <f t="shared" si="51"/>
        <v>0</v>
      </c>
      <c r="N68" s="11">
        <f t="shared" si="2"/>
        <v>125000</v>
      </c>
    </row>
    <row r="69" spans="1:14" hidden="1" x14ac:dyDescent="0.35">
      <c r="A69" s="7" t="s">
        <v>82</v>
      </c>
      <c r="B69" s="8" t="s">
        <v>83</v>
      </c>
      <c r="C69" s="12">
        <f t="shared" ref="C69:H69" si="52">C70+C71</f>
        <v>125000</v>
      </c>
      <c r="D69" s="12">
        <f t="shared" si="52"/>
        <v>0</v>
      </c>
      <c r="E69" s="12">
        <f t="shared" si="52"/>
        <v>0</v>
      </c>
      <c r="F69" s="12">
        <f t="shared" si="52"/>
        <v>0</v>
      </c>
      <c r="G69" s="12">
        <f t="shared" si="52"/>
        <v>0</v>
      </c>
      <c r="H69" s="12">
        <f t="shared" si="52"/>
        <v>0</v>
      </c>
      <c r="I69" s="12">
        <f t="shared" si="1"/>
        <v>125000</v>
      </c>
      <c r="J69" s="12">
        <f>J70+J71</f>
        <v>125000</v>
      </c>
      <c r="K69" s="12">
        <f>K70+K71</f>
        <v>0</v>
      </c>
      <c r="L69" s="12">
        <f>L70+L71</f>
        <v>0</v>
      </c>
      <c r="M69" s="12">
        <f>M70+M71</f>
        <v>0</v>
      </c>
      <c r="N69" s="12">
        <f t="shared" si="2"/>
        <v>125000</v>
      </c>
    </row>
    <row r="70" spans="1:14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f t="shared" si="1"/>
        <v>57000</v>
      </c>
      <c r="J70" s="12">
        <v>57000</v>
      </c>
      <c r="K70" s="12">
        <v>0</v>
      </c>
      <c r="L70" s="12">
        <v>0</v>
      </c>
      <c r="M70" s="12">
        <v>0</v>
      </c>
      <c r="N70" s="12">
        <f t="shared" si="2"/>
        <v>57000</v>
      </c>
    </row>
    <row r="71" spans="1:14" ht="36" hidden="1" x14ac:dyDescent="0.35">
      <c r="A71" s="7" t="s">
        <v>155</v>
      </c>
      <c r="B71" s="8" t="s">
        <v>156</v>
      </c>
      <c r="C71" s="12">
        <v>68000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f t="shared" si="1"/>
        <v>68000</v>
      </c>
      <c r="J71" s="12">
        <v>68000</v>
      </c>
      <c r="K71" s="12">
        <v>0</v>
      </c>
      <c r="L71" s="12">
        <v>0</v>
      </c>
      <c r="M71" s="12">
        <v>0</v>
      </c>
      <c r="N71" s="12">
        <f t="shared" si="2"/>
        <v>68000</v>
      </c>
    </row>
    <row r="72" spans="1:14" ht="34.799999999999997" hidden="1" x14ac:dyDescent="0.35">
      <c r="A72" s="5" t="s">
        <v>86</v>
      </c>
      <c r="B72" s="6" t="s">
        <v>87</v>
      </c>
      <c r="C72" s="11">
        <f t="shared" ref="C72:K72" si="53">C73+C76</f>
        <v>9222600</v>
      </c>
      <c r="D72" s="11">
        <f t="shared" ref="D72:E72" si="54">D73+D76</f>
        <v>0</v>
      </c>
      <c r="E72" s="11">
        <f t="shared" si="54"/>
        <v>0</v>
      </c>
      <c r="F72" s="11">
        <f t="shared" ref="F72:G72" si="55">F73+F76</f>
        <v>0</v>
      </c>
      <c r="G72" s="11">
        <f t="shared" si="55"/>
        <v>0</v>
      </c>
      <c r="H72" s="11">
        <f t="shared" ref="H72" si="56">H73+H76</f>
        <v>0</v>
      </c>
      <c r="I72" s="11">
        <f t="shared" si="1"/>
        <v>9222600</v>
      </c>
      <c r="J72" s="11">
        <f t="shared" si="53"/>
        <v>9240000</v>
      </c>
      <c r="K72" s="11">
        <f t="shared" si="53"/>
        <v>0</v>
      </c>
      <c r="L72" s="11">
        <f t="shared" ref="L72:M72" si="57">L73+L76</f>
        <v>0</v>
      </c>
      <c r="M72" s="11">
        <f t="shared" si="57"/>
        <v>0</v>
      </c>
      <c r="N72" s="11">
        <f t="shared" si="2"/>
        <v>9240000</v>
      </c>
    </row>
    <row r="73" spans="1:14" hidden="1" x14ac:dyDescent="0.35">
      <c r="A73" s="7" t="s">
        <v>88</v>
      </c>
      <c r="B73" s="8" t="s">
        <v>89</v>
      </c>
      <c r="C73" s="12">
        <f t="shared" ref="C73:M74" si="58">C74</f>
        <v>8595100</v>
      </c>
      <c r="D73" s="12">
        <f t="shared" si="58"/>
        <v>0</v>
      </c>
      <c r="E73" s="12">
        <f t="shared" si="58"/>
        <v>0</v>
      </c>
      <c r="F73" s="12">
        <f t="shared" si="58"/>
        <v>0</v>
      </c>
      <c r="G73" s="12">
        <f t="shared" si="58"/>
        <v>0</v>
      </c>
      <c r="H73" s="12">
        <f t="shared" si="58"/>
        <v>0</v>
      </c>
      <c r="I73" s="12">
        <f t="shared" si="1"/>
        <v>8595100</v>
      </c>
      <c r="J73" s="12">
        <f t="shared" si="58"/>
        <v>8595100</v>
      </c>
      <c r="K73" s="12">
        <f t="shared" si="58"/>
        <v>0</v>
      </c>
      <c r="L73" s="12">
        <f t="shared" si="58"/>
        <v>0</v>
      </c>
      <c r="M73" s="12">
        <f t="shared" si="58"/>
        <v>0</v>
      </c>
      <c r="N73" s="12">
        <f t="shared" si="2"/>
        <v>8595100</v>
      </c>
    </row>
    <row r="74" spans="1:14" hidden="1" x14ac:dyDescent="0.35">
      <c r="A74" s="7" t="s">
        <v>90</v>
      </c>
      <c r="B74" s="8" t="s">
        <v>91</v>
      </c>
      <c r="C74" s="12">
        <f t="shared" si="58"/>
        <v>8595100</v>
      </c>
      <c r="D74" s="12">
        <f t="shared" si="58"/>
        <v>0</v>
      </c>
      <c r="E74" s="12">
        <f t="shared" si="58"/>
        <v>0</v>
      </c>
      <c r="F74" s="12">
        <f t="shared" si="58"/>
        <v>0</v>
      </c>
      <c r="G74" s="12">
        <f t="shared" si="58"/>
        <v>0</v>
      </c>
      <c r="H74" s="12">
        <f t="shared" si="58"/>
        <v>0</v>
      </c>
      <c r="I74" s="12">
        <f t="shared" si="1"/>
        <v>8595100</v>
      </c>
      <c r="J74" s="12">
        <f t="shared" si="58"/>
        <v>8595100</v>
      </c>
      <c r="K74" s="12">
        <f t="shared" si="58"/>
        <v>0</v>
      </c>
      <c r="L74" s="12">
        <f t="shared" si="58"/>
        <v>0</v>
      </c>
      <c r="M74" s="12">
        <f t="shared" si="58"/>
        <v>0</v>
      </c>
      <c r="N74" s="12">
        <f t="shared" si="2"/>
        <v>8595100</v>
      </c>
    </row>
    <row r="75" spans="1:14" ht="36" hidden="1" x14ac:dyDescent="0.35">
      <c r="A75" s="7" t="s">
        <v>222</v>
      </c>
      <c r="B75" s="25" t="s">
        <v>223</v>
      </c>
      <c r="C75" s="12">
        <v>8595100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f t="shared" si="1"/>
        <v>8595100</v>
      </c>
      <c r="J75" s="12">
        <v>8595100</v>
      </c>
      <c r="K75" s="12">
        <v>0</v>
      </c>
      <c r="L75" s="12">
        <v>0</v>
      </c>
      <c r="M75" s="12">
        <v>0</v>
      </c>
      <c r="N75" s="12">
        <f t="shared" si="2"/>
        <v>8595100</v>
      </c>
    </row>
    <row r="76" spans="1:14" hidden="1" x14ac:dyDescent="0.35">
      <c r="A76" s="7" t="s">
        <v>92</v>
      </c>
      <c r="B76" s="8" t="s">
        <v>93</v>
      </c>
      <c r="C76" s="12">
        <f t="shared" ref="C76:M77" si="59">C77</f>
        <v>627500</v>
      </c>
      <c r="D76" s="12">
        <f t="shared" si="59"/>
        <v>0</v>
      </c>
      <c r="E76" s="12">
        <f t="shared" si="59"/>
        <v>0</v>
      </c>
      <c r="F76" s="12">
        <f t="shared" si="59"/>
        <v>0</v>
      </c>
      <c r="G76" s="12">
        <f t="shared" si="59"/>
        <v>0</v>
      </c>
      <c r="H76" s="12">
        <f t="shared" si="59"/>
        <v>0</v>
      </c>
      <c r="I76" s="12">
        <f t="shared" si="1"/>
        <v>627500</v>
      </c>
      <c r="J76" s="12">
        <f t="shared" si="59"/>
        <v>644900</v>
      </c>
      <c r="K76" s="12">
        <f t="shared" si="59"/>
        <v>0</v>
      </c>
      <c r="L76" s="12">
        <f t="shared" si="59"/>
        <v>0</v>
      </c>
      <c r="M76" s="12">
        <f t="shared" si="59"/>
        <v>0</v>
      </c>
      <c r="N76" s="12">
        <f t="shared" si="2"/>
        <v>644900</v>
      </c>
    </row>
    <row r="77" spans="1:14" ht="36" hidden="1" x14ac:dyDescent="0.35">
      <c r="A77" s="7" t="s">
        <v>94</v>
      </c>
      <c r="B77" s="8" t="s">
        <v>95</v>
      </c>
      <c r="C77" s="12">
        <f t="shared" si="59"/>
        <v>627500</v>
      </c>
      <c r="D77" s="12">
        <f t="shared" si="59"/>
        <v>0</v>
      </c>
      <c r="E77" s="12">
        <f t="shared" si="59"/>
        <v>0</v>
      </c>
      <c r="F77" s="12">
        <f t="shared" si="59"/>
        <v>0</v>
      </c>
      <c r="G77" s="12">
        <f t="shared" si="59"/>
        <v>0</v>
      </c>
      <c r="H77" s="12">
        <f t="shared" si="59"/>
        <v>0</v>
      </c>
      <c r="I77" s="12">
        <f t="shared" ref="I77:I140" si="60">C77+D77+E77+F77+G77+H77</f>
        <v>627500</v>
      </c>
      <c r="J77" s="12">
        <f t="shared" si="59"/>
        <v>644900</v>
      </c>
      <c r="K77" s="12">
        <f t="shared" si="59"/>
        <v>0</v>
      </c>
      <c r="L77" s="12">
        <f t="shared" si="59"/>
        <v>0</v>
      </c>
      <c r="M77" s="12">
        <f t="shared" si="59"/>
        <v>0</v>
      </c>
      <c r="N77" s="12">
        <f t="shared" ref="N77:N140" si="61">J77+K77+L77+M77</f>
        <v>644900</v>
      </c>
    </row>
    <row r="78" spans="1:14" ht="36" hidden="1" x14ac:dyDescent="0.35">
      <c r="A78" s="7" t="s">
        <v>224</v>
      </c>
      <c r="B78" s="25" t="s">
        <v>225</v>
      </c>
      <c r="C78" s="12">
        <v>627500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f t="shared" si="60"/>
        <v>627500</v>
      </c>
      <c r="J78" s="12">
        <v>644900</v>
      </c>
      <c r="K78" s="12">
        <v>0</v>
      </c>
      <c r="L78" s="12">
        <v>0</v>
      </c>
      <c r="M78" s="12">
        <v>0</v>
      </c>
      <c r="N78" s="12">
        <f t="shared" si="61"/>
        <v>644900</v>
      </c>
    </row>
    <row r="79" spans="1:14" ht="34.799999999999997" hidden="1" x14ac:dyDescent="0.35">
      <c r="A79" s="5" t="s">
        <v>96</v>
      </c>
      <c r="B79" s="6" t="s">
        <v>97</v>
      </c>
      <c r="C79" s="11">
        <f t="shared" ref="C79:H79" si="62">C80+C83+C88</f>
        <v>329700</v>
      </c>
      <c r="D79" s="11">
        <f t="shared" si="62"/>
        <v>0</v>
      </c>
      <c r="E79" s="11">
        <f t="shared" si="62"/>
        <v>0</v>
      </c>
      <c r="F79" s="11">
        <f t="shared" si="62"/>
        <v>0</v>
      </c>
      <c r="G79" s="11">
        <f t="shared" si="62"/>
        <v>0</v>
      </c>
      <c r="H79" s="11">
        <f t="shared" si="62"/>
        <v>0</v>
      </c>
      <c r="I79" s="11">
        <f t="shared" si="60"/>
        <v>329700</v>
      </c>
      <c r="J79" s="11">
        <f>J80+J83+J88</f>
        <v>404700</v>
      </c>
      <c r="K79" s="11">
        <f>K80+K83+K88</f>
        <v>0</v>
      </c>
      <c r="L79" s="11">
        <f>L80+L83+L88</f>
        <v>0</v>
      </c>
      <c r="M79" s="11">
        <f>M80+M83+M88</f>
        <v>0</v>
      </c>
      <c r="N79" s="11">
        <f t="shared" si="61"/>
        <v>404700</v>
      </c>
    </row>
    <row r="80" spans="1:14" ht="72" hidden="1" x14ac:dyDescent="0.35">
      <c r="A80" s="7" t="s">
        <v>98</v>
      </c>
      <c r="B80" s="8" t="s">
        <v>99</v>
      </c>
      <c r="C80" s="12">
        <f t="shared" ref="C80:M81" si="63">C81</f>
        <v>220000</v>
      </c>
      <c r="D80" s="12">
        <f t="shared" si="63"/>
        <v>0</v>
      </c>
      <c r="E80" s="12">
        <f t="shared" si="63"/>
        <v>0</v>
      </c>
      <c r="F80" s="12">
        <f t="shared" si="63"/>
        <v>0</v>
      </c>
      <c r="G80" s="12">
        <f t="shared" si="63"/>
        <v>0</v>
      </c>
      <c r="H80" s="12">
        <f t="shared" si="63"/>
        <v>0</v>
      </c>
      <c r="I80" s="12">
        <f t="shared" si="60"/>
        <v>220000</v>
      </c>
      <c r="J80" s="12">
        <f t="shared" si="63"/>
        <v>295000</v>
      </c>
      <c r="K80" s="12">
        <f t="shared" si="63"/>
        <v>0</v>
      </c>
      <c r="L80" s="12">
        <f t="shared" si="63"/>
        <v>0</v>
      </c>
      <c r="M80" s="12">
        <f t="shared" si="63"/>
        <v>0</v>
      </c>
      <c r="N80" s="12">
        <f t="shared" si="61"/>
        <v>295000</v>
      </c>
    </row>
    <row r="81" spans="1:14" ht="90" hidden="1" x14ac:dyDescent="0.35">
      <c r="A81" s="7" t="s">
        <v>100</v>
      </c>
      <c r="B81" s="8" t="s">
        <v>101</v>
      </c>
      <c r="C81" s="12">
        <f t="shared" si="63"/>
        <v>220000</v>
      </c>
      <c r="D81" s="12">
        <f t="shared" si="63"/>
        <v>0</v>
      </c>
      <c r="E81" s="12">
        <f t="shared" si="63"/>
        <v>0</v>
      </c>
      <c r="F81" s="12">
        <f t="shared" si="63"/>
        <v>0</v>
      </c>
      <c r="G81" s="12">
        <f t="shared" si="63"/>
        <v>0</v>
      </c>
      <c r="H81" s="12">
        <f t="shared" si="63"/>
        <v>0</v>
      </c>
      <c r="I81" s="12">
        <f t="shared" si="60"/>
        <v>220000</v>
      </c>
      <c r="J81" s="12">
        <f t="shared" si="63"/>
        <v>295000</v>
      </c>
      <c r="K81" s="12">
        <f t="shared" si="63"/>
        <v>0</v>
      </c>
      <c r="L81" s="12">
        <f t="shared" si="63"/>
        <v>0</v>
      </c>
      <c r="M81" s="12">
        <f t="shared" si="63"/>
        <v>0</v>
      </c>
      <c r="N81" s="12">
        <f t="shared" si="61"/>
        <v>295000</v>
      </c>
    </row>
    <row r="82" spans="1:14" ht="90" hidden="1" x14ac:dyDescent="0.35">
      <c r="A82" s="7" t="s">
        <v>226</v>
      </c>
      <c r="B82" s="25" t="s">
        <v>227</v>
      </c>
      <c r="C82" s="12">
        <v>220000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f t="shared" si="60"/>
        <v>220000</v>
      </c>
      <c r="J82" s="12">
        <v>295000</v>
      </c>
      <c r="K82" s="12">
        <v>0</v>
      </c>
      <c r="L82" s="12">
        <v>0</v>
      </c>
      <c r="M82" s="12">
        <v>0</v>
      </c>
      <c r="N82" s="12">
        <f t="shared" si="61"/>
        <v>295000</v>
      </c>
    </row>
    <row r="83" spans="1:14" ht="36" hidden="1" x14ac:dyDescent="0.35">
      <c r="A83" s="7" t="s">
        <v>102</v>
      </c>
      <c r="B83" s="8" t="s">
        <v>103</v>
      </c>
      <c r="C83" s="12">
        <f t="shared" ref="C83:K83" si="64">C84+C86</f>
        <v>25500</v>
      </c>
      <c r="D83" s="12">
        <f t="shared" ref="D83:E83" si="65">D84+D86</f>
        <v>0</v>
      </c>
      <c r="E83" s="12">
        <f t="shared" si="65"/>
        <v>0</v>
      </c>
      <c r="F83" s="12">
        <f t="shared" ref="F83:G83" si="66">F84+F86</f>
        <v>0</v>
      </c>
      <c r="G83" s="12">
        <f t="shared" si="66"/>
        <v>0</v>
      </c>
      <c r="H83" s="12">
        <f t="shared" ref="H83" si="67">H84+H86</f>
        <v>0</v>
      </c>
      <c r="I83" s="12">
        <f t="shared" si="60"/>
        <v>25500</v>
      </c>
      <c r="J83" s="12">
        <f t="shared" si="64"/>
        <v>25500</v>
      </c>
      <c r="K83" s="12">
        <f t="shared" si="64"/>
        <v>0</v>
      </c>
      <c r="L83" s="12">
        <f t="shared" ref="L83:M83" si="68">L84+L86</f>
        <v>0</v>
      </c>
      <c r="M83" s="12">
        <f t="shared" si="68"/>
        <v>0</v>
      </c>
      <c r="N83" s="12">
        <f t="shared" si="61"/>
        <v>25500</v>
      </c>
    </row>
    <row r="84" spans="1:14" ht="36" hidden="1" x14ac:dyDescent="0.35">
      <c r="A84" s="7" t="s">
        <v>104</v>
      </c>
      <c r="B84" s="8" t="s">
        <v>105</v>
      </c>
      <c r="C84" s="12">
        <f t="shared" ref="C84:M84" si="69">C85</f>
        <v>12700</v>
      </c>
      <c r="D84" s="12">
        <f t="shared" si="69"/>
        <v>0</v>
      </c>
      <c r="E84" s="12">
        <f t="shared" si="69"/>
        <v>0</v>
      </c>
      <c r="F84" s="12">
        <f t="shared" si="69"/>
        <v>0</v>
      </c>
      <c r="G84" s="12">
        <f t="shared" si="69"/>
        <v>0</v>
      </c>
      <c r="H84" s="12">
        <f t="shared" si="69"/>
        <v>0</v>
      </c>
      <c r="I84" s="12">
        <f t="shared" si="60"/>
        <v>12700</v>
      </c>
      <c r="J84" s="12">
        <f t="shared" si="69"/>
        <v>12700</v>
      </c>
      <c r="K84" s="12">
        <f t="shared" si="69"/>
        <v>0</v>
      </c>
      <c r="L84" s="12">
        <f t="shared" si="69"/>
        <v>0</v>
      </c>
      <c r="M84" s="12">
        <f t="shared" si="69"/>
        <v>0</v>
      </c>
      <c r="N84" s="12">
        <f t="shared" si="61"/>
        <v>12700</v>
      </c>
    </row>
    <row r="85" spans="1:14" ht="54" hidden="1" x14ac:dyDescent="0.35">
      <c r="A85" s="7" t="s">
        <v>228</v>
      </c>
      <c r="B85" s="25" t="s">
        <v>229</v>
      </c>
      <c r="C85" s="12">
        <v>12700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f t="shared" si="60"/>
        <v>12700</v>
      </c>
      <c r="J85" s="12">
        <v>12700</v>
      </c>
      <c r="K85" s="12">
        <v>0</v>
      </c>
      <c r="L85" s="12">
        <v>0</v>
      </c>
      <c r="M85" s="12">
        <v>0</v>
      </c>
      <c r="N85" s="12">
        <f t="shared" si="61"/>
        <v>12700</v>
      </c>
    </row>
    <row r="86" spans="1:14" ht="54" hidden="1" x14ac:dyDescent="0.35">
      <c r="A86" s="7" t="s">
        <v>106</v>
      </c>
      <c r="B86" s="8" t="s">
        <v>107</v>
      </c>
      <c r="C86" s="12">
        <f t="shared" ref="C86:M86" si="70">C87</f>
        <v>12800</v>
      </c>
      <c r="D86" s="12">
        <f t="shared" si="70"/>
        <v>0</v>
      </c>
      <c r="E86" s="12">
        <f t="shared" si="70"/>
        <v>0</v>
      </c>
      <c r="F86" s="12">
        <f t="shared" si="70"/>
        <v>0</v>
      </c>
      <c r="G86" s="12">
        <f t="shared" si="70"/>
        <v>0</v>
      </c>
      <c r="H86" s="12">
        <f t="shared" si="70"/>
        <v>0</v>
      </c>
      <c r="I86" s="12">
        <f t="shared" si="60"/>
        <v>12800</v>
      </c>
      <c r="J86" s="12">
        <f t="shared" si="70"/>
        <v>12800</v>
      </c>
      <c r="K86" s="12">
        <f t="shared" si="70"/>
        <v>0</v>
      </c>
      <c r="L86" s="12">
        <f t="shared" si="70"/>
        <v>0</v>
      </c>
      <c r="M86" s="12">
        <f t="shared" si="70"/>
        <v>0</v>
      </c>
      <c r="N86" s="12">
        <f t="shared" si="61"/>
        <v>12800</v>
      </c>
    </row>
    <row r="87" spans="1:14" ht="54" hidden="1" x14ac:dyDescent="0.35">
      <c r="A87" s="7" t="s">
        <v>230</v>
      </c>
      <c r="B87" s="25" t="s">
        <v>231</v>
      </c>
      <c r="C87" s="12">
        <v>12800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f t="shared" si="60"/>
        <v>12800</v>
      </c>
      <c r="J87" s="12">
        <v>12800</v>
      </c>
      <c r="K87" s="12">
        <v>0</v>
      </c>
      <c r="L87" s="12">
        <v>0</v>
      </c>
      <c r="M87" s="12">
        <v>0</v>
      </c>
      <c r="N87" s="12">
        <f t="shared" si="61"/>
        <v>12800</v>
      </c>
    </row>
    <row r="88" spans="1:14" ht="72" hidden="1" x14ac:dyDescent="0.35">
      <c r="A88" s="7" t="s">
        <v>273</v>
      </c>
      <c r="B88" s="26" t="s">
        <v>274</v>
      </c>
      <c r="C88" s="12">
        <f t="shared" ref="C88:H89" si="71">C89</f>
        <v>84200</v>
      </c>
      <c r="D88" s="12">
        <f t="shared" si="71"/>
        <v>0</v>
      </c>
      <c r="E88" s="12">
        <f t="shared" si="71"/>
        <v>0</v>
      </c>
      <c r="F88" s="12">
        <f t="shared" si="71"/>
        <v>0</v>
      </c>
      <c r="G88" s="12">
        <f t="shared" si="71"/>
        <v>0</v>
      </c>
      <c r="H88" s="12">
        <f t="shared" si="71"/>
        <v>0</v>
      </c>
      <c r="I88" s="12">
        <f t="shared" si="60"/>
        <v>84200</v>
      </c>
      <c r="J88" s="12">
        <f t="shared" ref="J88:M89" si="72">J89</f>
        <v>84200</v>
      </c>
      <c r="K88" s="12">
        <f t="shared" si="72"/>
        <v>0</v>
      </c>
      <c r="L88" s="12">
        <f t="shared" si="72"/>
        <v>0</v>
      </c>
      <c r="M88" s="12">
        <f t="shared" si="72"/>
        <v>0</v>
      </c>
      <c r="N88" s="12">
        <f t="shared" si="61"/>
        <v>84200</v>
      </c>
    </row>
    <row r="89" spans="1:14" ht="72" hidden="1" x14ac:dyDescent="0.35">
      <c r="A89" s="7" t="s">
        <v>275</v>
      </c>
      <c r="B89" s="26" t="s">
        <v>276</v>
      </c>
      <c r="C89" s="12">
        <f t="shared" si="71"/>
        <v>84200</v>
      </c>
      <c r="D89" s="12">
        <f t="shared" si="71"/>
        <v>0</v>
      </c>
      <c r="E89" s="12">
        <f t="shared" si="71"/>
        <v>0</v>
      </c>
      <c r="F89" s="12">
        <f t="shared" si="71"/>
        <v>0</v>
      </c>
      <c r="G89" s="12">
        <f t="shared" si="71"/>
        <v>0</v>
      </c>
      <c r="H89" s="12">
        <f t="shared" si="71"/>
        <v>0</v>
      </c>
      <c r="I89" s="12">
        <f t="shared" si="60"/>
        <v>84200</v>
      </c>
      <c r="J89" s="12">
        <f t="shared" si="72"/>
        <v>84200</v>
      </c>
      <c r="K89" s="12">
        <f t="shared" si="72"/>
        <v>0</v>
      </c>
      <c r="L89" s="12">
        <f t="shared" si="72"/>
        <v>0</v>
      </c>
      <c r="M89" s="12">
        <f t="shared" si="72"/>
        <v>0</v>
      </c>
      <c r="N89" s="12">
        <f t="shared" si="61"/>
        <v>84200</v>
      </c>
    </row>
    <row r="90" spans="1:14" ht="72" hidden="1" x14ac:dyDescent="0.35">
      <c r="A90" s="7" t="s">
        <v>277</v>
      </c>
      <c r="B90" s="26" t="s">
        <v>278</v>
      </c>
      <c r="C90" s="12">
        <v>84200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f t="shared" si="60"/>
        <v>84200</v>
      </c>
      <c r="J90" s="12">
        <v>84200</v>
      </c>
      <c r="K90" s="12">
        <v>0</v>
      </c>
      <c r="L90" s="12">
        <v>0</v>
      </c>
      <c r="M90" s="12">
        <v>0</v>
      </c>
      <c r="N90" s="12">
        <f t="shared" si="61"/>
        <v>84200</v>
      </c>
    </row>
    <row r="91" spans="1:14" hidden="1" x14ac:dyDescent="0.35">
      <c r="A91" s="5" t="s">
        <v>108</v>
      </c>
      <c r="B91" s="6" t="s">
        <v>109</v>
      </c>
      <c r="C91" s="11">
        <f t="shared" ref="C91:H91" si="73">C92+C109+C111</f>
        <v>648300</v>
      </c>
      <c r="D91" s="11">
        <f t="shared" si="73"/>
        <v>0</v>
      </c>
      <c r="E91" s="11">
        <f t="shared" si="73"/>
        <v>0</v>
      </c>
      <c r="F91" s="11">
        <f t="shared" si="73"/>
        <v>0</v>
      </c>
      <c r="G91" s="11">
        <f t="shared" si="73"/>
        <v>0</v>
      </c>
      <c r="H91" s="11">
        <f t="shared" si="73"/>
        <v>0</v>
      </c>
      <c r="I91" s="11">
        <f t="shared" si="60"/>
        <v>648300</v>
      </c>
      <c r="J91" s="11">
        <f>J92+J109+J111</f>
        <v>648300</v>
      </c>
      <c r="K91" s="11">
        <f>K92+K109+K111</f>
        <v>0</v>
      </c>
      <c r="L91" s="11">
        <f>L92+L109+L111</f>
        <v>0</v>
      </c>
      <c r="M91" s="11">
        <f>M92+M109+M111</f>
        <v>0</v>
      </c>
      <c r="N91" s="11">
        <f t="shared" si="61"/>
        <v>648300</v>
      </c>
    </row>
    <row r="92" spans="1:14" ht="36" hidden="1" x14ac:dyDescent="0.35">
      <c r="A92" s="7" t="s">
        <v>198</v>
      </c>
      <c r="B92" s="8" t="s">
        <v>197</v>
      </c>
      <c r="C92" s="12">
        <f t="shared" ref="C92:H92" si="74">C93+C95+C97+C99+C103+C105+C107+C101</f>
        <v>427800</v>
      </c>
      <c r="D92" s="12">
        <f t="shared" si="74"/>
        <v>0</v>
      </c>
      <c r="E92" s="12">
        <f t="shared" si="74"/>
        <v>0</v>
      </c>
      <c r="F92" s="12">
        <f t="shared" si="74"/>
        <v>0</v>
      </c>
      <c r="G92" s="12">
        <f t="shared" si="74"/>
        <v>0</v>
      </c>
      <c r="H92" s="12">
        <f t="shared" si="74"/>
        <v>0</v>
      </c>
      <c r="I92" s="12">
        <f t="shared" si="60"/>
        <v>427800</v>
      </c>
      <c r="J92" s="12">
        <f>J93+J95+J97+J99+J103+J105+J107+J101</f>
        <v>427800</v>
      </c>
      <c r="K92" s="12">
        <f>K93+K95+K97+K99+K103+K105+K107+K101</f>
        <v>0</v>
      </c>
      <c r="L92" s="12">
        <f>L93+L95+L97+L99+L103+L105+L107+L101</f>
        <v>0</v>
      </c>
      <c r="M92" s="12">
        <f>M93+M95+M97+M99+M103+M105+M107+M101</f>
        <v>0</v>
      </c>
      <c r="N92" s="12">
        <f t="shared" si="61"/>
        <v>427800</v>
      </c>
    </row>
    <row r="93" spans="1:14" ht="54" hidden="1" x14ac:dyDescent="0.35">
      <c r="A93" s="7" t="s">
        <v>194</v>
      </c>
      <c r="B93" s="8" t="s">
        <v>196</v>
      </c>
      <c r="C93" s="12">
        <f t="shared" ref="C93:M93" si="75">C94</f>
        <v>13800</v>
      </c>
      <c r="D93" s="12">
        <f t="shared" si="75"/>
        <v>0</v>
      </c>
      <c r="E93" s="12">
        <f t="shared" si="75"/>
        <v>0</v>
      </c>
      <c r="F93" s="12">
        <f t="shared" si="75"/>
        <v>0</v>
      </c>
      <c r="G93" s="12">
        <f t="shared" si="75"/>
        <v>0</v>
      </c>
      <c r="H93" s="12">
        <f t="shared" si="75"/>
        <v>0</v>
      </c>
      <c r="I93" s="12">
        <f t="shared" si="60"/>
        <v>13800</v>
      </c>
      <c r="J93" s="12">
        <f t="shared" si="75"/>
        <v>13800</v>
      </c>
      <c r="K93" s="12">
        <f t="shared" si="75"/>
        <v>0</v>
      </c>
      <c r="L93" s="12">
        <f t="shared" si="75"/>
        <v>0</v>
      </c>
      <c r="M93" s="12">
        <f t="shared" si="75"/>
        <v>0</v>
      </c>
      <c r="N93" s="12">
        <f t="shared" si="61"/>
        <v>13800</v>
      </c>
    </row>
    <row r="94" spans="1:14" ht="72" hidden="1" x14ac:dyDescent="0.35">
      <c r="A94" s="7" t="s">
        <v>193</v>
      </c>
      <c r="B94" s="8" t="s">
        <v>195</v>
      </c>
      <c r="C94" s="12">
        <v>13800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f t="shared" si="60"/>
        <v>13800</v>
      </c>
      <c r="J94" s="12">
        <v>13800</v>
      </c>
      <c r="K94" s="12">
        <v>0</v>
      </c>
      <c r="L94" s="12">
        <v>0</v>
      </c>
      <c r="M94" s="12">
        <v>0</v>
      </c>
      <c r="N94" s="12">
        <f t="shared" si="61"/>
        <v>13800</v>
      </c>
    </row>
    <row r="95" spans="1:14" ht="72" hidden="1" x14ac:dyDescent="0.35">
      <c r="A95" s="7" t="s">
        <v>171</v>
      </c>
      <c r="B95" s="8" t="s">
        <v>172</v>
      </c>
      <c r="C95" s="12">
        <f t="shared" ref="C95:M95" si="76">C96</f>
        <v>84600</v>
      </c>
      <c r="D95" s="12">
        <f t="shared" si="76"/>
        <v>0</v>
      </c>
      <c r="E95" s="12">
        <f t="shared" si="76"/>
        <v>0</v>
      </c>
      <c r="F95" s="12">
        <f t="shared" si="76"/>
        <v>0</v>
      </c>
      <c r="G95" s="12">
        <f t="shared" si="76"/>
        <v>0</v>
      </c>
      <c r="H95" s="12">
        <f t="shared" si="76"/>
        <v>0</v>
      </c>
      <c r="I95" s="12">
        <f t="shared" si="60"/>
        <v>84600</v>
      </c>
      <c r="J95" s="12">
        <f t="shared" si="76"/>
        <v>84600</v>
      </c>
      <c r="K95" s="12">
        <f t="shared" si="76"/>
        <v>0</v>
      </c>
      <c r="L95" s="12">
        <f t="shared" si="76"/>
        <v>0</v>
      </c>
      <c r="M95" s="12">
        <f t="shared" si="76"/>
        <v>0</v>
      </c>
      <c r="N95" s="12">
        <f t="shared" si="61"/>
        <v>84600</v>
      </c>
    </row>
    <row r="96" spans="1:14" ht="123" hidden="1" customHeight="1" x14ac:dyDescent="0.35">
      <c r="A96" s="7" t="s">
        <v>169</v>
      </c>
      <c r="B96" s="8" t="s">
        <v>170</v>
      </c>
      <c r="C96" s="12">
        <v>84600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f t="shared" si="60"/>
        <v>84600</v>
      </c>
      <c r="J96" s="12">
        <v>84600</v>
      </c>
      <c r="K96" s="12">
        <v>0</v>
      </c>
      <c r="L96" s="12">
        <v>0</v>
      </c>
      <c r="M96" s="12">
        <v>0</v>
      </c>
      <c r="N96" s="12">
        <f t="shared" si="61"/>
        <v>84600</v>
      </c>
    </row>
    <row r="97" spans="1:14" ht="54" hidden="1" x14ac:dyDescent="0.35">
      <c r="A97" s="7" t="s">
        <v>173</v>
      </c>
      <c r="B97" s="8" t="s">
        <v>175</v>
      </c>
      <c r="C97" s="12">
        <f t="shared" ref="C97:H97" si="77">C98</f>
        <v>38400</v>
      </c>
      <c r="D97" s="12">
        <f t="shared" si="77"/>
        <v>0</v>
      </c>
      <c r="E97" s="12">
        <f t="shared" si="77"/>
        <v>0</v>
      </c>
      <c r="F97" s="12">
        <f t="shared" si="77"/>
        <v>0</v>
      </c>
      <c r="G97" s="12">
        <f t="shared" si="77"/>
        <v>0</v>
      </c>
      <c r="H97" s="12">
        <f t="shared" si="77"/>
        <v>0</v>
      </c>
      <c r="I97" s="12">
        <f t="shared" si="60"/>
        <v>38400</v>
      </c>
      <c r="J97" s="12">
        <f>J98</f>
        <v>38400</v>
      </c>
      <c r="K97" s="12">
        <f>K98</f>
        <v>0</v>
      </c>
      <c r="L97" s="12">
        <f>L98</f>
        <v>0</v>
      </c>
      <c r="M97" s="12">
        <f>M98</f>
        <v>0</v>
      </c>
      <c r="N97" s="12">
        <f t="shared" si="61"/>
        <v>38400</v>
      </c>
    </row>
    <row r="98" spans="1:14" ht="72" hidden="1" x14ac:dyDescent="0.35">
      <c r="A98" s="7" t="s">
        <v>174</v>
      </c>
      <c r="B98" s="8" t="s">
        <v>176</v>
      </c>
      <c r="C98" s="12">
        <v>38400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f t="shared" si="60"/>
        <v>38400</v>
      </c>
      <c r="J98" s="12">
        <v>38400</v>
      </c>
      <c r="K98" s="12">
        <v>0</v>
      </c>
      <c r="L98" s="12">
        <v>0</v>
      </c>
      <c r="M98" s="12">
        <v>0</v>
      </c>
      <c r="N98" s="12">
        <f t="shared" si="61"/>
        <v>38400</v>
      </c>
    </row>
    <row r="99" spans="1:14" ht="72" hidden="1" x14ac:dyDescent="0.35">
      <c r="A99" s="7" t="s">
        <v>279</v>
      </c>
      <c r="B99" s="8" t="s">
        <v>280</v>
      </c>
      <c r="C99" s="12">
        <f t="shared" ref="C99:H99" si="78">C100</f>
        <v>11700</v>
      </c>
      <c r="D99" s="12">
        <f t="shared" si="78"/>
        <v>0</v>
      </c>
      <c r="E99" s="12">
        <f t="shared" si="78"/>
        <v>0</v>
      </c>
      <c r="F99" s="12">
        <f t="shared" si="78"/>
        <v>0</v>
      </c>
      <c r="G99" s="12">
        <f t="shared" si="78"/>
        <v>0</v>
      </c>
      <c r="H99" s="12">
        <f t="shared" si="78"/>
        <v>0</v>
      </c>
      <c r="I99" s="12">
        <f t="shared" si="60"/>
        <v>11700</v>
      </c>
      <c r="J99" s="12">
        <f>J100</f>
        <v>11700</v>
      </c>
      <c r="K99" s="12">
        <f>K100</f>
        <v>0</v>
      </c>
      <c r="L99" s="12">
        <f>L100</f>
        <v>0</v>
      </c>
      <c r="M99" s="12">
        <f>M100</f>
        <v>0</v>
      </c>
      <c r="N99" s="12">
        <f t="shared" si="61"/>
        <v>11700</v>
      </c>
    </row>
    <row r="100" spans="1:14" ht="90" hidden="1" x14ac:dyDescent="0.35">
      <c r="A100" s="7" t="s">
        <v>281</v>
      </c>
      <c r="B100" s="8" t="s">
        <v>282</v>
      </c>
      <c r="C100" s="12">
        <v>11700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f t="shared" si="60"/>
        <v>11700</v>
      </c>
      <c r="J100" s="12">
        <v>11700</v>
      </c>
      <c r="K100" s="12">
        <v>0</v>
      </c>
      <c r="L100" s="12">
        <v>0</v>
      </c>
      <c r="M100" s="12">
        <v>0</v>
      </c>
      <c r="N100" s="12">
        <f t="shared" si="61"/>
        <v>11700</v>
      </c>
    </row>
    <row r="101" spans="1:14" ht="72" hidden="1" x14ac:dyDescent="0.35">
      <c r="A101" s="7" t="s">
        <v>292</v>
      </c>
      <c r="B101" s="8" t="s">
        <v>295</v>
      </c>
      <c r="C101" s="12">
        <f t="shared" ref="C101:H101" si="79">C102</f>
        <v>400</v>
      </c>
      <c r="D101" s="12">
        <f t="shared" si="79"/>
        <v>0</v>
      </c>
      <c r="E101" s="12">
        <f t="shared" si="79"/>
        <v>0</v>
      </c>
      <c r="F101" s="12">
        <f t="shared" si="79"/>
        <v>0</v>
      </c>
      <c r="G101" s="12">
        <f t="shared" si="79"/>
        <v>0</v>
      </c>
      <c r="H101" s="12">
        <f t="shared" si="79"/>
        <v>0</v>
      </c>
      <c r="I101" s="12">
        <f t="shared" si="60"/>
        <v>400</v>
      </c>
      <c r="J101" s="12">
        <f>J102</f>
        <v>400</v>
      </c>
      <c r="K101" s="12">
        <f>K102</f>
        <v>0</v>
      </c>
      <c r="L101" s="12">
        <f>L102</f>
        <v>0</v>
      </c>
      <c r="M101" s="12">
        <f>M102</f>
        <v>0</v>
      </c>
      <c r="N101" s="12">
        <f t="shared" si="61"/>
        <v>400</v>
      </c>
    </row>
    <row r="102" spans="1:14" ht="108" hidden="1" x14ac:dyDescent="0.35">
      <c r="A102" s="7" t="s">
        <v>293</v>
      </c>
      <c r="B102" s="8" t="s">
        <v>294</v>
      </c>
      <c r="C102" s="12">
        <v>400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f t="shared" si="60"/>
        <v>400</v>
      </c>
      <c r="J102" s="12">
        <v>400</v>
      </c>
      <c r="K102" s="12">
        <v>0</v>
      </c>
      <c r="L102" s="12">
        <v>0</v>
      </c>
      <c r="M102" s="12">
        <v>0</v>
      </c>
      <c r="N102" s="12">
        <f t="shared" si="61"/>
        <v>400</v>
      </c>
    </row>
    <row r="103" spans="1:14" ht="54" hidden="1" x14ac:dyDescent="0.35">
      <c r="A103" s="7" t="s">
        <v>199</v>
      </c>
      <c r="B103" s="8" t="s">
        <v>202</v>
      </c>
      <c r="C103" s="12">
        <f t="shared" ref="C103:M103" si="80">C104</f>
        <v>4600</v>
      </c>
      <c r="D103" s="12">
        <f t="shared" si="80"/>
        <v>0</v>
      </c>
      <c r="E103" s="12">
        <f t="shared" si="80"/>
        <v>0</v>
      </c>
      <c r="F103" s="12">
        <f t="shared" si="80"/>
        <v>0</v>
      </c>
      <c r="G103" s="12">
        <f t="shared" si="80"/>
        <v>0</v>
      </c>
      <c r="H103" s="12">
        <f t="shared" si="80"/>
        <v>0</v>
      </c>
      <c r="I103" s="12">
        <f t="shared" si="60"/>
        <v>4600</v>
      </c>
      <c r="J103" s="12">
        <f t="shared" si="80"/>
        <v>4600</v>
      </c>
      <c r="K103" s="12">
        <f t="shared" si="80"/>
        <v>0</v>
      </c>
      <c r="L103" s="12">
        <f t="shared" si="80"/>
        <v>0</v>
      </c>
      <c r="M103" s="12">
        <f t="shared" si="80"/>
        <v>0</v>
      </c>
      <c r="N103" s="12">
        <f t="shared" si="61"/>
        <v>4600</v>
      </c>
    </row>
    <row r="104" spans="1:14" ht="72" hidden="1" x14ac:dyDescent="0.35">
      <c r="A104" s="7" t="s">
        <v>200</v>
      </c>
      <c r="B104" s="8" t="s">
        <v>201</v>
      </c>
      <c r="C104" s="12">
        <v>4600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f t="shared" si="60"/>
        <v>4600</v>
      </c>
      <c r="J104" s="12">
        <v>4600</v>
      </c>
      <c r="K104" s="12">
        <v>0</v>
      </c>
      <c r="L104" s="12">
        <v>0</v>
      </c>
      <c r="M104" s="12">
        <v>0</v>
      </c>
      <c r="N104" s="12">
        <f t="shared" si="61"/>
        <v>4600</v>
      </c>
    </row>
    <row r="105" spans="1:14" ht="54" hidden="1" x14ac:dyDescent="0.35">
      <c r="A105" s="7" t="s">
        <v>177</v>
      </c>
      <c r="B105" s="8" t="s">
        <v>179</v>
      </c>
      <c r="C105" s="12">
        <f t="shared" ref="C105:M105" si="81">C106</f>
        <v>164900</v>
      </c>
      <c r="D105" s="12">
        <f t="shared" si="81"/>
        <v>0</v>
      </c>
      <c r="E105" s="12">
        <f t="shared" si="81"/>
        <v>0</v>
      </c>
      <c r="F105" s="12">
        <f t="shared" si="81"/>
        <v>0</v>
      </c>
      <c r="G105" s="12">
        <f t="shared" si="81"/>
        <v>0</v>
      </c>
      <c r="H105" s="12">
        <f t="shared" si="81"/>
        <v>0</v>
      </c>
      <c r="I105" s="12">
        <f t="shared" si="60"/>
        <v>164900</v>
      </c>
      <c r="J105" s="12">
        <f t="shared" si="81"/>
        <v>164900</v>
      </c>
      <c r="K105" s="12">
        <f t="shared" si="81"/>
        <v>0</v>
      </c>
      <c r="L105" s="12">
        <f t="shared" si="81"/>
        <v>0</v>
      </c>
      <c r="M105" s="12">
        <f t="shared" si="81"/>
        <v>0</v>
      </c>
      <c r="N105" s="12">
        <f t="shared" si="61"/>
        <v>164900</v>
      </c>
    </row>
    <row r="106" spans="1:14" ht="72" hidden="1" x14ac:dyDescent="0.35">
      <c r="A106" s="7" t="s">
        <v>178</v>
      </c>
      <c r="B106" s="8" t="s">
        <v>180</v>
      </c>
      <c r="C106" s="12">
        <v>164900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f t="shared" si="60"/>
        <v>164900</v>
      </c>
      <c r="J106" s="12">
        <v>164900</v>
      </c>
      <c r="K106" s="12">
        <v>0</v>
      </c>
      <c r="L106" s="12">
        <v>0</v>
      </c>
      <c r="M106" s="12">
        <v>0</v>
      </c>
      <c r="N106" s="12">
        <f t="shared" si="61"/>
        <v>164900</v>
      </c>
    </row>
    <row r="107" spans="1:14" ht="72" hidden="1" x14ac:dyDescent="0.35">
      <c r="A107" s="7" t="s">
        <v>191</v>
      </c>
      <c r="B107" s="8" t="s">
        <v>192</v>
      </c>
      <c r="C107" s="12">
        <f t="shared" ref="C107:M107" si="82">C108</f>
        <v>109400</v>
      </c>
      <c r="D107" s="12">
        <f t="shared" si="82"/>
        <v>0</v>
      </c>
      <c r="E107" s="12">
        <f t="shared" si="82"/>
        <v>0</v>
      </c>
      <c r="F107" s="12">
        <f t="shared" si="82"/>
        <v>0</v>
      </c>
      <c r="G107" s="12">
        <f t="shared" si="82"/>
        <v>0</v>
      </c>
      <c r="H107" s="12">
        <f t="shared" si="82"/>
        <v>0</v>
      </c>
      <c r="I107" s="12">
        <f t="shared" si="60"/>
        <v>109400</v>
      </c>
      <c r="J107" s="12">
        <f t="shared" si="82"/>
        <v>109400</v>
      </c>
      <c r="K107" s="12">
        <f t="shared" si="82"/>
        <v>0</v>
      </c>
      <c r="L107" s="12">
        <f t="shared" si="82"/>
        <v>0</v>
      </c>
      <c r="M107" s="12">
        <f t="shared" si="82"/>
        <v>0</v>
      </c>
      <c r="N107" s="12">
        <f t="shared" si="61"/>
        <v>109400</v>
      </c>
    </row>
    <row r="108" spans="1:14" ht="90" hidden="1" x14ac:dyDescent="0.35">
      <c r="A108" s="7" t="s">
        <v>189</v>
      </c>
      <c r="B108" s="8" t="s">
        <v>190</v>
      </c>
      <c r="C108" s="12">
        <v>109400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f t="shared" si="60"/>
        <v>109400</v>
      </c>
      <c r="J108" s="12">
        <v>109400</v>
      </c>
      <c r="K108" s="12">
        <v>0</v>
      </c>
      <c r="L108" s="12">
        <v>0</v>
      </c>
      <c r="M108" s="12">
        <v>0</v>
      </c>
      <c r="N108" s="12">
        <f t="shared" si="61"/>
        <v>109400</v>
      </c>
    </row>
    <row r="109" spans="1:14" ht="108" hidden="1" x14ac:dyDescent="0.35">
      <c r="A109" s="7" t="s">
        <v>187</v>
      </c>
      <c r="B109" s="8" t="s">
        <v>188</v>
      </c>
      <c r="C109" s="12">
        <f t="shared" ref="C109:M109" si="83">C110</f>
        <v>41300</v>
      </c>
      <c r="D109" s="12">
        <f t="shared" si="83"/>
        <v>0</v>
      </c>
      <c r="E109" s="12">
        <f t="shared" si="83"/>
        <v>0</v>
      </c>
      <c r="F109" s="12">
        <f t="shared" si="83"/>
        <v>0</v>
      </c>
      <c r="G109" s="12">
        <f t="shared" si="83"/>
        <v>0</v>
      </c>
      <c r="H109" s="12">
        <f t="shared" si="83"/>
        <v>0</v>
      </c>
      <c r="I109" s="12">
        <f t="shared" si="60"/>
        <v>41300</v>
      </c>
      <c r="J109" s="12">
        <f t="shared" si="83"/>
        <v>41300</v>
      </c>
      <c r="K109" s="12">
        <f t="shared" si="83"/>
        <v>0</v>
      </c>
      <c r="L109" s="12">
        <f t="shared" si="83"/>
        <v>0</v>
      </c>
      <c r="M109" s="12">
        <f t="shared" si="83"/>
        <v>0</v>
      </c>
      <c r="N109" s="12">
        <f t="shared" si="61"/>
        <v>41300</v>
      </c>
    </row>
    <row r="110" spans="1:14" ht="126" hidden="1" x14ac:dyDescent="0.35">
      <c r="A110" s="7" t="s">
        <v>185</v>
      </c>
      <c r="B110" s="8" t="s">
        <v>186</v>
      </c>
      <c r="C110" s="12">
        <v>41300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f t="shared" si="60"/>
        <v>41300</v>
      </c>
      <c r="J110" s="12">
        <v>41300</v>
      </c>
      <c r="K110" s="12">
        <v>0</v>
      </c>
      <c r="L110" s="12">
        <v>0</v>
      </c>
      <c r="M110" s="12">
        <v>0</v>
      </c>
      <c r="N110" s="12">
        <f t="shared" si="61"/>
        <v>41300</v>
      </c>
    </row>
    <row r="111" spans="1:14" hidden="1" x14ac:dyDescent="0.35">
      <c r="A111" s="7" t="s">
        <v>181</v>
      </c>
      <c r="B111" s="8" t="s">
        <v>184</v>
      </c>
      <c r="C111" s="12">
        <f t="shared" ref="C111:M111" si="84">C112</f>
        <v>179200</v>
      </c>
      <c r="D111" s="12">
        <f t="shared" si="84"/>
        <v>0</v>
      </c>
      <c r="E111" s="12">
        <f t="shared" si="84"/>
        <v>0</v>
      </c>
      <c r="F111" s="12">
        <f t="shared" si="84"/>
        <v>0</v>
      </c>
      <c r="G111" s="12">
        <f t="shared" si="84"/>
        <v>0</v>
      </c>
      <c r="H111" s="12">
        <f t="shared" si="84"/>
        <v>0</v>
      </c>
      <c r="I111" s="12">
        <f t="shared" si="60"/>
        <v>179200</v>
      </c>
      <c r="J111" s="12">
        <f t="shared" si="84"/>
        <v>179200</v>
      </c>
      <c r="K111" s="12">
        <f t="shared" si="84"/>
        <v>0</v>
      </c>
      <c r="L111" s="12">
        <f t="shared" si="84"/>
        <v>0</v>
      </c>
      <c r="M111" s="12">
        <f t="shared" si="84"/>
        <v>0</v>
      </c>
      <c r="N111" s="12">
        <f t="shared" si="61"/>
        <v>179200</v>
      </c>
    </row>
    <row r="112" spans="1:14" ht="90" hidden="1" x14ac:dyDescent="0.35">
      <c r="A112" s="7" t="s">
        <v>182</v>
      </c>
      <c r="B112" s="8" t="s">
        <v>183</v>
      </c>
      <c r="C112" s="12">
        <v>179200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f t="shared" si="60"/>
        <v>179200</v>
      </c>
      <c r="J112" s="12">
        <v>179200</v>
      </c>
      <c r="K112" s="12">
        <v>0</v>
      </c>
      <c r="L112" s="12">
        <v>0</v>
      </c>
      <c r="M112" s="12">
        <v>0</v>
      </c>
      <c r="N112" s="12">
        <f t="shared" si="61"/>
        <v>179200</v>
      </c>
    </row>
    <row r="113" spans="1:14" x14ac:dyDescent="0.35">
      <c r="A113" s="28" t="s">
        <v>296</v>
      </c>
      <c r="B113" s="29" t="s">
        <v>297</v>
      </c>
      <c r="C113" s="12"/>
      <c r="D113" s="12"/>
      <c r="E113" s="12"/>
      <c r="F113" s="11">
        <f t="shared" ref="F113:H114" si="85">F114</f>
        <v>1700314</v>
      </c>
      <c r="G113" s="11">
        <f t="shared" si="85"/>
        <v>0</v>
      </c>
      <c r="H113" s="11">
        <f t="shared" si="85"/>
        <v>-1700314</v>
      </c>
      <c r="I113" s="11">
        <f t="shared" si="60"/>
        <v>0</v>
      </c>
      <c r="J113" s="12"/>
      <c r="K113" s="12"/>
      <c r="L113" s="12"/>
      <c r="M113" s="12"/>
      <c r="N113" s="11">
        <f t="shared" si="61"/>
        <v>0</v>
      </c>
    </row>
    <row r="114" spans="1:14" x14ac:dyDescent="0.35">
      <c r="A114" s="30" t="s">
        <v>308</v>
      </c>
      <c r="B114" s="31" t="s">
        <v>313</v>
      </c>
      <c r="C114" s="12"/>
      <c r="D114" s="12"/>
      <c r="E114" s="12"/>
      <c r="F114" s="12">
        <f t="shared" si="85"/>
        <v>1700314</v>
      </c>
      <c r="G114" s="12">
        <f t="shared" si="85"/>
        <v>0</v>
      </c>
      <c r="H114" s="12">
        <f t="shared" si="85"/>
        <v>-1700314</v>
      </c>
      <c r="I114" s="12">
        <f t="shared" si="60"/>
        <v>0</v>
      </c>
      <c r="J114" s="12"/>
      <c r="K114" s="12"/>
      <c r="L114" s="12"/>
      <c r="M114" s="12"/>
      <c r="N114" s="12">
        <f t="shared" si="61"/>
        <v>0</v>
      </c>
    </row>
    <row r="115" spans="1:14" ht="36" x14ac:dyDescent="0.35">
      <c r="A115" s="30" t="s">
        <v>309</v>
      </c>
      <c r="B115" s="31" t="s">
        <v>312</v>
      </c>
      <c r="C115" s="12"/>
      <c r="D115" s="12"/>
      <c r="E115" s="12"/>
      <c r="F115" s="12">
        <v>1700314</v>
      </c>
      <c r="G115" s="12">
        <v>0</v>
      </c>
      <c r="H115" s="12">
        <v>-1700314</v>
      </c>
      <c r="I115" s="12">
        <f t="shared" si="60"/>
        <v>0</v>
      </c>
      <c r="J115" s="12"/>
      <c r="K115" s="12"/>
      <c r="L115" s="12"/>
      <c r="M115" s="12"/>
      <c r="N115" s="12">
        <f t="shared" si="61"/>
        <v>0</v>
      </c>
    </row>
    <row r="116" spans="1:14" ht="25.5" customHeight="1" x14ac:dyDescent="0.35">
      <c r="A116" s="5" t="s">
        <v>110</v>
      </c>
      <c r="B116" s="6" t="s">
        <v>111</v>
      </c>
      <c r="C116" s="11">
        <f t="shared" ref="C116:H116" si="86">C117</f>
        <v>320539673.57999998</v>
      </c>
      <c r="D116" s="11">
        <f t="shared" si="86"/>
        <v>3325000</v>
      </c>
      <c r="E116" s="11">
        <f t="shared" si="86"/>
        <v>9050944</v>
      </c>
      <c r="F116" s="11">
        <f t="shared" si="86"/>
        <v>8501570</v>
      </c>
      <c r="G116" s="11">
        <f t="shared" si="86"/>
        <v>2764872.44</v>
      </c>
      <c r="H116" s="11">
        <f t="shared" si="86"/>
        <v>1390485.3899999997</v>
      </c>
      <c r="I116" s="11">
        <f t="shared" si="60"/>
        <v>345572545.40999997</v>
      </c>
      <c r="J116" s="11">
        <f>J117</f>
        <v>328386764.86000001</v>
      </c>
      <c r="K116" s="11">
        <f>K117</f>
        <v>4813816</v>
      </c>
      <c r="L116" s="11">
        <f>L117</f>
        <v>221888</v>
      </c>
      <c r="M116" s="11">
        <f>M117</f>
        <v>2367740</v>
      </c>
      <c r="N116" s="11">
        <f t="shared" si="61"/>
        <v>335790208.86000001</v>
      </c>
    </row>
    <row r="117" spans="1:14" ht="34.799999999999997" x14ac:dyDescent="0.35">
      <c r="A117" s="5" t="s">
        <v>112</v>
      </c>
      <c r="B117" s="6" t="s">
        <v>113</v>
      </c>
      <c r="C117" s="11">
        <f t="shared" ref="C117:H117" si="87">C118+C121+C140+C166</f>
        <v>320539673.57999998</v>
      </c>
      <c r="D117" s="11">
        <f t="shared" si="87"/>
        <v>3325000</v>
      </c>
      <c r="E117" s="11">
        <f t="shared" si="87"/>
        <v>9050944</v>
      </c>
      <c r="F117" s="11">
        <f t="shared" si="87"/>
        <v>8501570</v>
      </c>
      <c r="G117" s="11">
        <f t="shared" si="87"/>
        <v>2764872.44</v>
      </c>
      <c r="H117" s="11">
        <f t="shared" si="87"/>
        <v>1390485.3899999997</v>
      </c>
      <c r="I117" s="11">
        <f t="shared" si="60"/>
        <v>345572545.40999997</v>
      </c>
      <c r="J117" s="11">
        <f>J118+J121+J140+J166</f>
        <v>328386764.86000001</v>
      </c>
      <c r="K117" s="11">
        <f>K118+K121+K140+K166</f>
        <v>4813816</v>
      </c>
      <c r="L117" s="11">
        <f>L118+L121+L140+L166</f>
        <v>221888</v>
      </c>
      <c r="M117" s="11">
        <f>M118+M121+M140+M166</f>
        <v>2367740</v>
      </c>
      <c r="N117" s="11">
        <f t="shared" si="61"/>
        <v>335790208.86000001</v>
      </c>
    </row>
    <row r="118" spans="1:14" hidden="1" x14ac:dyDescent="0.35">
      <c r="A118" s="7" t="s">
        <v>114</v>
      </c>
      <c r="B118" s="8" t="s">
        <v>115</v>
      </c>
      <c r="C118" s="12">
        <f t="shared" ref="C118:H118" si="88">C119</f>
        <v>134891200</v>
      </c>
      <c r="D118" s="12">
        <f t="shared" si="88"/>
        <v>0</v>
      </c>
      <c r="E118" s="12">
        <f t="shared" si="88"/>
        <v>0</v>
      </c>
      <c r="F118" s="12">
        <f t="shared" si="88"/>
        <v>0</v>
      </c>
      <c r="G118" s="12">
        <f t="shared" si="88"/>
        <v>0</v>
      </c>
      <c r="H118" s="12">
        <f t="shared" si="88"/>
        <v>0</v>
      </c>
      <c r="I118" s="12">
        <f t="shared" si="60"/>
        <v>134891200</v>
      </c>
      <c r="J118" s="12">
        <f>J119</f>
        <v>145212000</v>
      </c>
      <c r="K118" s="12">
        <f>K119</f>
        <v>0</v>
      </c>
      <c r="L118" s="12">
        <f>L119</f>
        <v>0</v>
      </c>
      <c r="M118" s="12">
        <f>M119</f>
        <v>0</v>
      </c>
      <c r="N118" s="12">
        <f t="shared" si="61"/>
        <v>145212000</v>
      </c>
    </row>
    <row r="119" spans="1:14" ht="27" hidden="1" customHeight="1" x14ac:dyDescent="0.35">
      <c r="A119" s="7" t="s">
        <v>116</v>
      </c>
      <c r="B119" s="8" t="s">
        <v>117</v>
      </c>
      <c r="C119" s="12">
        <f t="shared" ref="C119:M119" si="89">C120</f>
        <v>134891200</v>
      </c>
      <c r="D119" s="12">
        <f t="shared" si="89"/>
        <v>0</v>
      </c>
      <c r="E119" s="12">
        <f t="shared" si="89"/>
        <v>0</v>
      </c>
      <c r="F119" s="12">
        <f t="shared" si="89"/>
        <v>0</v>
      </c>
      <c r="G119" s="12">
        <f t="shared" si="89"/>
        <v>0</v>
      </c>
      <c r="H119" s="12">
        <f t="shared" si="89"/>
        <v>0</v>
      </c>
      <c r="I119" s="12">
        <f t="shared" si="60"/>
        <v>134891200</v>
      </c>
      <c r="J119" s="12">
        <f t="shared" si="89"/>
        <v>145212000</v>
      </c>
      <c r="K119" s="12">
        <f t="shared" si="89"/>
        <v>0</v>
      </c>
      <c r="L119" s="12">
        <f t="shared" si="89"/>
        <v>0</v>
      </c>
      <c r="M119" s="12">
        <f t="shared" si="89"/>
        <v>0</v>
      </c>
      <c r="N119" s="12">
        <f t="shared" si="61"/>
        <v>145212000</v>
      </c>
    </row>
    <row r="120" spans="1:14" ht="36" hidden="1" x14ac:dyDescent="0.35">
      <c r="A120" s="7" t="s">
        <v>232</v>
      </c>
      <c r="B120" s="25" t="s">
        <v>233</v>
      </c>
      <c r="C120" s="12">
        <v>134891200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f t="shared" si="60"/>
        <v>134891200</v>
      </c>
      <c r="J120" s="12">
        <v>145212000</v>
      </c>
      <c r="K120" s="12">
        <v>0</v>
      </c>
      <c r="L120" s="12">
        <v>0</v>
      </c>
      <c r="M120" s="12">
        <v>0</v>
      </c>
      <c r="N120" s="12">
        <f t="shared" si="61"/>
        <v>145212000</v>
      </c>
    </row>
    <row r="121" spans="1:14" ht="36" x14ac:dyDescent="0.35">
      <c r="A121" s="7" t="s">
        <v>118</v>
      </c>
      <c r="B121" s="8" t="s">
        <v>119</v>
      </c>
      <c r="C121" s="12">
        <f>C125+C129+C132</f>
        <v>23460344.939999998</v>
      </c>
      <c r="D121" s="12">
        <f>D125+D129+D132</f>
        <v>3325000</v>
      </c>
      <c r="E121" s="12">
        <f>E125+E129+E132+E122</f>
        <v>4258961</v>
      </c>
      <c r="F121" s="12">
        <f>F125+F129+F132+F122</f>
        <v>8501570</v>
      </c>
      <c r="G121" s="12">
        <f>G125+G129+G132+G122</f>
        <v>0</v>
      </c>
      <c r="H121" s="12">
        <f>H125+H129+H132+H122</f>
        <v>-8501570</v>
      </c>
      <c r="I121" s="12">
        <f t="shared" si="60"/>
        <v>31044305.939999998</v>
      </c>
      <c r="J121" s="12">
        <f>J125+J129+J132</f>
        <v>24311604.82</v>
      </c>
      <c r="K121" s="12">
        <f>K125+K129+K132</f>
        <v>0</v>
      </c>
      <c r="L121" s="12">
        <f>L125+L129+L132</f>
        <v>0</v>
      </c>
      <c r="M121" s="12">
        <f>M125+M129+M132</f>
        <v>0</v>
      </c>
      <c r="N121" s="12">
        <f t="shared" si="61"/>
        <v>24311604.82</v>
      </c>
    </row>
    <row r="122" spans="1:14" ht="36" hidden="1" x14ac:dyDescent="0.35">
      <c r="A122" s="13" t="s">
        <v>120</v>
      </c>
      <c r="B122" s="14" t="s">
        <v>121</v>
      </c>
      <c r="C122" s="12"/>
      <c r="D122" s="12"/>
      <c r="E122" s="12">
        <f t="shared" ref="E122:H123" si="90">E123</f>
        <v>4258961</v>
      </c>
      <c r="F122" s="12">
        <f t="shared" si="90"/>
        <v>0</v>
      </c>
      <c r="G122" s="12">
        <f t="shared" si="90"/>
        <v>0</v>
      </c>
      <c r="H122" s="12">
        <f t="shared" si="90"/>
        <v>0</v>
      </c>
      <c r="I122" s="12">
        <f t="shared" si="60"/>
        <v>4258961</v>
      </c>
      <c r="J122" s="12"/>
      <c r="K122" s="12"/>
      <c r="L122" s="12"/>
      <c r="M122" s="12"/>
      <c r="N122" s="12">
        <f t="shared" si="61"/>
        <v>0</v>
      </c>
    </row>
    <row r="123" spans="1:14" ht="36" hidden="1" x14ac:dyDescent="0.35">
      <c r="A123" s="13" t="s">
        <v>234</v>
      </c>
      <c r="B123" s="25" t="s">
        <v>235</v>
      </c>
      <c r="C123" s="12"/>
      <c r="D123" s="12"/>
      <c r="E123" s="12">
        <f t="shared" si="90"/>
        <v>4258961</v>
      </c>
      <c r="F123" s="12">
        <f t="shared" si="90"/>
        <v>0</v>
      </c>
      <c r="G123" s="12">
        <f t="shared" si="90"/>
        <v>0</v>
      </c>
      <c r="H123" s="12">
        <f t="shared" si="90"/>
        <v>0</v>
      </c>
      <c r="I123" s="12">
        <f t="shared" si="60"/>
        <v>4258961</v>
      </c>
      <c r="J123" s="12"/>
      <c r="K123" s="12"/>
      <c r="L123" s="12"/>
      <c r="M123" s="12"/>
      <c r="N123" s="12">
        <f t="shared" si="61"/>
        <v>0</v>
      </c>
    </row>
    <row r="124" spans="1:14" ht="36" hidden="1" x14ac:dyDescent="0.35">
      <c r="A124" s="7"/>
      <c r="B124" s="14" t="s">
        <v>267</v>
      </c>
      <c r="C124" s="12"/>
      <c r="D124" s="12"/>
      <c r="E124" s="12">
        <v>4258961</v>
      </c>
      <c r="F124" s="12">
        <v>0</v>
      </c>
      <c r="G124" s="12">
        <v>0</v>
      </c>
      <c r="H124" s="12">
        <v>0</v>
      </c>
      <c r="I124" s="12">
        <f t="shared" si="60"/>
        <v>4258961</v>
      </c>
      <c r="J124" s="12"/>
      <c r="K124" s="12"/>
      <c r="L124" s="12"/>
      <c r="M124" s="12"/>
      <c r="N124" s="12">
        <f t="shared" si="61"/>
        <v>0</v>
      </c>
    </row>
    <row r="125" spans="1:14" ht="36" hidden="1" x14ac:dyDescent="0.35">
      <c r="A125" s="13" t="s">
        <v>160</v>
      </c>
      <c r="B125" s="14" t="s">
        <v>161</v>
      </c>
      <c r="C125" s="15">
        <f t="shared" ref="C125:M125" si="91">C126</f>
        <v>4963001.43</v>
      </c>
      <c r="D125" s="15">
        <f t="shared" si="91"/>
        <v>0</v>
      </c>
      <c r="E125" s="15">
        <f t="shared" si="91"/>
        <v>0</v>
      </c>
      <c r="F125" s="15">
        <f t="shared" si="91"/>
        <v>0</v>
      </c>
      <c r="G125" s="15">
        <f t="shared" si="91"/>
        <v>0</v>
      </c>
      <c r="H125" s="15">
        <f t="shared" si="91"/>
        <v>0</v>
      </c>
      <c r="I125" s="12">
        <f t="shared" si="60"/>
        <v>4963001.43</v>
      </c>
      <c r="J125" s="15">
        <f t="shared" si="91"/>
        <v>5339570.24</v>
      </c>
      <c r="K125" s="15">
        <f t="shared" si="91"/>
        <v>0</v>
      </c>
      <c r="L125" s="15">
        <f t="shared" si="91"/>
        <v>0</v>
      </c>
      <c r="M125" s="15">
        <f t="shared" si="91"/>
        <v>0</v>
      </c>
      <c r="N125" s="12">
        <f t="shared" si="61"/>
        <v>5339570.24</v>
      </c>
    </row>
    <row r="126" spans="1:14" ht="36" hidden="1" x14ac:dyDescent="0.35">
      <c r="A126" s="13" t="s">
        <v>236</v>
      </c>
      <c r="B126" s="14" t="s">
        <v>237</v>
      </c>
      <c r="C126" s="15">
        <f t="shared" ref="C126:H126" si="92">C127+C128</f>
        <v>4963001.43</v>
      </c>
      <c r="D126" s="15">
        <f t="shared" si="92"/>
        <v>0</v>
      </c>
      <c r="E126" s="15">
        <f t="shared" si="92"/>
        <v>0</v>
      </c>
      <c r="F126" s="15">
        <f t="shared" si="92"/>
        <v>0</v>
      </c>
      <c r="G126" s="15">
        <f t="shared" si="92"/>
        <v>0</v>
      </c>
      <c r="H126" s="15">
        <f t="shared" si="92"/>
        <v>0</v>
      </c>
      <c r="I126" s="12">
        <f t="shared" si="60"/>
        <v>4963001.43</v>
      </c>
      <c r="J126" s="15">
        <f>J127+J128</f>
        <v>5339570.24</v>
      </c>
      <c r="K126" s="15">
        <f>K127+K128</f>
        <v>0</v>
      </c>
      <c r="L126" s="15">
        <f>L127+L128</f>
        <v>0</v>
      </c>
      <c r="M126" s="15">
        <f>M127+M128</f>
        <v>0</v>
      </c>
      <c r="N126" s="12">
        <f t="shared" si="61"/>
        <v>5339570.24</v>
      </c>
    </row>
    <row r="127" spans="1:14" hidden="1" x14ac:dyDescent="0.35">
      <c r="A127" s="13"/>
      <c r="B127" s="14" t="s">
        <v>283</v>
      </c>
      <c r="C127" s="15">
        <v>3567492.42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2">
        <f t="shared" si="60"/>
        <v>3567492.42</v>
      </c>
      <c r="J127" s="15">
        <v>3963880.64</v>
      </c>
      <c r="K127" s="15">
        <v>0</v>
      </c>
      <c r="L127" s="15">
        <v>0</v>
      </c>
      <c r="M127" s="15">
        <v>0</v>
      </c>
      <c r="N127" s="12">
        <f t="shared" si="61"/>
        <v>3963880.64</v>
      </c>
    </row>
    <row r="128" spans="1:14" ht="41.25" hidden="1" customHeight="1" x14ac:dyDescent="0.35">
      <c r="A128" s="13"/>
      <c r="B128" s="14" t="s">
        <v>284</v>
      </c>
      <c r="C128" s="15">
        <v>1395509.01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2">
        <f t="shared" si="60"/>
        <v>1395509.01</v>
      </c>
      <c r="J128" s="15">
        <v>1375689.6</v>
      </c>
      <c r="K128" s="15">
        <v>0</v>
      </c>
      <c r="L128" s="15">
        <v>0</v>
      </c>
      <c r="M128" s="15">
        <v>0</v>
      </c>
      <c r="N128" s="12">
        <f t="shared" si="61"/>
        <v>1375689.6</v>
      </c>
    </row>
    <row r="129" spans="1:14" hidden="1" x14ac:dyDescent="0.35">
      <c r="A129" s="13" t="s">
        <v>157</v>
      </c>
      <c r="B129" s="14" t="s">
        <v>158</v>
      </c>
      <c r="C129" s="15">
        <f t="shared" ref="C129:M130" si="93">C130</f>
        <v>480143.51</v>
      </c>
      <c r="D129" s="15">
        <f t="shared" si="93"/>
        <v>0</v>
      </c>
      <c r="E129" s="15">
        <f t="shared" si="93"/>
        <v>0</v>
      </c>
      <c r="F129" s="15">
        <f t="shared" si="93"/>
        <v>0</v>
      </c>
      <c r="G129" s="15">
        <f t="shared" si="93"/>
        <v>0</v>
      </c>
      <c r="H129" s="15">
        <f t="shared" si="93"/>
        <v>0</v>
      </c>
      <c r="I129" s="12">
        <f t="shared" si="60"/>
        <v>480143.51</v>
      </c>
      <c r="J129" s="15">
        <f t="shared" si="93"/>
        <v>519034.58</v>
      </c>
      <c r="K129" s="15">
        <f t="shared" si="93"/>
        <v>0</v>
      </c>
      <c r="L129" s="15">
        <f t="shared" si="93"/>
        <v>0</v>
      </c>
      <c r="M129" s="15">
        <f t="shared" si="93"/>
        <v>0</v>
      </c>
      <c r="N129" s="12">
        <f t="shared" si="61"/>
        <v>519034.58</v>
      </c>
    </row>
    <row r="130" spans="1:14" ht="36" hidden="1" x14ac:dyDescent="0.35">
      <c r="A130" s="13" t="s">
        <v>238</v>
      </c>
      <c r="B130" s="25" t="s">
        <v>239</v>
      </c>
      <c r="C130" s="15">
        <f t="shared" si="93"/>
        <v>480143.51</v>
      </c>
      <c r="D130" s="15">
        <f t="shared" si="93"/>
        <v>0</v>
      </c>
      <c r="E130" s="15">
        <f t="shared" si="93"/>
        <v>0</v>
      </c>
      <c r="F130" s="15">
        <f t="shared" si="93"/>
        <v>0</v>
      </c>
      <c r="G130" s="15">
        <f t="shared" si="93"/>
        <v>0</v>
      </c>
      <c r="H130" s="15">
        <f t="shared" si="93"/>
        <v>0</v>
      </c>
      <c r="I130" s="12">
        <f t="shared" si="60"/>
        <v>480143.51</v>
      </c>
      <c r="J130" s="15">
        <f t="shared" si="93"/>
        <v>519034.58</v>
      </c>
      <c r="K130" s="15">
        <f t="shared" si="93"/>
        <v>0</v>
      </c>
      <c r="L130" s="15">
        <f t="shared" si="93"/>
        <v>0</v>
      </c>
      <c r="M130" s="15">
        <f t="shared" si="93"/>
        <v>0</v>
      </c>
      <c r="N130" s="12">
        <f t="shared" si="61"/>
        <v>519034.58</v>
      </c>
    </row>
    <row r="131" spans="1:14" ht="45" hidden="1" customHeight="1" x14ac:dyDescent="0.35">
      <c r="A131" s="13"/>
      <c r="B131" s="14" t="s">
        <v>205</v>
      </c>
      <c r="C131" s="15">
        <v>480143.51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2">
        <f t="shared" si="60"/>
        <v>480143.51</v>
      </c>
      <c r="J131" s="15">
        <v>519034.58</v>
      </c>
      <c r="K131" s="15">
        <v>0</v>
      </c>
      <c r="L131" s="15">
        <v>0</v>
      </c>
      <c r="M131" s="15">
        <v>0</v>
      </c>
      <c r="N131" s="12">
        <f t="shared" si="61"/>
        <v>519034.58</v>
      </c>
    </row>
    <row r="132" spans="1:14" ht="24.75" customHeight="1" x14ac:dyDescent="0.35">
      <c r="A132" s="13" t="s">
        <v>122</v>
      </c>
      <c r="B132" s="14" t="s">
        <v>123</v>
      </c>
      <c r="C132" s="15">
        <f t="shared" ref="C132:M132" si="94">C133</f>
        <v>18017200</v>
      </c>
      <c r="D132" s="15">
        <f t="shared" si="94"/>
        <v>3325000</v>
      </c>
      <c r="E132" s="15">
        <f t="shared" si="94"/>
        <v>0</v>
      </c>
      <c r="F132" s="15">
        <f t="shared" si="94"/>
        <v>8501570</v>
      </c>
      <c r="G132" s="15">
        <f t="shared" si="94"/>
        <v>0</v>
      </c>
      <c r="H132" s="15">
        <f t="shared" si="94"/>
        <v>-8501570</v>
      </c>
      <c r="I132" s="12">
        <f t="shared" si="60"/>
        <v>21342200</v>
      </c>
      <c r="J132" s="15">
        <f t="shared" si="94"/>
        <v>18453000</v>
      </c>
      <c r="K132" s="15">
        <f t="shared" si="94"/>
        <v>0</v>
      </c>
      <c r="L132" s="15">
        <f t="shared" si="94"/>
        <v>0</v>
      </c>
      <c r="M132" s="15">
        <f t="shared" si="94"/>
        <v>0</v>
      </c>
      <c r="N132" s="12">
        <f t="shared" si="61"/>
        <v>18453000</v>
      </c>
    </row>
    <row r="133" spans="1:14" ht="27" customHeight="1" x14ac:dyDescent="0.35">
      <c r="A133" s="13" t="s">
        <v>240</v>
      </c>
      <c r="B133" s="25" t="s">
        <v>241</v>
      </c>
      <c r="C133" s="15">
        <f>C134+C135+C136+C137</f>
        <v>18017200</v>
      </c>
      <c r="D133" s="15">
        <f>D134+D135+D136+D137+D138</f>
        <v>3325000</v>
      </c>
      <c r="E133" s="15">
        <f>E134+E135+E136+E137+E138</f>
        <v>0</v>
      </c>
      <c r="F133" s="15">
        <f>F134+F135+F136+F137+F138+F139</f>
        <v>8501570</v>
      </c>
      <c r="G133" s="15">
        <f>G134+G135+G136+G137+G138+G139</f>
        <v>0</v>
      </c>
      <c r="H133" s="15">
        <f>H134+H135+H136+H137+H138+H139</f>
        <v>-8501570</v>
      </c>
      <c r="I133" s="12">
        <f t="shared" si="60"/>
        <v>21342200</v>
      </c>
      <c r="J133" s="15">
        <f>J134+J135+J136+J137</f>
        <v>18453000</v>
      </c>
      <c r="K133" s="15">
        <f>K134+K135+K136+K137+K138</f>
        <v>0</v>
      </c>
      <c r="L133" s="15">
        <f>L134+L135+L136+L137+L138</f>
        <v>0</v>
      </c>
      <c r="M133" s="15">
        <f>M134+M135+M136+M137+M138</f>
        <v>0</v>
      </c>
      <c r="N133" s="12">
        <f t="shared" si="61"/>
        <v>18453000</v>
      </c>
    </row>
    <row r="134" spans="1:14" s="21" customFormat="1" ht="36" hidden="1" x14ac:dyDescent="0.35">
      <c r="A134" s="13"/>
      <c r="B134" s="22" t="s">
        <v>151</v>
      </c>
      <c r="C134" s="15">
        <v>94000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2">
        <f t="shared" si="60"/>
        <v>94000</v>
      </c>
      <c r="J134" s="15">
        <v>0</v>
      </c>
      <c r="K134" s="15">
        <v>0</v>
      </c>
      <c r="L134" s="15">
        <v>0</v>
      </c>
      <c r="M134" s="15">
        <v>0</v>
      </c>
      <c r="N134" s="12">
        <f t="shared" si="61"/>
        <v>0</v>
      </c>
    </row>
    <row r="135" spans="1:14" s="21" customFormat="1" ht="36" hidden="1" x14ac:dyDescent="0.35">
      <c r="A135" s="13"/>
      <c r="B135" s="18" t="s">
        <v>159</v>
      </c>
      <c r="C135" s="15">
        <v>84100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2">
        <f t="shared" si="60"/>
        <v>84100</v>
      </c>
      <c r="J135" s="15">
        <v>84100</v>
      </c>
      <c r="K135" s="15">
        <v>0</v>
      </c>
      <c r="L135" s="15">
        <v>0</v>
      </c>
      <c r="M135" s="15">
        <v>0</v>
      </c>
      <c r="N135" s="12">
        <f t="shared" si="61"/>
        <v>84100</v>
      </c>
    </row>
    <row r="136" spans="1:14" s="21" customFormat="1" ht="54" hidden="1" x14ac:dyDescent="0.35">
      <c r="A136" s="13"/>
      <c r="B136" s="18" t="s">
        <v>152</v>
      </c>
      <c r="C136" s="15">
        <v>9999000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2">
        <f t="shared" si="60"/>
        <v>9999000</v>
      </c>
      <c r="J136" s="15">
        <v>10966200</v>
      </c>
      <c r="K136" s="15">
        <v>0</v>
      </c>
      <c r="L136" s="15">
        <v>0</v>
      </c>
      <c r="M136" s="15">
        <v>0</v>
      </c>
      <c r="N136" s="12">
        <f t="shared" si="61"/>
        <v>10966200</v>
      </c>
    </row>
    <row r="137" spans="1:14" s="21" customFormat="1" ht="54" hidden="1" x14ac:dyDescent="0.35">
      <c r="A137" s="13"/>
      <c r="B137" s="8" t="s">
        <v>150</v>
      </c>
      <c r="C137" s="15">
        <v>7840100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2">
        <f t="shared" si="60"/>
        <v>7840100</v>
      </c>
      <c r="J137" s="15">
        <v>7402700</v>
      </c>
      <c r="K137" s="15">
        <v>0</v>
      </c>
      <c r="L137" s="15">
        <v>0</v>
      </c>
      <c r="M137" s="15">
        <v>0</v>
      </c>
      <c r="N137" s="12">
        <f t="shared" si="61"/>
        <v>7402700</v>
      </c>
    </row>
    <row r="138" spans="1:14" s="21" customFormat="1" ht="36" hidden="1" x14ac:dyDescent="0.35">
      <c r="A138" s="13"/>
      <c r="B138" s="8" t="s">
        <v>302</v>
      </c>
      <c r="C138" s="15">
        <v>0</v>
      </c>
      <c r="D138" s="15">
        <v>3325000</v>
      </c>
      <c r="E138" s="15">
        <v>0</v>
      </c>
      <c r="F138" s="15">
        <v>0</v>
      </c>
      <c r="G138" s="15">
        <v>0</v>
      </c>
      <c r="H138" s="15">
        <v>0</v>
      </c>
      <c r="I138" s="12">
        <f t="shared" si="60"/>
        <v>3325000</v>
      </c>
      <c r="J138" s="15">
        <v>0</v>
      </c>
      <c r="K138" s="15">
        <v>0</v>
      </c>
      <c r="L138" s="15">
        <v>0</v>
      </c>
      <c r="M138" s="15">
        <v>0</v>
      </c>
      <c r="N138" s="12">
        <f t="shared" si="61"/>
        <v>0</v>
      </c>
    </row>
    <row r="139" spans="1:14" s="21" customFormat="1" ht="36" x14ac:dyDescent="0.35">
      <c r="A139" s="13"/>
      <c r="B139" s="8" t="s">
        <v>314</v>
      </c>
      <c r="C139" s="15"/>
      <c r="D139" s="15"/>
      <c r="E139" s="15">
        <v>0</v>
      </c>
      <c r="F139" s="15">
        <v>8501570</v>
      </c>
      <c r="G139" s="15">
        <v>0</v>
      </c>
      <c r="H139" s="15">
        <v>-8501570</v>
      </c>
      <c r="I139" s="12">
        <f t="shared" si="60"/>
        <v>0</v>
      </c>
      <c r="J139" s="15"/>
      <c r="K139" s="15"/>
      <c r="L139" s="15"/>
      <c r="M139" s="15">
        <v>0</v>
      </c>
      <c r="N139" s="12">
        <f t="shared" si="61"/>
        <v>0</v>
      </c>
    </row>
    <row r="140" spans="1:14" x14ac:dyDescent="0.35">
      <c r="A140" s="13" t="s">
        <v>124</v>
      </c>
      <c r="B140" s="14" t="s">
        <v>125</v>
      </c>
      <c r="C140" s="15">
        <f t="shared" ref="C140:H140" si="95">C141+C155+C157+C159+C161+C163</f>
        <v>146531038.63999999</v>
      </c>
      <c r="D140" s="15">
        <f t="shared" si="95"/>
        <v>0</v>
      </c>
      <c r="E140" s="15">
        <f t="shared" si="95"/>
        <v>0</v>
      </c>
      <c r="F140" s="15">
        <f t="shared" si="95"/>
        <v>0</v>
      </c>
      <c r="G140" s="15">
        <f t="shared" si="95"/>
        <v>169800</v>
      </c>
      <c r="H140" s="15">
        <f t="shared" si="95"/>
        <v>2164440</v>
      </c>
      <c r="I140" s="12">
        <f t="shared" si="60"/>
        <v>148865278.63999999</v>
      </c>
      <c r="J140" s="15">
        <f>J141+J155+J157+J159+J161+J163</f>
        <v>143267737.03999999</v>
      </c>
      <c r="K140" s="15">
        <f>K141+K155+K157+K159+K161+K163</f>
        <v>0</v>
      </c>
      <c r="L140" s="15">
        <f>L141+L155+L157+L159+L161+L163</f>
        <v>172700</v>
      </c>
      <c r="M140" s="15">
        <f>M141+M155+M157+M159+M161+M163</f>
        <v>2080940</v>
      </c>
      <c r="N140" s="12">
        <f t="shared" si="61"/>
        <v>145521377.03999999</v>
      </c>
    </row>
    <row r="141" spans="1:14" ht="36" x14ac:dyDescent="0.35">
      <c r="A141" s="13" t="s">
        <v>126</v>
      </c>
      <c r="B141" s="14" t="s">
        <v>127</v>
      </c>
      <c r="C141" s="15">
        <f t="shared" ref="C141:M141" si="96">C142</f>
        <v>138640700</v>
      </c>
      <c r="D141" s="15">
        <f t="shared" si="96"/>
        <v>0</v>
      </c>
      <c r="E141" s="15">
        <f t="shared" si="96"/>
        <v>0</v>
      </c>
      <c r="F141" s="15">
        <f t="shared" si="96"/>
        <v>0</v>
      </c>
      <c r="G141" s="15">
        <f t="shared" si="96"/>
        <v>169800</v>
      </c>
      <c r="H141" s="15">
        <f t="shared" si="96"/>
        <v>2164440</v>
      </c>
      <c r="I141" s="12">
        <f t="shared" ref="I141:I174" si="97">C141+D141+E141+F141+G141+H141</f>
        <v>140974940</v>
      </c>
      <c r="J141" s="15">
        <f t="shared" si="96"/>
        <v>135345100</v>
      </c>
      <c r="K141" s="15">
        <f t="shared" si="96"/>
        <v>0</v>
      </c>
      <c r="L141" s="15">
        <f t="shared" si="96"/>
        <v>172700</v>
      </c>
      <c r="M141" s="15">
        <f t="shared" si="96"/>
        <v>2080940</v>
      </c>
      <c r="N141" s="12">
        <f t="shared" ref="N141:N174" si="98">J141+K141+L141+M141</f>
        <v>137598740</v>
      </c>
    </row>
    <row r="142" spans="1:14" ht="36" x14ac:dyDescent="0.35">
      <c r="A142" s="13" t="s">
        <v>242</v>
      </c>
      <c r="B142" s="25" t="s">
        <v>243</v>
      </c>
      <c r="C142" s="15">
        <f t="shared" ref="C142:H142" si="99">C143+C144+C145+C146+C147+C148+C149+C150+C151+C152+C153+C154</f>
        <v>138640700</v>
      </c>
      <c r="D142" s="15">
        <f t="shared" si="99"/>
        <v>0</v>
      </c>
      <c r="E142" s="15">
        <f t="shared" si="99"/>
        <v>0</v>
      </c>
      <c r="F142" s="15">
        <f t="shared" si="99"/>
        <v>0</v>
      </c>
      <c r="G142" s="15">
        <f t="shared" si="99"/>
        <v>169800</v>
      </c>
      <c r="H142" s="15">
        <f t="shared" si="99"/>
        <v>2164440</v>
      </c>
      <c r="I142" s="12">
        <f t="shared" si="97"/>
        <v>140974940</v>
      </c>
      <c r="J142" s="15">
        <f>J143+J144+J145+J146+J147+J148+J149+J150+J151+J152+J153+J154</f>
        <v>135345100</v>
      </c>
      <c r="K142" s="15">
        <f>K143+K144+K145+K146+K147+K148+K149+K150+K151+K152+K153+K154</f>
        <v>0</v>
      </c>
      <c r="L142" s="15">
        <f>L143+L144+L145+L146+L147+L148+L149+L150+L151+L152+L153+L154</f>
        <v>172700</v>
      </c>
      <c r="M142" s="15">
        <f>M143+M144+M145+M146+M147+M148+M149+M150+M151+M152+M153+M154</f>
        <v>2080940</v>
      </c>
      <c r="N142" s="12">
        <f t="shared" si="98"/>
        <v>137598740</v>
      </c>
    </row>
    <row r="143" spans="1:14" ht="36" x14ac:dyDescent="0.35">
      <c r="A143" s="13"/>
      <c r="B143" s="9" t="s">
        <v>142</v>
      </c>
      <c r="C143" s="16">
        <v>130015100</v>
      </c>
      <c r="D143" s="16">
        <v>0</v>
      </c>
      <c r="E143" s="16">
        <v>0</v>
      </c>
      <c r="F143" s="16">
        <v>0</v>
      </c>
      <c r="G143" s="16">
        <v>169800</v>
      </c>
      <c r="H143" s="16">
        <v>2099600</v>
      </c>
      <c r="I143" s="12">
        <f t="shared" si="97"/>
        <v>132284500</v>
      </c>
      <c r="J143" s="16">
        <v>126719500</v>
      </c>
      <c r="K143" s="16">
        <v>0</v>
      </c>
      <c r="L143" s="16">
        <v>172700</v>
      </c>
      <c r="M143" s="16">
        <v>2016100</v>
      </c>
      <c r="N143" s="12">
        <f t="shared" si="98"/>
        <v>128908300</v>
      </c>
    </row>
    <row r="144" spans="1:14" ht="54" x14ac:dyDescent="0.35">
      <c r="A144" s="13"/>
      <c r="B144" s="19" t="s">
        <v>154</v>
      </c>
      <c r="C144" s="16">
        <v>220900</v>
      </c>
      <c r="D144" s="16">
        <v>0</v>
      </c>
      <c r="E144" s="16">
        <v>0</v>
      </c>
      <c r="F144" s="16">
        <v>0</v>
      </c>
      <c r="G144" s="16">
        <v>0</v>
      </c>
      <c r="H144" s="16">
        <v>11800</v>
      </c>
      <c r="I144" s="12">
        <f t="shared" si="97"/>
        <v>232700</v>
      </c>
      <c r="J144" s="16">
        <v>220900</v>
      </c>
      <c r="K144" s="16">
        <v>0</v>
      </c>
      <c r="L144" s="16">
        <v>0</v>
      </c>
      <c r="M144" s="16">
        <v>11800</v>
      </c>
      <c r="N144" s="12">
        <f t="shared" si="98"/>
        <v>232700</v>
      </c>
    </row>
    <row r="145" spans="1:14" ht="36" hidden="1" x14ac:dyDescent="0.35">
      <c r="A145" s="13"/>
      <c r="B145" s="20" t="s">
        <v>164</v>
      </c>
      <c r="C145" s="16">
        <v>175100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2">
        <f t="shared" si="97"/>
        <v>175100</v>
      </c>
      <c r="J145" s="16">
        <v>175100</v>
      </c>
      <c r="K145" s="16">
        <v>0</v>
      </c>
      <c r="L145" s="16">
        <v>0</v>
      </c>
      <c r="M145" s="16">
        <v>0</v>
      </c>
      <c r="N145" s="12">
        <f t="shared" si="98"/>
        <v>175100</v>
      </c>
    </row>
    <row r="146" spans="1:14" ht="54" x14ac:dyDescent="0.35">
      <c r="A146" s="13"/>
      <c r="B146" s="20" t="s">
        <v>204</v>
      </c>
      <c r="C146" s="16">
        <v>6000</v>
      </c>
      <c r="D146" s="16">
        <v>0</v>
      </c>
      <c r="E146" s="16">
        <v>0</v>
      </c>
      <c r="F146" s="16">
        <v>0</v>
      </c>
      <c r="G146" s="16">
        <v>0</v>
      </c>
      <c r="H146" s="16">
        <v>400</v>
      </c>
      <c r="I146" s="12">
        <f t="shared" si="97"/>
        <v>6400</v>
      </c>
      <c r="J146" s="16">
        <v>6000</v>
      </c>
      <c r="K146" s="16">
        <v>0</v>
      </c>
      <c r="L146" s="16">
        <v>0</v>
      </c>
      <c r="M146" s="16">
        <v>400</v>
      </c>
      <c r="N146" s="12">
        <f t="shared" si="98"/>
        <v>6400</v>
      </c>
    </row>
    <row r="147" spans="1:14" s="21" customFormat="1" hidden="1" x14ac:dyDescent="0.35">
      <c r="A147" s="13"/>
      <c r="B147" s="9" t="s">
        <v>145</v>
      </c>
      <c r="C147" s="16">
        <v>2337900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2">
        <f t="shared" si="97"/>
        <v>2337900</v>
      </c>
      <c r="J147" s="16">
        <v>2337900</v>
      </c>
      <c r="K147" s="16">
        <v>0</v>
      </c>
      <c r="L147" s="16">
        <v>0</v>
      </c>
      <c r="M147" s="16">
        <v>0</v>
      </c>
      <c r="N147" s="12">
        <f t="shared" si="98"/>
        <v>2337900</v>
      </c>
    </row>
    <row r="148" spans="1:14" s="21" customFormat="1" ht="90" hidden="1" x14ac:dyDescent="0.35">
      <c r="A148" s="13"/>
      <c r="B148" s="20" t="s">
        <v>203</v>
      </c>
      <c r="C148" s="16">
        <v>4907300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2">
        <f t="shared" si="97"/>
        <v>4907300</v>
      </c>
      <c r="J148" s="16">
        <v>4907300</v>
      </c>
      <c r="K148" s="16">
        <v>0</v>
      </c>
      <c r="L148" s="16">
        <v>0</v>
      </c>
      <c r="M148" s="16">
        <v>0</v>
      </c>
      <c r="N148" s="12">
        <f t="shared" si="98"/>
        <v>4907300</v>
      </c>
    </row>
    <row r="149" spans="1:14" s="21" customFormat="1" ht="72" x14ac:dyDescent="0.35">
      <c r="A149" s="13"/>
      <c r="B149" s="20" t="s">
        <v>144</v>
      </c>
      <c r="C149" s="16">
        <v>61600</v>
      </c>
      <c r="D149" s="16">
        <v>0</v>
      </c>
      <c r="E149" s="16">
        <v>0</v>
      </c>
      <c r="F149" s="16">
        <v>0</v>
      </c>
      <c r="G149" s="16">
        <v>0</v>
      </c>
      <c r="H149" s="16">
        <v>3500</v>
      </c>
      <c r="I149" s="12">
        <f t="shared" si="97"/>
        <v>65100</v>
      </c>
      <c r="J149" s="16">
        <v>61600</v>
      </c>
      <c r="K149" s="16">
        <v>0</v>
      </c>
      <c r="L149" s="16">
        <v>0</v>
      </c>
      <c r="M149" s="16">
        <v>3500</v>
      </c>
      <c r="N149" s="12">
        <f t="shared" si="98"/>
        <v>65100</v>
      </c>
    </row>
    <row r="150" spans="1:14" s="21" customFormat="1" ht="54" x14ac:dyDescent="0.35">
      <c r="A150" s="13"/>
      <c r="B150" s="20" t="s">
        <v>148</v>
      </c>
      <c r="C150" s="16">
        <v>700</v>
      </c>
      <c r="D150" s="16">
        <v>0</v>
      </c>
      <c r="E150" s="16">
        <v>0</v>
      </c>
      <c r="F150" s="16">
        <v>0</v>
      </c>
      <c r="G150" s="16">
        <v>0</v>
      </c>
      <c r="H150" s="16">
        <v>40</v>
      </c>
      <c r="I150" s="12">
        <f t="shared" si="97"/>
        <v>740</v>
      </c>
      <c r="J150" s="16">
        <v>700</v>
      </c>
      <c r="K150" s="16">
        <v>0</v>
      </c>
      <c r="L150" s="16">
        <v>0</v>
      </c>
      <c r="M150" s="16">
        <v>40</v>
      </c>
      <c r="N150" s="12">
        <f t="shared" si="98"/>
        <v>740</v>
      </c>
    </row>
    <row r="151" spans="1:14" s="21" customFormat="1" hidden="1" x14ac:dyDescent="0.35">
      <c r="A151" s="13"/>
      <c r="B151" s="9" t="s">
        <v>143</v>
      </c>
      <c r="C151" s="16">
        <v>10600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2">
        <f t="shared" si="97"/>
        <v>10600</v>
      </c>
      <c r="J151" s="16">
        <v>10600</v>
      </c>
      <c r="K151" s="16">
        <v>0</v>
      </c>
      <c r="L151" s="16">
        <v>0</v>
      </c>
      <c r="M151" s="16">
        <v>0</v>
      </c>
      <c r="N151" s="12">
        <f t="shared" si="98"/>
        <v>10600</v>
      </c>
    </row>
    <row r="152" spans="1:14" s="21" customFormat="1" ht="36" x14ac:dyDescent="0.35">
      <c r="A152" s="13"/>
      <c r="B152" s="9" t="s">
        <v>147</v>
      </c>
      <c r="C152" s="16">
        <v>49100</v>
      </c>
      <c r="D152" s="16">
        <v>0</v>
      </c>
      <c r="E152" s="16">
        <v>0</v>
      </c>
      <c r="F152" s="16">
        <v>0</v>
      </c>
      <c r="G152" s="16">
        <v>0</v>
      </c>
      <c r="H152" s="16">
        <v>2800</v>
      </c>
      <c r="I152" s="12">
        <f t="shared" si="97"/>
        <v>51900</v>
      </c>
      <c r="J152" s="16">
        <v>49100</v>
      </c>
      <c r="K152" s="16">
        <v>0</v>
      </c>
      <c r="L152" s="16">
        <v>0</v>
      </c>
      <c r="M152" s="16">
        <v>2800</v>
      </c>
      <c r="N152" s="12">
        <f t="shared" si="98"/>
        <v>51900</v>
      </c>
    </row>
    <row r="153" spans="1:14" s="21" customFormat="1" ht="36" x14ac:dyDescent="0.35">
      <c r="A153" s="13"/>
      <c r="B153" s="9" t="s">
        <v>146</v>
      </c>
      <c r="C153" s="16">
        <v>845800</v>
      </c>
      <c r="D153" s="16">
        <v>0</v>
      </c>
      <c r="E153" s="16">
        <v>0</v>
      </c>
      <c r="F153" s="16">
        <v>0</v>
      </c>
      <c r="G153" s="16">
        <v>0</v>
      </c>
      <c r="H153" s="16">
        <v>45600</v>
      </c>
      <c r="I153" s="12">
        <f t="shared" si="97"/>
        <v>891400</v>
      </c>
      <c r="J153" s="16">
        <v>845800</v>
      </c>
      <c r="K153" s="16">
        <v>0</v>
      </c>
      <c r="L153" s="16">
        <v>0</v>
      </c>
      <c r="M153" s="16">
        <v>45600</v>
      </c>
      <c r="N153" s="12">
        <f t="shared" si="98"/>
        <v>891400</v>
      </c>
    </row>
    <row r="154" spans="1:14" s="21" customFormat="1" ht="54" x14ac:dyDescent="0.35">
      <c r="A154" s="13"/>
      <c r="B154" s="20" t="s">
        <v>149</v>
      </c>
      <c r="C154" s="16">
        <v>10600</v>
      </c>
      <c r="D154" s="16">
        <v>0</v>
      </c>
      <c r="E154" s="16">
        <v>0</v>
      </c>
      <c r="F154" s="16">
        <v>0</v>
      </c>
      <c r="G154" s="16">
        <v>0</v>
      </c>
      <c r="H154" s="16">
        <v>700</v>
      </c>
      <c r="I154" s="12">
        <f t="shared" si="97"/>
        <v>11300</v>
      </c>
      <c r="J154" s="16">
        <v>10600</v>
      </c>
      <c r="K154" s="16">
        <v>0</v>
      </c>
      <c r="L154" s="16">
        <v>0</v>
      </c>
      <c r="M154" s="16">
        <v>700</v>
      </c>
      <c r="N154" s="12">
        <f t="shared" si="98"/>
        <v>11300</v>
      </c>
    </row>
    <row r="155" spans="1:14" ht="66" hidden="1" customHeight="1" x14ac:dyDescent="0.35">
      <c r="A155" s="13" t="s">
        <v>128</v>
      </c>
      <c r="B155" s="14" t="s">
        <v>129</v>
      </c>
      <c r="C155" s="15">
        <f t="shared" ref="C155:M155" si="100">C156</f>
        <v>6124272</v>
      </c>
      <c r="D155" s="15">
        <f t="shared" si="100"/>
        <v>0</v>
      </c>
      <c r="E155" s="15">
        <f t="shared" si="100"/>
        <v>0</v>
      </c>
      <c r="F155" s="15">
        <f t="shared" si="100"/>
        <v>0</v>
      </c>
      <c r="G155" s="15">
        <f t="shared" si="100"/>
        <v>0</v>
      </c>
      <c r="H155" s="15">
        <f t="shared" si="100"/>
        <v>0</v>
      </c>
      <c r="I155" s="12">
        <f t="shared" si="97"/>
        <v>6124272</v>
      </c>
      <c r="J155" s="15">
        <f t="shared" si="100"/>
        <v>6124272</v>
      </c>
      <c r="K155" s="15">
        <f t="shared" si="100"/>
        <v>0</v>
      </c>
      <c r="L155" s="15">
        <f t="shared" si="100"/>
        <v>0</v>
      </c>
      <c r="M155" s="15">
        <f t="shared" si="100"/>
        <v>0</v>
      </c>
      <c r="N155" s="12">
        <f t="shared" si="98"/>
        <v>6124272</v>
      </c>
    </row>
    <row r="156" spans="1:14" ht="68.25" hidden="1" customHeight="1" x14ac:dyDescent="0.35">
      <c r="A156" s="13" t="s">
        <v>244</v>
      </c>
      <c r="B156" s="25" t="s">
        <v>245</v>
      </c>
      <c r="C156" s="15">
        <v>6124272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2">
        <f t="shared" si="97"/>
        <v>6124272</v>
      </c>
      <c r="J156" s="15">
        <v>6124272</v>
      </c>
      <c r="K156" s="15">
        <v>0</v>
      </c>
      <c r="L156" s="15">
        <v>0</v>
      </c>
      <c r="M156" s="15">
        <v>0</v>
      </c>
      <c r="N156" s="12">
        <f t="shared" si="98"/>
        <v>6124272</v>
      </c>
    </row>
    <row r="157" spans="1:14" ht="42.75" hidden="1" customHeight="1" x14ac:dyDescent="0.35">
      <c r="A157" s="13" t="s">
        <v>130</v>
      </c>
      <c r="B157" s="14" t="s">
        <v>290</v>
      </c>
      <c r="C157" s="15">
        <f t="shared" ref="C157:M157" si="101">C158</f>
        <v>490700</v>
      </c>
      <c r="D157" s="15">
        <f t="shared" si="101"/>
        <v>0</v>
      </c>
      <c r="E157" s="15">
        <f t="shared" si="101"/>
        <v>0</v>
      </c>
      <c r="F157" s="15">
        <f t="shared" si="101"/>
        <v>0</v>
      </c>
      <c r="G157" s="15">
        <f t="shared" si="101"/>
        <v>0</v>
      </c>
      <c r="H157" s="15">
        <f t="shared" si="101"/>
        <v>0</v>
      </c>
      <c r="I157" s="12">
        <f t="shared" si="97"/>
        <v>490700</v>
      </c>
      <c r="J157" s="15">
        <f t="shared" si="101"/>
        <v>507100</v>
      </c>
      <c r="K157" s="15">
        <f t="shared" si="101"/>
        <v>0</v>
      </c>
      <c r="L157" s="15">
        <f t="shared" si="101"/>
        <v>0</v>
      </c>
      <c r="M157" s="15">
        <f t="shared" si="101"/>
        <v>0</v>
      </c>
      <c r="N157" s="12">
        <f t="shared" si="98"/>
        <v>507100</v>
      </c>
    </row>
    <row r="158" spans="1:14" ht="57.75" hidden="1" customHeight="1" x14ac:dyDescent="0.35">
      <c r="A158" s="13" t="s">
        <v>246</v>
      </c>
      <c r="B158" s="25" t="s">
        <v>291</v>
      </c>
      <c r="C158" s="15">
        <v>490700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2">
        <f t="shared" si="97"/>
        <v>490700</v>
      </c>
      <c r="J158" s="15">
        <v>507100</v>
      </c>
      <c r="K158" s="15">
        <v>0</v>
      </c>
      <c r="L158" s="15">
        <v>0</v>
      </c>
      <c r="M158" s="15">
        <v>0</v>
      </c>
      <c r="N158" s="12">
        <f t="shared" si="98"/>
        <v>507100</v>
      </c>
    </row>
    <row r="159" spans="1:14" ht="54" hidden="1" x14ac:dyDescent="0.35">
      <c r="A159" s="13" t="s">
        <v>131</v>
      </c>
      <c r="B159" s="14" t="s">
        <v>132</v>
      </c>
      <c r="C159" s="15">
        <f t="shared" ref="C159:M159" si="102">C160</f>
        <v>2600</v>
      </c>
      <c r="D159" s="15">
        <f t="shared" si="102"/>
        <v>0</v>
      </c>
      <c r="E159" s="15">
        <f t="shared" si="102"/>
        <v>0</v>
      </c>
      <c r="F159" s="15">
        <f t="shared" si="102"/>
        <v>0</v>
      </c>
      <c r="G159" s="15">
        <f t="shared" si="102"/>
        <v>0</v>
      </c>
      <c r="H159" s="15">
        <f t="shared" si="102"/>
        <v>0</v>
      </c>
      <c r="I159" s="12">
        <f t="shared" si="97"/>
        <v>2600</v>
      </c>
      <c r="J159" s="15">
        <f t="shared" si="102"/>
        <v>2500</v>
      </c>
      <c r="K159" s="15">
        <f t="shared" si="102"/>
        <v>0</v>
      </c>
      <c r="L159" s="15">
        <f t="shared" si="102"/>
        <v>0</v>
      </c>
      <c r="M159" s="15">
        <f t="shared" si="102"/>
        <v>0</v>
      </c>
      <c r="N159" s="12">
        <f t="shared" si="98"/>
        <v>2500</v>
      </c>
    </row>
    <row r="160" spans="1:14" ht="63" hidden="1" customHeight="1" x14ac:dyDescent="0.35">
      <c r="A160" s="13" t="s">
        <v>247</v>
      </c>
      <c r="B160" s="25" t="s">
        <v>248</v>
      </c>
      <c r="C160" s="15">
        <v>2600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2">
        <f t="shared" si="97"/>
        <v>2600</v>
      </c>
      <c r="J160" s="15">
        <v>2500</v>
      </c>
      <c r="K160" s="15">
        <v>0</v>
      </c>
      <c r="L160" s="15">
        <v>0</v>
      </c>
      <c r="M160" s="15">
        <v>0</v>
      </c>
      <c r="N160" s="12">
        <f t="shared" si="98"/>
        <v>2500</v>
      </c>
    </row>
    <row r="161" spans="1:14" ht="36" hidden="1" x14ac:dyDescent="0.35">
      <c r="A161" s="13" t="s">
        <v>133</v>
      </c>
      <c r="B161" s="14" t="s">
        <v>134</v>
      </c>
      <c r="C161" s="15">
        <f t="shared" ref="C161:M161" si="103">C162</f>
        <v>1238600</v>
      </c>
      <c r="D161" s="15">
        <f t="shared" si="103"/>
        <v>0</v>
      </c>
      <c r="E161" s="15">
        <f t="shared" si="103"/>
        <v>0</v>
      </c>
      <c r="F161" s="15">
        <f t="shared" si="103"/>
        <v>0</v>
      </c>
      <c r="G161" s="15">
        <f t="shared" si="103"/>
        <v>0</v>
      </c>
      <c r="H161" s="15">
        <f t="shared" si="103"/>
        <v>0</v>
      </c>
      <c r="I161" s="12">
        <f t="shared" si="97"/>
        <v>1238600</v>
      </c>
      <c r="J161" s="15">
        <f t="shared" si="103"/>
        <v>1238600</v>
      </c>
      <c r="K161" s="15">
        <f t="shared" si="103"/>
        <v>0</v>
      </c>
      <c r="L161" s="15">
        <f t="shared" si="103"/>
        <v>0</v>
      </c>
      <c r="M161" s="15">
        <f t="shared" si="103"/>
        <v>0</v>
      </c>
      <c r="N161" s="12">
        <f t="shared" si="98"/>
        <v>1238600</v>
      </c>
    </row>
    <row r="162" spans="1:14" ht="36" hidden="1" x14ac:dyDescent="0.35">
      <c r="A162" s="13" t="s">
        <v>249</v>
      </c>
      <c r="B162" s="25" t="s">
        <v>250</v>
      </c>
      <c r="C162" s="15">
        <v>1238600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2">
        <f t="shared" si="97"/>
        <v>1238600</v>
      </c>
      <c r="J162" s="15">
        <v>1238600</v>
      </c>
      <c r="K162" s="15">
        <v>0</v>
      </c>
      <c r="L162" s="15">
        <v>0</v>
      </c>
      <c r="M162" s="15">
        <v>0</v>
      </c>
      <c r="N162" s="12">
        <f t="shared" si="98"/>
        <v>1238600</v>
      </c>
    </row>
    <row r="163" spans="1:14" hidden="1" x14ac:dyDescent="0.35">
      <c r="A163" s="13" t="s">
        <v>135</v>
      </c>
      <c r="B163" s="14" t="s">
        <v>136</v>
      </c>
      <c r="C163" s="15">
        <f t="shared" ref="C163:M163" si="104">C164</f>
        <v>34166.639999999999</v>
      </c>
      <c r="D163" s="15">
        <f t="shared" si="104"/>
        <v>0</v>
      </c>
      <c r="E163" s="15">
        <f t="shared" si="104"/>
        <v>0</v>
      </c>
      <c r="F163" s="15">
        <f t="shared" si="104"/>
        <v>0</v>
      </c>
      <c r="G163" s="15">
        <f t="shared" si="104"/>
        <v>0</v>
      </c>
      <c r="H163" s="15">
        <f t="shared" si="104"/>
        <v>0</v>
      </c>
      <c r="I163" s="12">
        <f t="shared" si="97"/>
        <v>34166.639999999999</v>
      </c>
      <c r="J163" s="15">
        <f t="shared" si="104"/>
        <v>50165.04</v>
      </c>
      <c r="K163" s="15">
        <f t="shared" si="104"/>
        <v>0</v>
      </c>
      <c r="L163" s="15">
        <f t="shared" si="104"/>
        <v>0</v>
      </c>
      <c r="M163" s="15">
        <f t="shared" si="104"/>
        <v>0</v>
      </c>
      <c r="N163" s="12">
        <f t="shared" si="98"/>
        <v>50165.04</v>
      </c>
    </row>
    <row r="164" spans="1:14" hidden="1" x14ac:dyDescent="0.35">
      <c r="A164" s="13" t="s">
        <v>251</v>
      </c>
      <c r="B164" s="25" t="s">
        <v>252</v>
      </c>
      <c r="C164" s="15">
        <f t="shared" ref="C164:H164" si="105">C165</f>
        <v>34166.639999999999</v>
      </c>
      <c r="D164" s="15">
        <f t="shared" si="105"/>
        <v>0</v>
      </c>
      <c r="E164" s="15">
        <f t="shared" si="105"/>
        <v>0</v>
      </c>
      <c r="F164" s="15">
        <f t="shared" si="105"/>
        <v>0</v>
      </c>
      <c r="G164" s="15">
        <f t="shared" si="105"/>
        <v>0</v>
      </c>
      <c r="H164" s="15">
        <f t="shared" si="105"/>
        <v>0</v>
      </c>
      <c r="I164" s="12">
        <f t="shared" si="97"/>
        <v>34166.639999999999</v>
      </c>
      <c r="J164" s="15">
        <f>J165</f>
        <v>50165.04</v>
      </c>
      <c r="K164" s="15">
        <f>K165</f>
        <v>0</v>
      </c>
      <c r="L164" s="15">
        <f>L165</f>
        <v>0</v>
      </c>
      <c r="M164" s="15">
        <f>M165</f>
        <v>0</v>
      </c>
      <c r="N164" s="12">
        <f t="shared" si="98"/>
        <v>50165.04</v>
      </c>
    </row>
    <row r="165" spans="1:14" ht="54" hidden="1" x14ac:dyDescent="0.35">
      <c r="A165" s="13"/>
      <c r="B165" s="17" t="s">
        <v>153</v>
      </c>
      <c r="C165" s="15">
        <v>34166.639999999999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2">
        <f t="shared" si="97"/>
        <v>34166.639999999999</v>
      </c>
      <c r="J165" s="15">
        <v>50165.04</v>
      </c>
      <c r="K165" s="15">
        <v>0</v>
      </c>
      <c r="L165" s="15">
        <v>0</v>
      </c>
      <c r="M165" s="15">
        <v>0</v>
      </c>
      <c r="N165" s="12">
        <f t="shared" si="98"/>
        <v>50165.04</v>
      </c>
    </row>
    <row r="166" spans="1:14" x14ac:dyDescent="0.35">
      <c r="A166" s="13" t="s">
        <v>137</v>
      </c>
      <c r="B166" s="14" t="s">
        <v>138</v>
      </c>
      <c r="C166" s="15">
        <f t="shared" ref="C166:K166" si="106">C167+C169</f>
        <v>15657090</v>
      </c>
      <c r="D166" s="15">
        <f t="shared" ref="D166:E166" si="107">D167+D169</f>
        <v>0</v>
      </c>
      <c r="E166" s="15">
        <f t="shared" si="107"/>
        <v>4791983</v>
      </c>
      <c r="F166" s="15">
        <f t="shared" ref="F166:G166" si="108">F167+F169</f>
        <v>0</v>
      </c>
      <c r="G166" s="15">
        <f t="shared" si="108"/>
        <v>2595072.44</v>
      </c>
      <c r="H166" s="15">
        <f t="shared" ref="H166" si="109">H167+H169</f>
        <v>7727615.3899999997</v>
      </c>
      <c r="I166" s="12">
        <f t="shared" si="97"/>
        <v>30771760.830000002</v>
      </c>
      <c r="J166" s="15">
        <f t="shared" si="106"/>
        <v>15595423</v>
      </c>
      <c r="K166" s="15">
        <f t="shared" si="106"/>
        <v>4813816</v>
      </c>
      <c r="L166" s="15">
        <f t="shared" ref="L166:M166" si="110">L167+L169</f>
        <v>49188</v>
      </c>
      <c r="M166" s="15">
        <f t="shared" si="110"/>
        <v>286800</v>
      </c>
      <c r="N166" s="12">
        <f t="shared" si="98"/>
        <v>20745227</v>
      </c>
    </row>
    <row r="167" spans="1:14" ht="54" hidden="1" x14ac:dyDescent="0.35">
      <c r="A167" s="13" t="s">
        <v>207</v>
      </c>
      <c r="B167" s="14" t="s">
        <v>208</v>
      </c>
      <c r="C167" s="15">
        <f t="shared" ref="C167:M167" si="111">C168</f>
        <v>8804100</v>
      </c>
      <c r="D167" s="15">
        <f t="shared" si="111"/>
        <v>0</v>
      </c>
      <c r="E167" s="15">
        <f t="shared" si="111"/>
        <v>0</v>
      </c>
      <c r="F167" s="15">
        <f t="shared" si="111"/>
        <v>0</v>
      </c>
      <c r="G167" s="15">
        <f t="shared" si="111"/>
        <v>0</v>
      </c>
      <c r="H167" s="15">
        <f t="shared" si="111"/>
        <v>0</v>
      </c>
      <c r="I167" s="12">
        <f t="shared" si="97"/>
        <v>8804100</v>
      </c>
      <c r="J167" s="15">
        <f t="shared" si="111"/>
        <v>8804100</v>
      </c>
      <c r="K167" s="15">
        <f t="shared" si="111"/>
        <v>0</v>
      </c>
      <c r="L167" s="15">
        <f t="shared" si="111"/>
        <v>0</v>
      </c>
      <c r="M167" s="15">
        <f t="shared" si="111"/>
        <v>0</v>
      </c>
      <c r="N167" s="12">
        <f t="shared" si="98"/>
        <v>8804100</v>
      </c>
    </row>
    <row r="168" spans="1:14" ht="54" hidden="1" x14ac:dyDescent="0.35">
      <c r="A168" s="13" t="s">
        <v>253</v>
      </c>
      <c r="B168" s="25" t="s">
        <v>254</v>
      </c>
      <c r="C168" s="15">
        <v>8804100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2">
        <f t="shared" si="97"/>
        <v>8804100</v>
      </c>
      <c r="J168" s="15">
        <v>8804100</v>
      </c>
      <c r="K168" s="15">
        <v>0</v>
      </c>
      <c r="L168" s="15">
        <v>0</v>
      </c>
      <c r="M168" s="15">
        <v>0</v>
      </c>
      <c r="N168" s="12">
        <f t="shared" si="98"/>
        <v>8804100</v>
      </c>
    </row>
    <row r="169" spans="1:14" x14ac:dyDescent="0.35">
      <c r="A169" s="13" t="s">
        <v>139</v>
      </c>
      <c r="B169" s="14" t="s">
        <v>140</v>
      </c>
      <c r="C169" s="15">
        <f t="shared" ref="C169:M169" si="112">C170</f>
        <v>6852990</v>
      </c>
      <c r="D169" s="15">
        <f t="shared" si="112"/>
        <v>0</v>
      </c>
      <c r="E169" s="15">
        <f t="shared" si="112"/>
        <v>4791983</v>
      </c>
      <c r="F169" s="15">
        <f t="shared" si="112"/>
        <v>0</v>
      </c>
      <c r="G169" s="15">
        <f t="shared" si="112"/>
        <v>2595072.44</v>
      </c>
      <c r="H169" s="15">
        <f t="shared" si="112"/>
        <v>7727615.3899999997</v>
      </c>
      <c r="I169" s="12">
        <f t="shared" si="97"/>
        <v>21967660.829999998</v>
      </c>
      <c r="J169" s="15">
        <f t="shared" si="112"/>
        <v>6791323</v>
      </c>
      <c r="K169" s="15">
        <f t="shared" si="112"/>
        <v>4813816</v>
      </c>
      <c r="L169" s="15">
        <f t="shared" si="112"/>
        <v>49188</v>
      </c>
      <c r="M169" s="15">
        <f t="shared" si="112"/>
        <v>286800</v>
      </c>
      <c r="N169" s="12">
        <f t="shared" si="98"/>
        <v>11941127</v>
      </c>
    </row>
    <row r="170" spans="1:14" ht="36" x14ac:dyDescent="0.35">
      <c r="A170" s="13" t="s">
        <v>255</v>
      </c>
      <c r="B170" s="25" t="s">
        <v>256</v>
      </c>
      <c r="C170" s="15">
        <f>C171</f>
        <v>6852990</v>
      </c>
      <c r="D170" s="15">
        <f>D171</f>
        <v>0</v>
      </c>
      <c r="E170" s="15">
        <f>E171+E172</f>
        <v>4791983</v>
      </c>
      <c r="F170" s="15">
        <f>F171+F172</f>
        <v>0</v>
      </c>
      <c r="G170" s="15">
        <f>G171+G172+G173</f>
        <v>2595072.44</v>
      </c>
      <c r="H170" s="15">
        <f>H171+H172+H173+H174</f>
        <v>7727615.3899999997</v>
      </c>
      <c r="I170" s="12">
        <f t="shared" si="97"/>
        <v>21967660.829999998</v>
      </c>
      <c r="J170" s="15">
        <f>J171</f>
        <v>6791323</v>
      </c>
      <c r="K170" s="15">
        <f>K171+K172</f>
        <v>4813816</v>
      </c>
      <c r="L170" s="15">
        <f>L171+L172+L173</f>
        <v>49188</v>
      </c>
      <c r="M170" s="15">
        <f>M171+M172+M173</f>
        <v>286800</v>
      </c>
      <c r="N170" s="12">
        <f t="shared" si="98"/>
        <v>11941127</v>
      </c>
    </row>
    <row r="171" spans="1:14" s="21" customFormat="1" ht="54" x14ac:dyDescent="0.35">
      <c r="A171" s="23"/>
      <c r="B171" s="18" t="s">
        <v>206</v>
      </c>
      <c r="C171" s="24">
        <v>6852990</v>
      </c>
      <c r="D171" s="24">
        <v>0</v>
      </c>
      <c r="E171" s="24">
        <v>0</v>
      </c>
      <c r="F171" s="24">
        <v>0</v>
      </c>
      <c r="G171" s="24">
        <v>116256</v>
      </c>
      <c r="H171" s="24">
        <v>289700</v>
      </c>
      <c r="I171" s="12">
        <f t="shared" si="97"/>
        <v>7258946</v>
      </c>
      <c r="J171" s="24">
        <v>6791323</v>
      </c>
      <c r="K171" s="24">
        <v>0</v>
      </c>
      <c r="L171" s="24">
        <v>49188</v>
      </c>
      <c r="M171" s="24">
        <v>286800</v>
      </c>
      <c r="N171" s="12">
        <f t="shared" si="98"/>
        <v>7127311</v>
      </c>
    </row>
    <row r="172" spans="1:14" s="21" customFormat="1" hidden="1" x14ac:dyDescent="0.35">
      <c r="A172" s="23"/>
      <c r="B172" s="27" t="s">
        <v>305</v>
      </c>
      <c r="C172" s="24">
        <v>0</v>
      </c>
      <c r="D172" s="24">
        <v>0</v>
      </c>
      <c r="E172" s="24">
        <v>4791983</v>
      </c>
      <c r="F172" s="24">
        <v>0</v>
      </c>
      <c r="G172" s="24">
        <v>0</v>
      </c>
      <c r="H172" s="24">
        <v>0</v>
      </c>
      <c r="I172" s="12">
        <f t="shared" si="97"/>
        <v>4791983</v>
      </c>
      <c r="J172" s="24">
        <v>0</v>
      </c>
      <c r="K172" s="24">
        <v>4813816</v>
      </c>
      <c r="L172" s="24">
        <v>0</v>
      </c>
      <c r="M172" s="24">
        <v>0</v>
      </c>
      <c r="N172" s="12">
        <f t="shared" si="98"/>
        <v>4813816</v>
      </c>
    </row>
    <row r="173" spans="1:14" s="21" customFormat="1" ht="37.5" hidden="1" customHeight="1" x14ac:dyDescent="0.35">
      <c r="A173" s="23"/>
      <c r="B173" s="27" t="s">
        <v>307</v>
      </c>
      <c r="C173" s="24"/>
      <c r="D173" s="24"/>
      <c r="E173" s="24"/>
      <c r="F173" s="24"/>
      <c r="G173" s="24">
        <v>2478816.44</v>
      </c>
      <c r="H173" s="24">
        <v>0</v>
      </c>
      <c r="I173" s="12">
        <f t="shared" si="97"/>
        <v>2478816.44</v>
      </c>
      <c r="J173" s="24"/>
      <c r="K173" s="24"/>
      <c r="L173" s="24">
        <v>0</v>
      </c>
      <c r="M173" s="24">
        <v>0</v>
      </c>
      <c r="N173" s="12">
        <f t="shared" si="98"/>
        <v>0</v>
      </c>
    </row>
    <row r="174" spans="1:14" ht="72" x14ac:dyDescent="0.35">
      <c r="A174" s="23"/>
      <c r="B174" s="27" t="s">
        <v>306</v>
      </c>
      <c r="C174" s="32"/>
      <c r="D174" s="32"/>
      <c r="E174" s="32"/>
      <c r="F174" s="32"/>
      <c r="G174" s="33"/>
      <c r="H174" s="34">
        <v>7437915.3899999997</v>
      </c>
      <c r="I174" s="12">
        <f t="shared" si="97"/>
        <v>7437915.3899999997</v>
      </c>
      <c r="J174" s="33"/>
      <c r="K174" s="33"/>
      <c r="L174" s="33"/>
      <c r="M174" s="35">
        <v>0</v>
      </c>
      <c r="N174" s="12">
        <f t="shared" si="98"/>
        <v>0</v>
      </c>
    </row>
  </sheetData>
  <mergeCells count="15">
    <mergeCell ref="K8:K10"/>
    <mergeCell ref="N8:N10"/>
    <mergeCell ref="A6:N6"/>
    <mergeCell ref="A8:A10"/>
    <mergeCell ref="B8:B10"/>
    <mergeCell ref="C8:C10"/>
    <mergeCell ref="J8:J10"/>
    <mergeCell ref="D8:D10"/>
    <mergeCell ref="I8:I10"/>
    <mergeCell ref="E8:E10"/>
    <mergeCell ref="F8:F10"/>
    <mergeCell ref="G8:G10"/>
    <mergeCell ref="L8:L10"/>
    <mergeCell ref="H8:H10"/>
    <mergeCell ref="M8:M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2022-10-10T06:14:46Z</cp:lastPrinted>
  <dcterms:created xsi:type="dcterms:W3CDTF">2019-10-23T04:40:53Z</dcterms:created>
  <dcterms:modified xsi:type="dcterms:W3CDTF">2022-10-20T11:21:19Z</dcterms:modified>
</cp:coreProperties>
</file>