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2023 год" sheetId="1" r:id="rId1"/>
    <sheet name="2024-2025 гг" sheetId="2" r:id="rId2"/>
  </sheets>
  <definedNames>
    <definedName name="APPT" localSheetId="0">'2023 год'!#REF!</definedName>
    <definedName name="FIO" localSheetId="0">'2023 год'!#REF!</definedName>
    <definedName name="LAST_CELL" localSheetId="0">'2023 год'!$D$186</definedName>
    <definedName name="SIGN" localSheetId="0">'2023 год'!#REF!</definedName>
    <definedName name="_xlnm.Print_Titles" localSheetId="0">'2023 год'!$10:$12</definedName>
    <definedName name="_xlnm.Print_Titles" localSheetId="1">'2024-2025 гг'!$10:$12</definedName>
  </definedNames>
  <calcPr calcId="124519"/>
</workbook>
</file>

<file path=xl/calcChain.xml><?xml version="1.0" encoding="utf-8"?>
<calcChain xmlns="http://schemas.openxmlformats.org/spreadsheetml/2006/main">
  <c r="D60" i="2"/>
  <c r="C60"/>
  <c r="D61"/>
  <c r="C61"/>
  <c r="C61" i="1"/>
  <c r="C130" l="1"/>
  <c r="D160" i="2"/>
  <c r="D159" s="1"/>
  <c r="C160"/>
  <c r="D126"/>
  <c r="D125" s="1"/>
  <c r="C126"/>
  <c r="C125" s="1"/>
  <c r="D115"/>
  <c r="D114" s="1"/>
  <c r="D157"/>
  <c r="D154"/>
  <c r="D153" s="1"/>
  <c r="D151"/>
  <c r="D149"/>
  <c r="D147"/>
  <c r="D145"/>
  <c r="D131"/>
  <c r="D130" s="1"/>
  <c r="D123"/>
  <c r="D122" s="1"/>
  <c r="D119"/>
  <c r="D118" s="1"/>
  <c r="D110"/>
  <c r="D108"/>
  <c r="D106"/>
  <c r="D104"/>
  <c r="D102"/>
  <c r="D100"/>
  <c r="D97"/>
  <c r="D95"/>
  <c r="D93"/>
  <c r="D89"/>
  <c r="D88" s="1"/>
  <c r="D86"/>
  <c r="D84"/>
  <c r="D81"/>
  <c r="D80" s="1"/>
  <c r="D77"/>
  <c r="D76" s="1"/>
  <c r="D74"/>
  <c r="D73" s="1"/>
  <c r="D69"/>
  <c r="D68" s="1"/>
  <c r="D66"/>
  <c r="D65" s="1"/>
  <c r="D63"/>
  <c r="D58"/>
  <c r="D56"/>
  <c r="D54"/>
  <c r="D52"/>
  <c r="D48"/>
  <c r="D47" s="1"/>
  <c r="D45"/>
  <c r="D43"/>
  <c r="D40"/>
  <c r="D37"/>
  <c r="D35"/>
  <c r="D33"/>
  <c r="D32" s="1"/>
  <c r="D29"/>
  <c r="D27"/>
  <c r="D25"/>
  <c r="D23"/>
  <c r="D16"/>
  <c r="D15" s="1"/>
  <c r="C159"/>
  <c r="C157"/>
  <c r="C154"/>
  <c r="C153" s="1"/>
  <c r="C151"/>
  <c r="C149"/>
  <c r="C147"/>
  <c r="C145"/>
  <c r="C131"/>
  <c r="C130" s="1"/>
  <c r="C123"/>
  <c r="C122" s="1"/>
  <c r="C119"/>
  <c r="C118" s="1"/>
  <c r="C115"/>
  <c r="C114" s="1"/>
  <c r="C110"/>
  <c r="C108"/>
  <c r="C106"/>
  <c r="C104"/>
  <c r="C102"/>
  <c r="C100"/>
  <c r="C97"/>
  <c r="C95"/>
  <c r="C93"/>
  <c r="C89"/>
  <c r="C88" s="1"/>
  <c r="C86"/>
  <c r="C84"/>
  <c r="C81"/>
  <c r="C80" s="1"/>
  <c r="C77"/>
  <c r="C76" s="1"/>
  <c r="C74"/>
  <c r="C73" s="1"/>
  <c r="C69"/>
  <c r="C68" s="1"/>
  <c r="C66"/>
  <c r="C65" s="1"/>
  <c r="C63"/>
  <c r="C58"/>
  <c r="C56"/>
  <c r="C54"/>
  <c r="C52"/>
  <c r="C48"/>
  <c r="C47" s="1"/>
  <c r="C45"/>
  <c r="C43"/>
  <c r="C40"/>
  <c r="C37"/>
  <c r="C35"/>
  <c r="C33"/>
  <c r="C32" s="1"/>
  <c r="C29"/>
  <c r="C27"/>
  <c r="C25"/>
  <c r="C23"/>
  <c r="C16"/>
  <c r="C15" s="1"/>
  <c r="C178" i="1"/>
  <c r="C149"/>
  <c r="C142"/>
  <c r="C117" i="2" l="1"/>
  <c r="D31"/>
  <c r="D42"/>
  <c r="D117"/>
  <c r="D39"/>
  <c r="D51"/>
  <c r="D50" s="1"/>
  <c r="D156"/>
  <c r="C83"/>
  <c r="C79" s="1"/>
  <c r="C129"/>
  <c r="C156"/>
  <c r="C92"/>
  <c r="C91" s="1"/>
  <c r="D72"/>
  <c r="C22"/>
  <c r="C21" s="1"/>
  <c r="C31"/>
  <c r="D22"/>
  <c r="D21" s="1"/>
  <c r="D83"/>
  <c r="D79" s="1"/>
  <c r="D92"/>
  <c r="D91" s="1"/>
  <c r="D129"/>
  <c r="C51"/>
  <c r="C50" s="1"/>
  <c r="C42"/>
  <c r="C39" s="1"/>
  <c r="C72"/>
  <c r="C33" i="1"/>
  <c r="C32" s="1"/>
  <c r="D14" i="2" l="1"/>
  <c r="C14"/>
  <c r="C113"/>
  <c r="C112" s="1"/>
  <c r="D113"/>
  <c r="D112" s="1"/>
  <c r="C177" i="1"/>
  <c r="C175"/>
  <c r="C172"/>
  <c r="C171" s="1"/>
  <c r="C169"/>
  <c r="C167"/>
  <c r="C165"/>
  <c r="C163"/>
  <c r="C148"/>
  <c r="C141"/>
  <c r="C139"/>
  <c r="C135"/>
  <c r="C134" s="1"/>
  <c r="C124"/>
  <c r="C126"/>
  <c r="C114"/>
  <c r="C113" s="1"/>
  <c r="C112" s="1"/>
  <c r="C110"/>
  <c r="C108"/>
  <c r="C106"/>
  <c r="C104"/>
  <c r="C102"/>
  <c r="C100"/>
  <c r="C97"/>
  <c r="C95"/>
  <c r="C93"/>
  <c r="C89"/>
  <c r="C88" s="1"/>
  <c r="C86"/>
  <c r="C84"/>
  <c r="C81"/>
  <c r="C80" s="1"/>
  <c r="C77"/>
  <c r="C76" s="1"/>
  <c r="C74"/>
  <c r="C73" s="1"/>
  <c r="C69"/>
  <c r="C68" s="1"/>
  <c r="C66"/>
  <c r="C65" s="1"/>
  <c r="C63"/>
  <c r="C60" s="1"/>
  <c r="C58"/>
  <c r="C56"/>
  <c r="C54"/>
  <c r="C52"/>
  <c r="C48"/>
  <c r="C47" s="1"/>
  <c r="C45"/>
  <c r="C43"/>
  <c r="C40"/>
  <c r="C37"/>
  <c r="C35"/>
  <c r="C29"/>
  <c r="C27"/>
  <c r="C25"/>
  <c r="C23"/>
  <c r="C16"/>
  <c r="C15" s="1"/>
  <c r="D13" i="2" l="1"/>
  <c r="C13"/>
  <c r="C123" i="1"/>
  <c r="C31"/>
  <c r="C92"/>
  <c r="C91" s="1"/>
  <c r="C42"/>
  <c r="C39" s="1"/>
  <c r="C22"/>
  <c r="C21" s="1"/>
  <c r="C83"/>
  <c r="C79" s="1"/>
  <c r="C129"/>
  <c r="C51"/>
  <c r="C50" s="1"/>
  <c r="C138"/>
  <c r="C174"/>
  <c r="C147"/>
  <c r="C72"/>
  <c r="C128" l="1"/>
  <c r="C122" s="1"/>
  <c r="C121" s="1"/>
  <c r="C14" l="1"/>
  <c r="C13" s="1"/>
</calcChain>
</file>

<file path=xl/sharedStrings.xml><?xml version="1.0" encoding="utf-8"?>
<sst xmlns="http://schemas.openxmlformats.org/spreadsheetml/2006/main" count="613" uniqueCount="325">
  <si>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</si>
  <si>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</si>
  <si>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</si>
  <si>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</si>
  <si>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</si>
  <si>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</si>
  <si>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</si>
  <si>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</si>
  <si>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</si>
  <si>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</si>
  <si>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</si>
  <si>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</si>
  <si>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</si>
  <si>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</si>
  <si>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</si>
  <si>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</si>
  <si>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</si>
  <si>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</si>
  <si>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</si>
  <si>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</si>
  <si>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</si>
  <si>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</si>
  <si>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</si>
  <si>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</si>
  <si>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</si>
  <si>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</si>
  <si>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</si>
  <si>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</si>
  <si>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</si>
  <si>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</si>
  <si>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</si>
  <si>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</si>
  <si>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</si>
  <si>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</si>
  <si>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</si>
  <si>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</si>
  <si>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</si>
  <si>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</si>
  <si>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</si>
  <si>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</si>
  <si>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</si>
  <si>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</si>
  <si>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</si>
  <si>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</si>
  <si>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</si>
  <si>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</si>
  <si>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</si>
  <si>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</si>
  <si>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</si>
  <si>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</si>
  <si>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</si>
  <si>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</si>
  <si>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</si>
  <si>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</si>
  <si>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</si>
  <si>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</si>
  <si>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</si>
  <si>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</si>
  <si>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</si>
  <si>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</si>
  <si>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</si>
  <si>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</si>
  <si>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</si>
  <si>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</si>
  <si>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</si>
  <si>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</si>
  <si>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</si>
  <si>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</si>
  <si>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</si>
  <si>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</si>
  <si>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</si>
  <si>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</si>
  <si>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</si>
  <si>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</si>
  <si>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</si>
  <si>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</si>
  <si>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</si>
  <si>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</si>
  <si>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</si>
  <si>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</si>
  <si>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</si>
  <si>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</si>
  <si>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</si>
  <si>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</si>
  <si>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</si>
  <si>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</si>
  <si>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</si>
  <si>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</si>
  <si>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</si>
  <si>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</si>
  <si>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</si>
  <si>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</si>
  <si>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</si>
  <si>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</si>
  <si>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</si>
  <si>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</si>
  <si>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</si>
  <si>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</si>
  <si>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</si>
  <si>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</si>
  <si>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</si>
  <si>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дотации</t>
  </si>
  <si>
    <t>Прочие дотации бюджетам муниципальных округов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</si>
  <si>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</si>
  <si>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</si>
  <si>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</si>
  <si>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</si>
  <si>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</si>
  <si>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</si>
  <si>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</si>
  <si>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муниципальных округов на обеспечение комплексного развития сельских территорий</t>
  </si>
  <si>
    <t>Прочие субсидии</t>
  </si>
  <si>
    <t>Прочие субсидии бюджетам муниципальных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</si>
  <si>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</si>
  <si>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</si>
  <si>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</si>
  <si>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</si>
  <si>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</si>
  <si>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</si>
  <si>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</si>
  <si>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</si>
  <si>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</si>
  <si>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</si>
  <si>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округов на государственную регистрацию актов гражданского состояния</t>
  </si>
  <si>
    <t>Прочие субвенции</t>
  </si>
  <si>
    <t>Прочие субвенции бюджетам муниципальных округов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</si>
  <si>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</si>
  <si>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</si>
  <si>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</si>
  <si>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</si>
  <si>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</si>
  <si>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1</t>
  </si>
  <si>
    <t>2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</si>
  <si>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</si>
  <si>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</si>
  <si>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</si>
  <si>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</si>
  <si>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</si>
  <si>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</si>
  <si>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</si>
  <si>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</si>
  <si>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</si>
  <si>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</si>
  <si>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</si>
  <si>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</si>
  <si>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</si>
  <si>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</si>
  <si>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</si>
  <si>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</si>
  <si>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</si>
  <si>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</si>
  <si>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</si>
  <si>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</si>
  <si>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</si>
  <si>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</si>
  <si>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</si>
  <si>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1</t>
  </si>
  <si>
    <t>Уинского муниципального округа</t>
  </si>
  <si>
    <t>Пермского края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</si>
  <si>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</si>
  <si>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ВСЕГО  ДОХОДОВ</t>
  </si>
  <si>
    <t>к решению Думы</t>
  </si>
  <si>
    <t>Код бюджетной классификации</t>
  </si>
  <si>
    <t>Сумма, рублей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</si>
  <si>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2023 год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</si>
  <si>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</si>
  <si>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</si>
  <si>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Инициативные платежи, зачисляемые в бюджеты муниципальных округов (Оснащение актового зала МБОУ «Уинская СОШ»)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</si>
  <si>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</si>
  <si>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Инициативные платежи, зачисляемые в бюджеты муниципальных округов (Текущий ремонт водопроводных сетей  в с. Суда по ул. Центральная от дома №1 до дома №6)</t>
  </si>
  <si>
    <t>Инициативные платежи, зачисляемые в бюджеты муниципальных округов (Устройство ограждения школьного стадиона с. Аспа)</t>
  </si>
  <si>
    <t>Инициативные платежи, зачисляемые в бюджеты муниципальных округов (Устройство ограждения мусульманского кладбища  д. Сосновка)</t>
  </si>
  <si>
    <t>Инициативные платежи, зачисляемые в бюджеты муниципальных округов (Устройство ограждения  мусульманского кладбища с. Чайка)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</si>
  <si>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</si>
  <si>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</si>
  <si>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Приложение 2</t>
  </si>
  <si>
    <t>2024 год</t>
  </si>
  <si>
    <t>2025 год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</si>
  <si>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2024 - 2025 годы, рублей</t>
  </si>
  <si>
    <t>3</t>
  </si>
  <si>
    <t>4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</si>
  <si>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</si>
  <si>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</si>
  <si>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</si>
  <si>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</si>
  <si>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</si>
  <si>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</si>
  <si>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</si>
  <si>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</si>
  <si>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000 1 01 02 040 01 0000 110</t>
  </si>
  <si>
    <t>000 1 03 00 000 00 0000 000</t>
  </si>
  <si>
    <t>000 1 03 02 000 01 0000 110</t>
  </si>
  <si>
    <t>000 1 03 02 230 01 0000 110</t>
  </si>
  <si>
    <t>000 1 03 02 231 01 0000 110</t>
  </si>
  <si>
    <t>000 1 03 02 240 01 0000 110</t>
  </si>
  <si>
    <t>000 1 03 02 241 01 0000 110</t>
  </si>
  <si>
    <t>000 1 03 02 250 01 0000 110</t>
  </si>
  <si>
    <t>000 1 03 02 251 01 0000 110</t>
  </si>
  <si>
    <t>000 1 03 02 260 01 0000 110</t>
  </si>
  <si>
    <t>000 1 05 00 000 00 0000 000</t>
  </si>
  <si>
    <t>000 1 05 01 000 00 0000 110</t>
  </si>
  <si>
    <t>000 1 05 01 010 01 0000 110</t>
  </si>
  <si>
    <t>000 1 05 01 011 01 0000 110</t>
  </si>
  <si>
    <t>000 1 05 03 000 01 0000 110</t>
  </si>
  <si>
    <t>000 1 05 03 010 01 0000 110</t>
  </si>
  <si>
    <t>000 1 05 04 000 02 0000 110</t>
  </si>
  <si>
    <t>000 1 05 04 060 02 0000 110</t>
  </si>
  <si>
    <t>000 1 06 00 000 00 0000 000</t>
  </si>
  <si>
    <t>000 1 06 01 000 00 0000 110</t>
  </si>
  <si>
    <t>000 1 06 01 020 14 0000 110</t>
  </si>
  <si>
    <t>000 1 06 06 000 00 0000 110</t>
  </si>
  <si>
    <t>000 1 06 06 030 00 0000 110</t>
  </si>
  <si>
    <t>000 1 06 06 032 14 0000 110</t>
  </si>
  <si>
    <t>000 1 06 06 040 00 0000 110</t>
  </si>
  <si>
    <t>000 1 06 06 042 14 0000 110</t>
  </si>
  <si>
    <t>000 1 08 00 000 00 0000 000</t>
  </si>
  <si>
    <t>000 1 08 03 000 01 0000 110</t>
  </si>
  <si>
    <t>000 1 08 03 010 01 0000 110</t>
  </si>
  <si>
    <t>000 1 11 00 000 00 0000 000</t>
  </si>
  <si>
    <t>000 1 11 05 000 00 0000 120</t>
  </si>
  <si>
    <t>000 1 11 05 010 00 0000 120</t>
  </si>
  <si>
    <t>000 1 11 05 012 14 0000 120</t>
  </si>
  <si>
    <t>000 1 11 05 020 00 0000 120</t>
  </si>
  <si>
    <t>000 1 11 05 024 14 0000 120</t>
  </si>
  <si>
    <t>000 1 11 05 030 00 0000 120</t>
  </si>
  <si>
    <t>000 1 11 05 034 14 0000 120</t>
  </si>
  <si>
    <t>000 1 11 05 070 00 0000 120</t>
  </si>
  <si>
    <t>000 1 11 05 074 14 0000 120</t>
  </si>
  <si>
    <t>000 1 11 05 300 00 0000 120</t>
  </si>
  <si>
    <t>000 1 11 05 310 00 0000 120</t>
  </si>
  <si>
    <t>000 1 11 05 312 14 0000 120</t>
  </si>
  <si>
    <t>000 1 11 05 320 00 0000 120</t>
  </si>
  <si>
    <t>000 1 11 05 324 14 0000 120</t>
  </si>
  <si>
    <t>000 1 11 09 000 00 0000 120</t>
  </si>
  <si>
    <t>000 1 11 09 040 00 0000 120</t>
  </si>
  <si>
    <t>000 1 11 09 044 14 0000 120</t>
  </si>
  <si>
    <t>000 1 12 00 000 00 0000 000</t>
  </si>
  <si>
    <t>000 1 12 01 000 01 0000 120</t>
  </si>
  <si>
    <t>000 1 12 01 010 01 0000 120</t>
  </si>
  <si>
    <t>000 1 12 01 070 01 0000 120</t>
  </si>
  <si>
    <t>000 1 13 00 000 00 0000 000</t>
  </si>
  <si>
    <t>000 1 13 01 000 00 0000 130</t>
  </si>
  <si>
    <t>000 1 13 01 990 00 0000 130</t>
  </si>
  <si>
    <t>000 1 13 01 994 14 0000 130</t>
  </si>
  <si>
    <t>000 1 13 02 000 00 0000 130</t>
  </si>
  <si>
    <t>000 1 13 02 060 00 0000 130</t>
  </si>
  <si>
    <t>000 1 13 02 064 14 0000 130</t>
  </si>
  <si>
    <t>000 1 14 00 000 00 0000 000</t>
  </si>
  <si>
    <t>000 1 14 02 000 00 0000 000</t>
  </si>
  <si>
    <t>000 1 14 02 040 14 0000 410</t>
  </si>
  <si>
    <t>000 1 14 02 043 14 0000 410</t>
  </si>
  <si>
    <t>000 1 14 06 000 00 0000 430</t>
  </si>
  <si>
    <t>000 1 14 06 010 00 0000 430</t>
  </si>
  <si>
    <t>000 1 14 06 012 14 0000 430</t>
  </si>
  <si>
    <t>000 1 14 06 020 00 0000 430</t>
  </si>
  <si>
    <t>000 1 14 06 024 14 0000 430</t>
  </si>
  <si>
    <t>000 1 14 06 300 00 0000 430</t>
  </si>
  <si>
    <t>000 1 14 06 310 00 0000 430</t>
  </si>
  <si>
    <t>000 1 14 06 312 14 0000 430</t>
  </si>
  <si>
    <t>000 1 16 00 000 00 0000 000</t>
  </si>
  <si>
    <t>000 1 16 01 000 01 0000 140</t>
  </si>
  <si>
    <t>000 1 16 01 050 01 0000 140</t>
  </si>
  <si>
    <t>000 1 16 01 053 01 0000 140</t>
  </si>
  <si>
    <t>000 1 16 01 060 01 0000 140</t>
  </si>
  <si>
    <t>000 1 16 01 063 01 0000 140</t>
  </si>
  <si>
    <t>000 1 16 01 070 01 0000 140</t>
  </si>
  <si>
    <t>000 1 16 01 073 01 0000 140</t>
  </si>
  <si>
    <t>000 1 16 01 074 01 0000 140</t>
  </si>
  <si>
    <t>000 1 16 01 140 01 0000 140</t>
  </si>
  <si>
    <t>000 1 16 01 143 01 0000 140</t>
  </si>
  <si>
    <t>000 1 16 01 150 01 0000 140</t>
  </si>
  <si>
    <t>000 1 16 01 153 01 0000 140</t>
  </si>
  <si>
    <t>000 1 16 01 170 01 0000 140</t>
  </si>
  <si>
    <t>000 1 16 01 173 01 0000 140</t>
  </si>
  <si>
    <t>000 1 16 01 190 01 0000 140</t>
  </si>
  <si>
    <t>000 1 16 01 193 01 0000 140</t>
  </si>
  <si>
    <t>000 1 16 01 200 01 0000 140</t>
  </si>
  <si>
    <t>000 1 16 01 203 01 0000 140</t>
  </si>
  <si>
    <t>000 1 16 01 330 00 0000 140</t>
  </si>
  <si>
    <t>000 1 16 01 333 01 0000 140</t>
  </si>
  <si>
    <t>000 1 17 00 000 00 0000 000</t>
  </si>
  <si>
    <t>000 1 17 15 000 00 0000 150</t>
  </si>
  <si>
    <t>000 1 17 15 020 14 0000 150</t>
  </si>
  <si>
    <t>000 1 17 15 020 14 0001 150</t>
  </si>
  <si>
    <t>000 1 17 15 020 14 0002 150</t>
  </si>
  <si>
    <t>000 1 17 15 020 14 0003 150</t>
  </si>
  <si>
    <t>000 1 17 15 020 14 0004 150</t>
  </si>
  <si>
    <t>000 1 17 15 020 14 0005 150</t>
  </si>
  <si>
    <t>000 1 17 15 020 14 0006 150</t>
  </si>
  <si>
    <t>000 2 00 00 000 00 0000 000</t>
  </si>
  <si>
    <t>000 2 02 00 000 00 0000 000</t>
  </si>
  <si>
    <t>000 2 02 10 000 00 0000 150</t>
  </si>
  <si>
    <t>000 2 02 15 001 00 0000 150</t>
  </si>
  <si>
    <t>000 2 02 15 001 14 0000 150</t>
  </si>
  <si>
    <t>000 2 02 19 999 00 0000 150</t>
  </si>
  <si>
    <t>000 2 02 19 999 14 0000 150</t>
  </si>
  <si>
    <t>000 2 02 20 000 00 0000 150</t>
  </si>
  <si>
    <t>000 2 02 20 077 00 0000 150</t>
  </si>
  <si>
    <t>000 2 02 20 077 14 0000 150</t>
  </si>
  <si>
    <t>000 2 02 25 555 00 0000 150</t>
  </si>
  <si>
    <t>000 2 02 25 555 14 0000 150</t>
  </si>
  <si>
    <t>000 2 02 25 576 00 0000 150</t>
  </si>
  <si>
    <t>000 2 02 25 576 14 0000 150</t>
  </si>
  <si>
    <t>000 2 02 29 999 00 0000 150</t>
  </si>
  <si>
    <t>000 2 02 29 999 14 0000 150</t>
  </si>
  <si>
    <t>000 2 02 30 000 00 0000 150</t>
  </si>
  <si>
    <t>000 2 02 30 024 00 0000 150</t>
  </si>
  <si>
    <t>000 2 02 30 024 14 0000 150</t>
  </si>
  <si>
    <t>000 2 02 35 082 00 0000 150</t>
  </si>
  <si>
    <t>000 2 02 35 082 14 0000 150</t>
  </si>
  <si>
    <t>000 2 02 35 118 00 0000 150</t>
  </si>
  <si>
    <t>000 2 02 35 118 14 0000 150</t>
  </si>
  <si>
    <t>000 2 02 35 120 00 0000 150</t>
  </si>
  <si>
    <t>000 2 02 35 120 14 0000 150</t>
  </si>
  <si>
    <t>000 2 02 35 930 00 0000 150</t>
  </si>
  <si>
    <t>000 2 02 35 930 14 0000 150</t>
  </si>
  <si>
    <t>000 2 02 39 999 00 0000 150</t>
  </si>
  <si>
    <t>000 2 02 39 999 14 0000 150</t>
  </si>
  <si>
    <t>000 2 02 40 000 00 0000 150</t>
  </si>
  <si>
    <t>000 2 02 45 303 00 0000 150</t>
  </si>
  <si>
    <t>000 2 02 45 303 14 0000 150</t>
  </si>
  <si>
    <t>000 2 02 49 999 00 0000 150</t>
  </si>
  <si>
    <t>000 2 02 49 999 14 0000 150</t>
  </si>
  <si>
    <t>000 1 03 02 261 01 0000 110</t>
  </si>
  <si>
    <t>от 08 декабря 2022 г. №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</si>
</sst>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</xf>
    <xf numFmtId="2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81"/>
  <sheetViews>
    <sheetView showGridLines="0" tabSelected="1" workbookViewId="0">
      <selection activeCell="E9" sqref="E9"/>
    </sheetView>
  </sheetViews>
  <sheetFormatPr defaultRowHeight="12.75" customHeight="1" outlineLevelRow="7"/>
  <cols>
    <col min="1" max="1" width="24" style="1" customWidth="1"/>
    <col min="2" max="2" width="68.28515625" style="1" customWidth="1"/>
    <col min="3" max="3" width="28.140625" style="1" customWidth="1"/>
    <col min="4" max="4" width="9.140625" style="1" customWidth="1"/>
    <col min="5" max="16384" width="9.140625" style="1"/>
  </cols>
  <sheetData>
    <row r="1" spans="1:4">
      <c r="A1" s="36"/>
      <c r="B1" s="36"/>
      <c r="C1" s="38" t="s">
        <v>156</v>
      </c>
      <c r="D1" s="38"/>
    </row>
    <row r="2" spans="1:4">
      <c r="A2" s="2"/>
      <c r="B2" s="2"/>
      <c r="C2" s="38" t="s">
        <v>161</v>
      </c>
      <c r="D2" s="38"/>
    </row>
    <row r="3" spans="1:4">
      <c r="A3" s="3"/>
      <c r="B3" s="4"/>
      <c r="C3" s="39" t="s">
        <v>157</v>
      </c>
      <c r="D3" s="39"/>
    </row>
    <row r="4" spans="1:4">
      <c r="B4" s="5"/>
      <c r="C4" s="39" t="s">
        <v>158</v>
      </c>
      <c r="D4" s="39"/>
    </row>
    <row r="5" spans="1:4">
      <c r="B5" s="5"/>
      <c r="C5" s="32" t="s">
        <v>324</v>
      </c>
      <c r="D5" s="28"/>
    </row>
    <row r="6" spans="1:4">
      <c r="A6" s="6"/>
      <c r="B6" s="6"/>
      <c r="C6" s="6"/>
      <c r="D6" s="6"/>
    </row>
    <row r="7" spans="1:4" ht="38.25" customHeight="1">
      <c r="A7" s="40" t="s">
        <v>164</v>
      </c>
      <c r="B7" s="40"/>
      <c r="C7" s="40"/>
    </row>
    <row r="8" spans="1:4">
      <c r="A8" s="37"/>
      <c r="B8" s="37"/>
      <c r="C8" s="37"/>
    </row>
    <row r="9" spans="1:4">
      <c r="A9" s="2"/>
      <c r="B9" s="2"/>
      <c r="C9" s="2"/>
      <c r="D9" s="2"/>
    </row>
    <row r="10" spans="1:4" ht="12.75" customHeight="1">
      <c r="A10" s="33" t="s">
        <v>162</v>
      </c>
      <c r="B10" s="35" t="s">
        <v>159</v>
      </c>
      <c r="C10" s="35" t="s">
        <v>163</v>
      </c>
      <c r="D10" s="2"/>
    </row>
    <row r="11" spans="1:4">
      <c r="A11" s="34"/>
      <c r="B11" s="35"/>
      <c r="C11" s="35"/>
    </row>
    <row r="12" spans="1:4">
      <c r="A12" s="7" t="s">
        <v>131</v>
      </c>
      <c r="B12" s="7" t="s">
        <v>132</v>
      </c>
      <c r="C12" s="7" t="s">
        <v>179</v>
      </c>
    </row>
    <row r="13" spans="1:4" s="24" customFormat="1">
      <c r="A13" s="21"/>
      <c r="B13" s="22" t="s">
        <v>160</v>
      </c>
      <c r="C13" s="23">
        <f>C14+C121</f>
        <v>517485861.25999999</v>
      </c>
    </row>
    <row r="14" spans="1:4" s="24" customFormat="1" ht="25.5">
      <c r="A14" s="25" t="s">
        <v>183</v>
      </c>
      <c r="B14" s="26" t="s">
        <v>0</v>
      </c>
      <c r="C14" s="27">
        <f>C15+C21+C31+C39+C47+C50+C68+C72+C79+C91+C112</f>
        <v>73034078.099999994</v>
      </c>
    </row>
    <row r="15" spans="1:4" s="24" customFormat="1" ht="25.5" outlineLevel="1">
      <c r="A15" s="25" t="s">
        <v>184</v>
      </c>
      <c r="B15" s="26" t="s">
        <v>1</v>
      </c>
      <c r="C15" s="27">
        <f t="shared" ref="C15" si="0">C16</f>
        <v>24325700</v>
      </c>
    </row>
    <row r="16" spans="1:4" outlineLevel="2">
      <c r="A16" s="7" t="s">
        <v>185</v>
      </c>
      <c r="B16" s="9" t="s">
        <v>2</v>
      </c>
      <c r="C16" s="10">
        <f t="shared" ref="C16" si="1">C17+C18+C19+C20</f>
        <v>24325700</v>
      </c>
    </row>
    <row r="17" spans="1:3" ht="51" outlineLevel="3">
      <c r="A17" s="7" t="s">
        <v>186</v>
      </c>
      <c r="B17" s="19" t="s">
        <v>3</v>
      </c>
      <c r="C17" s="10">
        <v>24082400</v>
      </c>
    </row>
    <row r="18" spans="1:3" ht="76.5" outlineLevel="3">
      <c r="A18" s="7" t="s">
        <v>187</v>
      </c>
      <c r="B18" s="19" t="s">
        <v>4</v>
      </c>
      <c r="C18" s="10">
        <v>24300</v>
      </c>
    </row>
    <row r="19" spans="1:3" ht="29.25" customHeight="1" outlineLevel="3">
      <c r="A19" s="7" t="s">
        <v>188</v>
      </c>
      <c r="B19" s="9" t="s">
        <v>5</v>
      </c>
      <c r="C19" s="10">
        <v>170300</v>
      </c>
    </row>
    <row r="20" spans="1:3" ht="63.75" outlineLevel="3">
      <c r="A20" s="7" t="s">
        <v>189</v>
      </c>
      <c r="B20" s="19" t="s">
        <v>6</v>
      </c>
      <c r="C20" s="10">
        <v>48700</v>
      </c>
    </row>
    <row r="21" spans="1:3" s="24" customFormat="1" ht="25.5" outlineLevel="1">
      <c r="A21" s="25" t="s">
        <v>190</v>
      </c>
      <c r="B21" s="26" t="s">
        <v>7</v>
      </c>
      <c r="C21" s="27">
        <f t="shared" ref="C21" si="2">C22</f>
        <v>11323900</v>
      </c>
    </row>
    <row r="22" spans="1:3" ht="25.5" outlineLevel="2">
      <c r="A22" s="7" t="s">
        <v>191</v>
      </c>
      <c r="B22" s="9" t="s">
        <v>8</v>
      </c>
      <c r="C22" s="10">
        <f t="shared" ref="C22" si="3">C23+C25+C27+C29</f>
        <v>11323900</v>
      </c>
    </row>
    <row r="23" spans="1:3" ht="51" outlineLevel="3">
      <c r="A23" s="7" t="s">
        <v>192</v>
      </c>
      <c r="B23" s="9" t="s">
        <v>9</v>
      </c>
      <c r="C23" s="10">
        <f t="shared" ref="C23" si="4">C24</f>
        <v>5560100</v>
      </c>
    </row>
    <row r="24" spans="1:3" ht="76.5" outlineLevel="4">
      <c r="A24" s="7" t="s">
        <v>193</v>
      </c>
      <c r="B24" s="19" t="s">
        <v>10</v>
      </c>
      <c r="C24" s="10">
        <v>5560100</v>
      </c>
    </row>
    <row r="25" spans="1:3" ht="63.75" outlineLevel="3">
      <c r="A25" s="7" t="s">
        <v>194</v>
      </c>
      <c r="B25" s="19" t="s">
        <v>11</v>
      </c>
      <c r="C25" s="10">
        <f t="shared" ref="C25" si="5">C26</f>
        <v>32100</v>
      </c>
    </row>
    <row r="26" spans="1:3" ht="89.25" outlineLevel="4">
      <c r="A26" s="7" t="s">
        <v>195</v>
      </c>
      <c r="B26" s="19" t="s">
        <v>12</v>
      </c>
      <c r="C26" s="10">
        <v>32100</v>
      </c>
    </row>
    <row r="27" spans="1:3" ht="51" outlineLevel="3">
      <c r="A27" s="7" t="s">
        <v>196</v>
      </c>
      <c r="B27" s="9" t="s">
        <v>13</v>
      </c>
      <c r="C27" s="10">
        <f t="shared" ref="C27" si="6">C28</f>
        <v>6384900</v>
      </c>
    </row>
    <row r="28" spans="1:3" ht="76.5" outlineLevel="4">
      <c r="A28" s="7" t="s">
        <v>197</v>
      </c>
      <c r="B28" s="19" t="s">
        <v>14</v>
      </c>
      <c r="C28" s="10">
        <v>6384900</v>
      </c>
    </row>
    <row r="29" spans="1:3" ht="51" outlineLevel="3">
      <c r="A29" s="7" t="s">
        <v>198</v>
      </c>
      <c r="B29" s="9" t="s">
        <v>15</v>
      </c>
      <c r="C29" s="10">
        <f t="shared" ref="C29" si="7">C30</f>
        <v>-653200</v>
      </c>
    </row>
    <row r="30" spans="1:3" ht="76.5" outlineLevel="4">
      <c r="A30" s="7" t="s">
        <v>16</v>
      </c>
      <c r="B30" s="19" t="s">
        <v>17</v>
      </c>
      <c r="C30" s="10">
        <v>-653200</v>
      </c>
    </row>
    <row r="31" spans="1:3" s="24" customFormat="1" ht="25.5" outlineLevel="1">
      <c r="A31" s="25" t="s">
        <v>199</v>
      </c>
      <c r="B31" s="26" t="s">
        <v>18</v>
      </c>
      <c r="C31" s="27">
        <f>C35+C37+C32</f>
        <v>1228100</v>
      </c>
    </row>
    <row r="32" spans="1:3" ht="18.75" customHeight="1" outlineLevel="1">
      <c r="A32" s="7" t="s">
        <v>200</v>
      </c>
      <c r="B32" s="9" t="s">
        <v>165</v>
      </c>
      <c r="C32" s="10">
        <f>C33</f>
        <v>608100</v>
      </c>
    </row>
    <row r="33" spans="1:3" ht="25.5" outlineLevel="1">
      <c r="A33" s="7" t="s">
        <v>201</v>
      </c>
      <c r="B33" s="9" t="s">
        <v>166</v>
      </c>
      <c r="C33" s="10">
        <f>C34</f>
        <v>608100</v>
      </c>
    </row>
    <row r="34" spans="1:3" ht="25.5" outlineLevel="1">
      <c r="A34" s="7" t="s">
        <v>202</v>
      </c>
      <c r="B34" s="9" t="s">
        <v>166</v>
      </c>
      <c r="C34" s="10">
        <v>608100</v>
      </c>
    </row>
    <row r="35" spans="1:3" outlineLevel="2">
      <c r="A35" s="7" t="s">
        <v>203</v>
      </c>
      <c r="B35" s="9" t="s">
        <v>19</v>
      </c>
      <c r="C35" s="10">
        <f t="shared" ref="C35" si="8">C36</f>
        <v>70000</v>
      </c>
    </row>
    <row r="36" spans="1:3" outlineLevel="3">
      <c r="A36" s="7" t="s">
        <v>204</v>
      </c>
      <c r="B36" s="9" t="s">
        <v>19</v>
      </c>
      <c r="C36" s="10">
        <v>70000</v>
      </c>
    </row>
    <row r="37" spans="1:3" outlineLevel="2">
      <c r="A37" s="7" t="s">
        <v>205</v>
      </c>
      <c r="B37" s="9" t="s">
        <v>20</v>
      </c>
      <c r="C37" s="10">
        <f t="shared" ref="C37" si="9">C38</f>
        <v>550000</v>
      </c>
    </row>
    <row r="38" spans="1:3" ht="25.5" outlineLevel="3">
      <c r="A38" s="7" t="s">
        <v>206</v>
      </c>
      <c r="B38" s="9" t="s">
        <v>21</v>
      </c>
      <c r="C38" s="10">
        <v>550000</v>
      </c>
    </row>
    <row r="39" spans="1:3" s="24" customFormat="1" ht="17.25" customHeight="1" outlineLevel="1">
      <c r="A39" s="25" t="s">
        <v>207</v>
      </c>
      <c r="B39" s="26" t="s">
        <v>22</v>
      </c>
      <c r="C39" s="27">
        <f>C40+C42</f>
        <v>4350000</v>
      </c>
    </row>
    <row r="40" spans="1:3" outlineLevel="2">
      <c r="A40" s="7" t="s">
        <v>208</v>
      </c>
      <c r="B40" s="9" t="s">
        <v>23</v>
      </c>
      <c r="C40" s="10">
        <f t="shared" ref="C40" si="10">C41</f>
        <v>1900000</v>
      </c>
    </row>
    <row r="41" spans="1:3" ht="31.5" customHeight="1" outlineLevel="3">
      <c r="A41" s="7" t="s">
        <v>209</v>
      </c>
      <c r="B41" s="9" t="s">
        <v>24</v>
      </c>
      <c r="C41" s="10">
        <v>1900000</v>
      </c>
    </row>
    <row r="42" spans="1:3" outlineLevel="2">
      <c r="A42" s="7" t="s">
        <v>210</v>
      </c>
      <c r="B42" s="9" t="s">
        <v>25</v>
      </c>
      <c r="C42" s="10">
        <f t="shared" ref="C42" si="11">C43+C45</f>
        <v>2450000</v>
      </c>
    </row>
    <row r="43" spans="1:3" outlineLevel="3">
      <c r="A43" s="7" t="s">
        <v>211</v>
      </c>
      <c r="B43" s="9" t="s">
        <v>26</v>
      </c>
      <c r="C43" s="10">
        <f t="shared" ref="C43" si="12">C44</f>
        <v>810000</v>
      </c>
    </row>
    <row r="44" spans="1:3" ht="25.5" outlineLevel="4">
      <c r="A44" s="7" t="s">
        <v>212</v>
      </c>
      <c r="B44" s="9" t="s">
        <v>27</v>
      </c>
      <c r="C44" s="10">
        <v>810000</v>
      </c>
    </row>
    <row r="45" spans="1:3" outlineLevel="3">
      <c r="A45" s="7" t="s">
        <v>213</v>
      </c>
      <c r="B45" s="9" t="s">
        <v>28</v>
      </c>
      <c r="C45" s="10">
        <f t="shared" ref="C45" si="13">C46</f>
        <v>1640000</v>
      </c>
    </row>
    <row r="46" spans="1:3" ht="25.5" outlineLevel="4">
      <c r="A46" s="7" t="s">
        <v>214</v>
      </c>
      <c r="B46" s="9" t="s">
        <v>29</v>
      </c>
      <c r="C46" s="10">
        <v>1640000</v>
      </c>
    </row>
    <row r="47" spans="1:3" s="24" customFormat="1" ht="25.5" outlineLevel="1">
      <c r="A47" s="25" t="s">
        <v>215</v>
      </c>
      <c r="B47" s="26" t="s">
        <v>30</v>
      </c>
      <c r="C47" s="27">
        <f t="shared" ref="C47" si="14">C48</f>
        <v>1200000</v>
      </c>
    </row>
    <row r="48" spans="1:3" ht="25.5" outlineLevel="2">
      <c r="A48" s="7" t="s">
        <v>216</v>
      </c>
      <c r="B48" s="9" t="s">
        <v>31</v>
      </c>
      <c r="C48" s="10">
        <f t="shared" ref="C48" si="15">C49</f>
        <v>1200000</v>
      </c>
    </row>
    <row r="49" spans="1:3" ht="31.5" customHeight="1" outlineLevel="3">
      <c r="A49" s="7" t="s">
        <v>217</v>
      </c>
      <c r="B49" s="9" t="s">
        <v>32</v>
      </c>
      <c r="C49" s="10">
        <v>1200000</v>
      </c>
    </row>
    <row r="50" spans="1:3" s="24" customFormat="1" ht="25.5" outlineLevel="1">
      <c r="A50" s="25" t="s">
        <v>218</v>
      </c>
      <c r="B50" s="26" t="s">
        <v>33</v>
      </c>
      <c r="C50" s="27">
        <f>C51+C60+C65</f>
        <v>18065500</v>
      </c>
    </row>
    <row r="51" spans="1:3" ht="63.75" outlineLevel="2">
      <c r="A51" s="7" t="s">
        <v>219</v>
      </c>
      <c r="B51" s="19" t="s">
        <v>34</v>
      </c>
      <c r="C51" s="10">
        <f t="shared" ref="C51" si="16">C52+C54+C56+C58</f>
        <v>14730700</v>
      </c>
    </row>
    <row r="52" spans="1:3" ht="38.25" outlineLevel="3">
      <c r="A52" s="7" t="s">
        <v>220</v>
      </c>
      <c r="B52" s="9" t="s">
        <v>35</v>
      </c>
      <c r="C52" s="10">
        <f t="shared" ref="C52" si="17">C53</f>
        <v>13759400</v>
      </c>
    </row>
    <row r="53" spans="1:3" ht="51" outlineLevel="4">
      <c r="A53" s="7" t="s">
        <v>221</v>
      </c>
      <c r="B53" s="19" t="s">
        <v>36</v>
      </c>
      <c r="C53" s="10">
        <v>13759400</v>
      </c>
    </row>
    <row r="54" spans="1:3" ht="51" outlineLevel="3">
      <c r="A54" s="7" t="s">
        <v>222</v>
      </c>
      <c r="B54" s="19" t="s">
        <v>37</v>
      </c>
      <c r="C54" s="10">
        <f t="shared" ref="C54" si="18">C55</f>
        <v>69600</v>
      </c>
    </row>
    <row r="55" spans="1:3" ht="51" outlineLevel="4">
      <c r="A55" s="7" t="s">
        <v>223</v>
      </c>
      <c r="B55" s="9" t="s">
        <v>38</v>
      </c>
      <c r="C55" s="10">
        <v>69600</v>
      </c>
    </row>
    <row r="56" spans="1:3" ht="51" outlineLevel="3">
      <c r="A56" s="7" t="s">
        <v>224</v>
      </c>
      <c r="B56" s="19" t="s">
        <v>39</v>
      </c>
      <c r="C56" s="10">
        <f t="shared" ref="C56" si="19">C57</f>
        <v>119100</v>
      </c>
    </row>
    <row r="57" spans="1:3" ht="51" outlineLevel="4">
      <c r="A57" s="7" t="s">
        <v>225</v>
      </c>
      <c r="B57" s="9" t="s">
        <v>40</v>
      </c>
      <c r="C57" s="10">
        <v>119100</v>
      </c>
    </row>
    <row r="58" spans="1:3" ht="25.5" outlineLevel="3">
      <c r="A58" s="7" t="s">
        <v>226</v>
      </c>
      <c r="B58" s="9" t="s">
        <v>41</v>
      </c>
      <c r="C58" s="10">
        <f t="shared" ref="C58" si="20">C59</f>
        <v>782600</v>
      </c>
    </row>
    <row r="59" spans="1:3" ht="25.5" outlineLevel="4">
      <c r="A59" s="7" t="s">
        <v>227</v>
      </c>
      <c r="B59" s="9" t="s">
        <v>42</v>
      </c>
      <c r="C59" s="10">
        <v>782600</v>
      </c>
    </row>
    <row r="60" spans="1:3" ht="25.5" outlineLevel="2">
      <c r="A60" s="7" t="s">
        <v>228</v>
      </c>
      <c r="B60" s="9" t="s">
        <v>43</v>
      </c>
      <c r="C60" s="10">
        <f>C63+C61</f>
        <v>2957000</v>
      </c>
    </row>
    <row r="61" spans="1:3" ht="25.5" outlineLevel="2">
      <c r="A61" s="7" t="s">
        <v>229</v>
      </c>
      <c r="B61" s="9" t="s">
        <v>182</v>
      </c>
      <c r="C61" s="10">
        <f>C62</f>
        <v>2653900</v>
      </c>
    </row>
    <row r="62" spans="1:3" ht="76.5" outlineLevel="2">
      <c r="A62" s="7" t="s">
        <v>230</v>
      </c>
      <c r="B62" s="31" t="s">
        <v>181</v>
      </c>
      <c r="C62" s="10">
        <v>2653900</v>
      </c>
    </row>
    <row r="63" spans="1:3" ht="25.5" outlineLevel="3">
      <c r="A63" s="7" t="s">
        <v>231</v>
      </c>
      <c r="B63" s="9" t="s">
        <v>44</v>
      </c>
      <c r="C63" s="10">
        <f t="shared" ref="C63" si="21">C64</f>
        <v>303100</v>
      </c>
    </row>
    <row r="64" spans="1:3" ht="63.75" outlineLevel="4">
      <c r="A64" s="7" t="s">
        <v>232</v>
      </c>
      <c r="B64" s="19" t="s">
        <v>45</v>
      </c>
      <c r="C64" s="10">
        <v>303100</v>
      </c>
    </row>
    <row r="65" spans="1:3" ht="51" outlineLevel="2">
      <c r="A65" s="7" t="s">
        <v>233</v>
      </c>
      <c r="B65" s="19" t="s">
        <v>46</v>
      </c>
      <c r="C65" s="10">
        <f t="shared" ref="C65" si="22">C66</f>
        <v>377800</v>
      </c>
    </row>
    <row r="66" spans="1:3" ht="51" outlineLevel="3">
      <c r="A66" s="7" t="s">
        <v>234</v>
      </c>
      <c r="B66" s="19" t="s">
        <v>47</v>
      </c>
      <c r="C66" s="10">
        <f t="shared" ref="C66" si="23">C67</f>
        <v>377800</v>
      </c>
    </row>
    <row r="67" spans="1:3" ht="51" outlineLevel="4">
      <c r="A67" s="7" t="s">
        <v>235</v>
      </c>
      <c r="B67" s="9" t="s">
        <v>48</v>
      </c>
      <c r="C67" s="10">
        <v>377800</v>
      </c>
    </row>
    <row r="68" spans="1:3" s="24" customFormat="1" ht="25.5" outlineLevel="1">
      <c r="A68" s="25" t="s">
        <v>236</v>
      </c>
      <c r="B68" s="26" t="s">
        <v>49</v>
      </c>
      <c r="C68" s="27">
        <f t="shared" ref="C68" si="24">C69</f>
        <v>145000</v>
      </c>
    </row>
    <row r="69" spans="1:3" outlineLevel="2">
      <c r="A69" s="7" t="s">
        <v>237</v>
      </c>
      <c r="B69" s="9" t="s">
        <v>50</v>
      </c>
      <c r="C69" s="10">
        <f t="shared" ref="C69" si="25">C70+C71</f>
        <v>145000</v>
      </c>
    </row>
    <row r="70" spans="1:3" ht="25.5" outlineLevel="3">
      <c r="A70" s="7" t="s">
        <v>238</v>
      </c>
      <c r="B70" s="9" t="s">
        <v>51</v>
      </c>
      <c r="C70" s="10">
        <v>71000</v>
      </c>
    </row>
    <row r="71" spans="1:3" ht="25.5" outlineLevel="3">
      <c r="A71" s="7" t="s">
        <v>239</v>
      </c>
      <c r="B71" s="9" t="s">
        <v>52</v>
      </c>
      <c r="C71" s="10">
        <v>74000</v>
      </c>
    </row>
    <row r="72" spans="1:3" s="24" customFormat="1" ht="25.5" outlineLevel="1">
      <c r="A72" s="25" t="s">
        <v>240</v>
      </c>
      <c r="B72" s="26" t="s">
        <v>53</v>
      </c>
      <c r="C72" s="27">
        <f t="shared" ref="C72" si="26">C73+C76</f>
        <v>9976027</v>
      </c>
    </row>
    <row r="73" spans="1:3" outlineLevel="2">
      <c r="A73" s="7" t="s">
        <v>241</v>
      </c>
      <c r="B73" s="9" t="s">
        <v>54</v>
      </c>
      <c r="C73" s="10">
        <f t="shared" ref="C73" si="27">C74</f>
        <v>9330827</v>
      </c>
    </row>
    <row r="74" spans="1:3" outlineLevel="3">
      <c r="A74" s="7" t="s">
        <v>242</v>
      </c>
      <c r="B74" s="9" t="s">
        <v>55</v>
      </c>
      <c r="C74" s="10">
        <f t="shared" ref="C74" si="28">C75</f>
        <v>9330827</v>
      </c>
    </row>
    <row r="75" spans="1:3" ht="25.5" outlineLevel="4">
      <c r="A75" s="7" t="s">
        <v>243</v>
      </c>
      <c r="B75" s="9" t="s">
        <v>56</v>
      </c>
      <c r="C75" s="10">
        <v>9330827</v>
      </c>
    </row>
    <row r="76" spans="1:3" outlineLevel="2">
      <c r="A76" s="7" t="s">
        <v>244</v>
      </c>
      <c r="B76" s="9" t="s">
        <v>57</v>
      </c>
      <c r="C76" s="10">
        <f>C77</f>
        <v>645200</v>
      </c>
    </row>
    <row r="77" spans="1:3" ht="25.5" outlineLevel="3">
      <c r="A77" s="7" t="s">
        <v>245</v>
      </c>
      <c r="B77" s="9" t="s">
        <v>58</v>
      </c>
      <c r="C77" s="10">
        <f t="shared" ref="C77" si="29">C78</f>
        <v>645200</v>
      </c>
    </row>
    <row r="78" spans="1:3" ht="25.5" outlineLevel="4">
      <c r="A78" s="7" t="s">
        <v>246</v>
      </c>
      <c r="B78" s="9" t="s">
        <v>59</v>
      </c>
      <c r="C78" s="10">
        <v>645200</v>
      </c>
    </row>
    <row r="79" spans="1:3" s="24" customFormat="1" ht="25.5" outlineLevel="1">
      <c r="A79" s="25" t="s">
        <v>247</v>
      </c>
      <c r="B79" s="26" t="s">
        <v>60</v>
      </c>
      <c r="C79" s="27">
        <f t="shared" ref="C79" si="30">C80+C83+C88</f>
        <v>1291700</v>
      </c>
    </row>
    <row r="80" spans="1:3" ht="51" outlineLevel="2">
      <c r="A80" s="7" t="s">
        <v>248</v>
      </c>
      <c r="B80" s="19" t="s">
        <v>61</v>
      </c>
      <c r="C80" s="10">
        <f t="shared" ref="C80" si="31">C81</f>
        <v>1200000</v>
      </c>
    </row>
    <row r="81" spans="1:3" ht="63.75" outlineLevel="3">
      <c r="A81" s="7" t="s">
        <v>249</v>
      </c>
      <c r="B81" s="19" t="s">
        <v>62</v>
      </c>
      <c r="C81" s="10">
        <f t="shared" ref="C81" si="32">C82</f>
        <v>1200000</v>
      </c>
    </row>
    <row r="82" spans="1:3" ht="63.75" outlineLevel="4">
      <c r="A82" s="7" t="s">
        <v>250</v>
      </c>
      <c r="B82" s="19" t="s">
        <v>63</v>
      </c>
      <c r="C82" s="10">
        <v>1200000</v>
      </c>
    </row>
    <row r="83" spans="1:3" ht="25.5" outlineLevel="2">
      <c r="A83" s="7" t="s">
        <v>251</v>
      </c>
      <c r="B83" s="9" t="s">
        <v>64</v>
      </c>
      <c r="C83" s="10">
        <f t="shared" ref="C83" si="33">C84+C86</f>
        <v>28000</v>
      </c>
    </row>
    <row r="84" spans="1:3" ht="25.5" outlineLevel="3">
      <c r="A84" s="7" t="s">
        <v>252</v>
      </c>
      <c r="B84" s="9" t="s">
        <v>65</v>
      </c>
      <c r="C84" s="10">
        <f t="shared" ref="C84" si="34">C85</f>
        <v>15300</v>
      </c>
    </row>
    <row r="85" spans="1:3" ht="38.25" outlineLevel="4">
      <c r="A85" s="7" t="s">
        <v>253</v>
      </c>
      <c r="B85" s="9" t="s">
        <v>66</v>
      </c>
      <c r="C85" s="10">
        <v>15300</v>
      </c>
    </row>
    <row r="86" spans="1:3" ht="38.25" outlineLevel="3">
      <c r="A86" s="7" t="s">
        <v>254</v>
      </c>
      <c r="B86" s="9" t="s">
        <v>67</v>
      </c>
      <c r="C86" s="10">
        <f t="shared" ref="C86" si="35">C87</f>
        <v>12700</v>
      </c>
    </row>
    <row r="87" spans="1:3" ht="38.25" outlineLevel="4">
      <c r="A87" s="7" t="s">
        <v>255</v>
      </c>
      <c r="B87" s="9" t="s">
        <v>68</v>
      </c>
      <c r="C87" s="10">
        <v>12700</v>
      </c>
    </row>
    <row r="88" spans="1:3" ht="51" outlineLevel="2">
      <c r="A88" s="7" t="s">
        <v>256</v>
      </c>
      <c r="B88" s="9" t="s">
        <v>69</v>
      </c>
      <c r="C88" s="10">
        <f t="shared" ref="C88" si="36">C89</f>
        <v>63700</v>
      </c>
    </row>
    <row r="89" spans="1:3" ht="51" outlineLevel="3">
      <c r="A89" s="7" t="s">
        <v>257</v>
      </c>
      <c r="B89" s="9" t="s">
        <v>70</v>
      </c>
      <c r="C89" s="10">
        <f t="shared" ref="C89" si="37">C90</f>
        <v>63700</v>
      </c>
    </row>
    <row r="90" spans="1:3" ht="51" outlineLevel="4">
      <c r="A90" s="7" t="s">
        <v>258</v>
      </c>
      <c r="B90" s="19" t="s">
        <v>71</v>
      </c>
      <c r="C90" s="10">
        <v>63700</v>
      </c>
    </row>
    <row r="91" spans="1:3" s="24" customFormat="1" ht="25.5" outlineLevel="1">
      <c r="A91" s="25" t="s">
        <v>259</v>
      </c>
      <c r="B91" s="26" t="s">
        <v>72</v>
      </c>
      <c r="C91" s="27">
        <f>C92+C110</f>
        <v>681800</v>
      </c>
    </row>
    <row r="92" spans="1:3" ht="25.5" outlineLevel="2">
      <c r="A92" s="7" t="s">
        <v>260</v>
      </c>
      <c r="B92" s="9" t="s">
        <v>73</v>
      </c>
      <c r="C92" s="10">
        <f>C93+C95+C97+C100+C102+C104+C106+C108</f>
        <v>633000</v>
      </c>
    </row>
    <row r="93" spans="1:3" ht="38.25" outlineLevel="3">
      <c r="A93" s="7" t="s">
        <v>261</v>
      </c>
      <c r="B93" s="9" t="s">
        <v>74</v>
      </c>
      <c r="C93" s="10">
        <f t="shared" ref="C93" si="38">C94</f>
        <v>38500</v>
      </c>
    </row>
    <row r="94" spans="1:3" ht="51" outlineLevel="4">
      <c r="A94" s="7" t="s">
        <v>262</v>
      </c>
      <c r="B94" s="19" t="s">
        <v>75</v>
      </c>
      <c r="C94" s="10">
        <v>38500</v>
      </c>
    </row>
    <row r="95" spans="1:3" ht="51" outlineLevel="3">
      <c r="A95" s="7" t="s">
        <v>263</v>
      </c>
      <c r="B95" s="9" t="s">
        <v>76</v>
      </c>
      <c r="C95" s="10">
        <f t="shared" ref="C95" si="39">C96</f>
        <v>123400</v>
      </c>
    </row>
    <row r="96" spans="1:3" ht="63.75" outlineLevel="4">
      <c r="A96" s="7" t="s">
        <v>264</v>
      </c>
      <c r="B96" s="19" t="s">
        <v>77</v>
      </c>
      <c r="C96" s="10">
        <v>123400</v>
      </c>
    </row>
    <row r="97" spans="1:3" ht="38.25" outlineLevel="3">
      <c r="A97" s="7" t="s">
        <v>265</v>
      </c>
      <c r="B97" s="9" t="s">
        <v>78</v>
      </c>
      <c r="C97" s="10">
        <f t="shared" ref="C97" si="40">C98+C99</f>
        <v>35200</v>
      </c>
    </row>
    <row r="98" spans="1:3" ht="51" outlineLevel="4">
      <c r="A98" s="7" t="s">
        <v>266</v>
      </c>
      <c r="B98" s="19" t="s">
        <v>79</v>
      </c>
      <c r="C98" s="10">
        <v>24000</v>
      </c>
    </row>
    <row r="99" spans="1:3" ht="51" outlineLevel="4">
      <c r="A99" s="7" t="s">
        <v>267</v>
      </c>
      <c r="B99" s="9" t="s">
        <v>80</v>
      </c>
      <c r="C99" s="10">
        <v>11200</v>
      </c>
    </row>
    <row r="100" spans="1:3" ht="51" outlineLevel="3">
      <c r="A100" s="7" t="s">
        <v>268</v>
      </c>
      <c r="B100" s="9" t="s">
        <v>81</v>
      </c>
      <c r="C100" s="10">
        <f t="shared" ref="C100" si="41">C101</f>
        <v>8400</v>
      </c>
    </row>
    <row r="101" spans="1:3" ht="63.75" outlineLevel="4">
      <c r="A101" s="7" t="s">
        <v>269</v>
      </c>
      <c r="B101" s="19" t="s">
        <v>82</v>
      </c>
      <c r="C101" s="10">
        <v>8400</v>
      </c>
    </row>
    <row r="102" spans="1:3" ht="51" outlineLevel="3">
      <c r="A102" s="7" t="s">
        <v>270</v>
      </c>
      <c r="B102" s="9" t="s">
        <v>83</v>
      </c>
      <c r="C102" s="10">
        <f t="shared" ref="C102" si="42">C103</f>
        <v>300</v>
      </c>
    </row>
    <row r="103" spans="1:3" ht="76.5" outlineLevel="4">
      <c r="A103" s="7" t="s">
        <v>271</v>
      </c>
      <c r="B103" s="19" t="s">
        <v>84</v>
      </c>
      <c r="C103" s="10">
        <v>300</v>
      </c>
    </row>
    <row r="104" spans="1:3" ht="38.25" outlineLevel="3">
      <c r="A104" s="7" t="s">
        <v>272</v>
      </c>
      <c r="B104" s="9" t="s">
        <v>85</v>
      </c>
      <c r="C104" s="10">
        <f t="shared" ref="C104" si="43">C105</f>
        <v>6700</v>
      </c>
    </row>
    <row r="105" spans="1:3" ht="63.75" outlineLevel="4">
      <c r="A105" s="7" t="s">
        <v>273</v>
      </c>
      <c r="B105" s="19" t="s">
        <v>86</v>
      </c>
      <c r="C105" s="10">
        <v>6700</v>
      </c>
    </row>
    <row r="106" spans="1:3" ht="38.25" outlineLevel="3">
      <c r="A106" s="7" t="s">
        <v>274</v>
      </c>
      <c r="B106" s="9" t="s">
        <v>87</v>
      </c>
      <c r="C106" s="10">
        <f t="shared" ref="C106" si="44">C107</f>
        <v>272800</v>
      </c>
    </row>
    <row r="107" spans="1:3" ht="51" outlineLevel="4">
      <c r="A107" s="7" t="s">
        <v>275</v>
      </c>
      <c r="B107" s="19" t="s">
        <v>88</v>
      </c>
      <c r="C107" s="10">
        <v>272800</v>
      </c>
    </row>
    <row r="108" spans="1:3" ht="51" outlineLevel="3">
      <c r="A108" s="7" t="s">
        <v>276</v>
      </c>
      <c r="B108" s="9" t="s">
        <v>89</v>
      </c>
      <c r="C108" s="10">
        <f t="shared" ref="C108" si="45">C109</f>
        <v>147700</v>
      </c>
    </row>
    <row r="109" spans="1:3" ht="63.75" outlineLevel="4">
      <c r="A109" s="7" t="s">
        <v>277</v>
      </c>
      <c r="B109" s="19" t="s">
        <v>90</v>
      </c>
      <c r="C109" s="10">
        <v>147700</v>
      </c>
    </row>
    <row r="110" spans="1:3" ht="79.5" customHeight="1" outlineLevel="2">
      <c r="A110" s="7" t="s">
        <v>278</v>
      </c>
      <c r="B110" s="19" t="s">
        <v>91</v>
      </c>
      <c r="C110" s="10">
        <f t="shared" ref="C110" si="46">C111</f>
        <v>48800</v>
      </c>
    </row>
    <row r="111" spans="1:3" ht="94.5" customHeight="1" outlineLevel="3">
      <c r="A111" s="7" t="s">
        <v>279</v>
      </c>
      <c r="B111" s="19" t="s">
        <v>92</v>
      </c>
      <c r="C111" s="10">
        <v>48800</v>
      </c>
    </row>
    <row r="112" spans="1:3" s="24" customFormat="1" ht="25.5" outlineLevel="1">
      <c r="A112" s="25" t="s">
        <v>280</v>
      </c>
      <c r="B112" s="26" t="s">
        <v>93</v>
      </c>
      <c r="C112" s="27">
        <f>C113</f>
        <v>446351.10000000003</v>
      </c>
    </row>
    <row r="113" spans="1:3" outlineLevel="2">
      <c r="A113" s="7" t="s">
        <v>281</v>
      </c>
      <c r="B113" s="9" t="s">
        <v>94</v>
      </c>
      <c r="C113" s="10">
        <f t="shared" ref="C113" si="47">C114</f>
        <v>446351.10000000003</v>
      </c>
    </row>
    <row r="114" spans="1:3" outlineLevel="3">
      <c r="A114" s="7" t="s">
        <v>282</v>
      </c>
      <c r="B114" s="9" t="s">
        <v>95</v>
      </c>
      <c r="C114" s="10">
        <f t="shared" ref="C114" si="48">C115+C116+C117+C118+C119+C120</f>
        <v>446351.10000000003</v>
      </c>
    </row>
    <row r="115" spans="1:3" ht="25.5" outlineLevel="4">
      <c r="A115" s="7" t="s">
        <v>283</v>
      </c>
      <c r="B115" s="9" t="s">
        <v>167</v>
      </c>
      <c r="C115" s="10">
        <v>129611.8</v>
      </c>
    </row>
    <row r="116" spans="1:3" ht="38.25" outlineLevel="4">
      <c r="A116" s="7" t="s">
        <v>284</v>
      </c>
      <c r="B116" s="9" t="s">
        <v>168</v>
      </c>
      <c r="C116" s="10">
        <v>106042.6</v>
      </c>
    </row>
    <row r="117" spans="1:3" ht="38.25" outlineLevel="4">
      <c r="A117" s="7" t="s">
        <v>285</v>
      </c>
      <c r="B117" s="9" t="s">
        <v>169</v>
      </c>
      <c r="C117" s="10">
        <v>23495</v>
      </c>
    </row>
    <row r="118" spans="1:3" ht="25.5" outlineLevel="4">
      <c r="A118" s="7" t="s">
        <v>286</v>
      </c>
      <c r="B118" s="9" t="s">
        <v>170</v>
      </c>
      <c r="C118" s="10">
        <v>93974</v>
      </c>
    </row>
    <row r="119" spans="1:3" ht="25.5" outlineLevel="4">
      <c r="A119" s="7" t="s">
        <v>287</v>
      </c>
      <c r="B119" s="9" t="s">
        <v>171</v>
      </c>
      <c r="C119" s="10">
        <v>67371</v>
      </c>
    </row>
    <row r="120" spans="1:3" ht="25.5" outlineLevel="4">
      <c r="A120" s="7" t="s">
        <v>288</v>
      </c>
      <c r="B120" s="9" t="s">
        <v>172</v>
      </c>
      <c r="C120" s="10">
        <v>25856.7</v>
      </c>
    </row>
    <row r="121" spans="1:3" s="24" customFormat="1" ht="25.5">
      <c r="A121" s="25" t="s">
        <v>289</v>
      </c>
      <c r="B121" s="26" t="s">
        <v>96</v>
      </c>
      <c r="C121" s="27">
        <f>C122</f>
        <v>444451783.16000003</v>
      </c>
    </row>
    <row r="122" spans="1:3" s="24" customFormat="1" ht="25.5" outlineLevel="1">
      <c r="A122" s="25" t="s">
        <v>290</v>
      </c>
      <c r="B122" s="26" t="s">
        <v>97</v>
      </c>
      <c r="C122" s="27">
        <f>C123+C128+C147+C174</f>
        <v>444451783.16000003</v>
      </c>
    </row>
    <row r="123" spans="1:3" outlineLevel="2">
      <c r="A123" s="7" t="s">
        <v>291</v>
      </c>
      <c r="B123" s="9" t="s">
        <v>98</v>
      </c>
      <c r="C123" s="10">
        <f>C124+C126</f>
        <v>174158100</v>
      </c>
    </row>
    <row r="124" spans="1:3" outlineLevel="3">
      <c r="A124" s="7" t="s">
        <v>292</v>
      </c>
      <c r="B124" s="9" t="s">
        <v>99</v>
      </c>
      <c r="C124" s="10">
        <f t="shared" ref="C124" si="49">C125</f>
        <v>173948400</v>
      </c>
    </row>
    <row r="125" spans="1:3" ht="25.5" outlineLevel="4">
      <c r="A125" s="7" t="s">
        <v>293</v>
      </c>
      <c r="B125" s="9" t="s">
        <v>100</v>
      </c>
      <c r="C125" s="10">
        <v>173948400</v>
      </c>
    </row>
    <row r="126" spans="1:3" outlineLevel="3">
      <c r="A126" s="7" t="s">
        <v>294</v>
      </c>
      <c r="B126" s="9" t="s">
        <v>101</v>
      </c>
      <c r="C126" s="10">
        <f t="shared" ref="C126" si="50">C127</f>
        <v>209700</v>
      </c>
    </row>
    <row r="127" spans="1:3" outlineLevel="4">
      <c r="A127" s="7" t="s">
        <v>295</v>
      </c>
      <c r="B127" s="9" t="s">
        <v>102</v>
      </c>
      <c r="C127" s="10">
        <v>209700</v>
      </c>
    </row>
    <row r="128" spans="1:3" ht="25.5" outlineLevel="2">
      <c r="A128" s="7" t="s">
        <v>296</v>
      </c>
      <c r="B128" s="9" t="s">
        <v>103</v>
      </c>
      <c r="C128" s="10">
        <f>C129+C134+C138+C141</f>
        <v>98095865.330000013</v>
      </c>
    </row>
    <row r="129" spans="1:3" ht="25.5" outlineLevel="3">
      <c r="A129" s="7" t="s">
        <v>297</v>
      </c>
      <c r="B129" s="9" t="s">
        <v>104</v>
      </c>
      <c r="C129" s="10">
        <f t="shared" ref="C129" si="51">C130</f>
        <v>77714703.88000001</v>
      </c>
    </row>
    <row r="130" spans="1:3" ht="25.5" outlineLevel="4">
      <c r="A130" s="7" t="s">
        <v>298</v>
      </c>
      <c r="B130" s="9" t="s">
        <v>105</v>
      </c>
      <c r="C130" s="10">
        <f>C131+C132+C133</f>
        <v>77714703.88000001</v>
      </c>
    </row>
    <row r="131" spans="1:3" ht="63.75" outlineLevel="7">
      <c r="A131" s="7"/>
      <c r="B131" s="8" t="s">
        <v>133</v>
      </c>
      <c r="C131" s="10">
        <v>69611440.200000003</v>
      </c>
    </row>
    <row r="132" spans="1:3" ht="38.25" outlineLevel="7">
      <c r="A132" s="7"/>
      <c r="B132" s="8" t="s">
        <v>134</v>
      </c>
      <c r="C132" s="10">
        <v>4258961</v>
      </c>
    </row>
    <row r="133" spans="1:3" ht="38.25" outlineLevel="7">
      <c r="A133" s="7"/>
      <c r="B133" s="8" t="s">
        <v>140</v>
      </c>
      <c r="C133" s="10">
        <v>3844302.68</v>
      </c>
    </row>
    <row r="134" spans="1:3" ht="25.5" outlineLevel="3">
      <c r="A134" s="7" t="s">
        <v>299</v>
      </c>
      <c r="B134" s="9" t="s">
        <v>106</v>
      </c>
      <c r="C134" s="10">
        <f t="shared" ref="C134" si="52">C135</f>
        <v>4806853.45</v>
      </c>
    </row>
    <row r="135" spans="1:3" ht="25.5" outlineLevel="4">
      <c r="A135" s="7" t="s">
        <v>300</v>
      </c>
      <c r="B135" s="9" t="s">
        <v>107</v>
      </c>
      <c r="C135" s="10">
        <f t="shared" ref="C135" si="53">C136+C137</f>
        <v>4806853.45</v>
      </c>
    </row>
    <row r="136" spans="1:3" ht="25.5" outlineLevel="7">
      <c r="A136" s="7"/>
      <c r="B136" s="8" t="s">
        <v>108</v>
      </c>
      <c r="C136" s="10">
        <v>3559444.44</v>
      </c>
    </row>
    <row r="137" spans="1:3" ht="25.5" outlineLevel="7">
      <c r="A137" s="7"/>
      <c r="B137" s="8" t="s">
        <v>135</v>
      </c>
      <c r="C137" s="10">
        <v>1247409.01</v>
      </c>
    </row>
    <row r="138" spans="1:3" ht="25.5" outlineLevel="3">
      <c r="A138" s="7" t="s">
        <v>301</v>
      </c>
      <c r="B138" s="9" t="s">
        <v>109</v>
      </c>
      <c r="C138" s="10">
        <f t="shared" ref="C138" si="54">C139</f>
        <v>1377510.68</v>
      </c>
    </row>
    <row r="139" spans="1:3" ht="25.5" outlineLevel="4">
      <c r="A139" s="7" t="s">
        <v>302</v>
      </c>
      <c r="B139" s="9" t="s">
        <v>110</v>
      </c>
      <c r="C139" s="10">
        <f t="shared" ref="C139" si="55">C140</f>
        <v>1377510.68</v>
      </c>
    </row>
    <row r="140" spans="1:3" ht="25.5" outlineLevel="7">
      <c r="A140" s="7"/>
      <c r="B140" s="8" t="s">
        <v>136</v>
      </c>
      <c r="C140" s="10">
        <v>1377510.68</v>
      </c>
    </row>
    <row r="141" spans="1:3" outlineLevel="3">
      <c r="A141" s="7" t="s">
        <v>303</v>
      </c>
      <c r="B141" s="9" t="s">
        <v>111</v>
      </c>
      <c r="C141" s="10">
        <f t="shared" ref="C141" si="56">C142</f>
        <v>14196797.32</v>
      </c>
    </row>
    <row r="142" spans="1:3" outlineLevel="4">
      <c r="A142" s="7" t="s">
        <v>304</v>
      </c>
      <c r="B142" s="9" t="s">
        <v>112</v>
      </c>
      <c r="C142" s="10">
        <f>C143+C144+C145+C146</f>
        <v>14196797.32</v>
      </c>
    </row>
    <row r="143" spans="1:3" ht="25.5" outlineLevel="7">
      <c r="A143" s="7"/>
      <c r="B143" s="12" t="s">
        <v>137</v>
      </c>
      <c r="C143" s="10">
        <v>90400</v>
      </c>
    </row>
    <row r="144" spans="1:3" ht="25.5" outlineLevel="7">
      <c r="A144" s="7"/>
      <c r="B144" s="11" t="s">
        <v>138</v>
      </c>
      <c r="C144" s="10">
        <v>111600</v>
      </c>
    </row>
    <row r="145" spans="1:3" ht="38.25" outlineLevel="7">
      <c r="A145" s="7"/>
      <c r="B145" s="11" t="s">
        <v>139</v>
      </c>
      <c r="C145" s="10">
        <v>9999000</v>
      </c>
    </row>
    <row r="146" spans="1:3" ht="38.25" outlineLevel="7">
      <c r="A146" s="7"/>
      <c r="B146" s="8" t="s">
        <v>140</v>
      </c>
      <c r="C146" s="10">
        <v>3995797.32</v>
      </c>
    </row>
    <row r="147" spans="1:3" outlineLevel="2">
      <c r="A147" s="7" t="s">
        <v>305</v>
      </c>
      <c r="B147" s="9" t="s">
        <v>113</v>
      </c>
      <c r="C147" s="10">
        <f>C148+C163+C165+C167+C169+C171</f>
        <v>145863196</v>
      </c>
    </row>
    <row r="148" spans="1:3" ht="25.5" outlineLevel="3">
      <c r="A148" s="7" t="s">
        <v>306</v>
      </c>
      <c r="B148" s="9" t="s">
        <v>114</v>
      </c>
      <c r="C148" s="10">
        <f t="shared" ref="C148" si="57">C149</f>
        <v>139137300</v>
      </c>
    </row>
    <row r="149" spans="1:3" ht="25.5" outlineLevel="4">
      <c r="A149" s="7" t="s">
        <v>307</v>
      </c>
      <c r="B149" s="9" t="s">
        <v>115</v>
      </c>
      <c r="C149" s="10">
        <f>C150+C151+C152+C153+C154+C155+C156+C157+C158+C159+C160+C161+C162</f>
        <v>139137300</v>
      </c>
    </row>
    <row r="150" spans="1:3" ht="25.5" outlineLevel="4">
      <c r="A150" s="7"/>
      <c r="B150" s="13" t="s">
        <v>141</v>
      </c>
      <c r="C150" s="10">
        <v>129734800</v>
      </c>
    </row>
    <row r="151" spans="1:3" ht="25.5" outlineLevel="7">
      <c r="A151" s="7"/>
      <c r="B151" s="13" t="s">
        <v>151</v>
      </c>
      <c r="C151" s="10">
        <v>907000</v>
      </c>
    </row>
    <row r="152" spans="1:3" ht="51" outlineLevel="7">
      <c r="A152" s="7"/>
      <c r="B152" s="16" t="s">
        <v>147</v>
      </c>
      <c r="C152" s="10">
        <v>66100</v>
      </c>
    </row>
    <row r="153" spans="1:3" ht="63.75" outlineLevel="7">
      <c r="A153" s="7"/>
      <c r="B153" s="16" t="s">
        <v>146</v>
      </c>
      <c r="C153" s="10">
        <v>4812300</v>
      </c>
    </row>
    <row r="154" spans="1:3" ht="38.25" outlineLevel="7">
      <c r="A154" s="7"/>
      <c r="B154" s="16" t="s">
        <v>148</v>
      </c>
      <c r="C154" s="14">
        <v>700</v>
      </c>
    </row>
    <row r="155" spans="1:3" outlineLevel="7">
      <c r="A155" s="7"/>
      <c r="B155" s="13" t="s">
        <v>145</v>
      </c>
      <c r="C155" s="10">
        <v>2788200</v>
      </c>
    </row>
    <row r="156" spans="1:3" ht="38.25" outlineLevel="7">
      <c r="A156" s="7"/>
      <c r="B156" s="15" t="s">
        <v>142</v>
      </c>
      <c r="C156" s="10">
        <v>275600</v>
      </c>
    </row>
    <row r="157" spans="1:3" outlineLevel="7">
      <c r="A157" s="7"/>
      <c r="B157" s="13" t="s">
        <v>149</v>
      </c>
      <c r="C157" s="10">
        <v>10800</v>
      </c>
    </row>
    <row r="158" spans="1:3" ht="25.5" outlineLevel="7">
      <c r="A158" s="7"/>
      <c r="B158" s="13" t="s">
        <v>150</v>
      </c>
      <c r="C158" s="10">
        <v>52700</v>
      </c>
    </row>
    <row r="159" spans="1:3" ht="25.5" outlineLevel="7">
      <c r="A159" s="7"/>
      <c r="B159" s="16" t="s">
        <v>143</v>
      </c>
      <c r="C159" s="10">
        <v>213200</v>
      </c>
    </row>
    <row r="160" spans="1:3" ht="38.25" outlineLevel="7">
      <c r="A160" s="7"/>
      <c r="B160" s="16" t="s">
        <v>144</v>
      </c>
      <c r="C160" s="10">
        <v>6000</v>
      </c>
    </row>
    <row r="161" spans="1:3" ht="25.5" outlineLevel="7">
      <c r="A161" s="7"/>
      <c r="B161" s="16" t="s">
        <v>173</v>
      </c>
      <c r="C161" s="10">
        <v>258500</v>
      </c>
    </row>
    <row r="162" spans="1:3" ht="38.25" outlineLevel="7">
      <c r="A162" s="7"/>
      <c r="B162" s="16" t="s">
        <v>152</v>
      </c>
      <c r="C162" s="10">
        <v>11400</v>
      </c>
    </row>
    <row r="163" spans="1:3" ht="38.25" outlineLevel="3">
      <c r="A163" s="7" t="s">
        <v>308</v>
      </c>
      <c r="B163" s="9" t="s">
        <v>116</v>
      </c>
      <c r="C163" s="10">
        <f t="shared" ref="C163" si="58">C164</f>
        <v>5521824</v>
      </c>
    </row>
    <row r="164" spans="1:3" ht="38.25" outlineLevel="4">
      <c r="A164" s="7" t="s">
        <v>309</v>
      </c>
      <c r="B164" s="9" t="s">
        <v>117</v>
      </c>
      <c r="C164" s="10">
        <v>5521824</v>
      </c>
    </row>
    <row r="165" spans="1:3" ht="25.5" outlineLevel="3">
      <c r="A165" s="7" t="s">
        <v>310</v>
      </c>
      <c r="B165" s="9" t="s">
        <v>118</v>
      </c>
      <c r="C165" s="10">
        <f t="shared" ref="C165" si="59">C166</f>
        <v>525800</v>
      </c>
    </row>
    <row r="166" spans="1:3" ht="38.25" outlineLevel="4">
      <c r="A166" s="7" t="s">
        <v>311</v>
      </c>
      <c r="B166" s="9" t="s">
        <v>119</v>
      </c>
      <c r="C166" s="10">
        <v>525800</v>
      </c>
    </row>
    <row r="167" spans="1:3" ht="38.25" outlineLevel="3">
      <c r="A167" s="7" t="s">
        <v>312</v>
      </c>
      <c r="B167" s="9" t="s">
        <v>120</v>
      </c>
      <c r="C167" s="10">
        <f t="shared" ref="C167" si="60">C168</f>
        <v>900</v>
      </c>
    </row>
    <row r="168" spans="1:3" ht="38.25" outlineLevel="4">
      <c r="A168" s="7" t="s">
        <v>313</v>
      </c>
      <c r="B168" s="9" t="s">
        <v>121</v>
      </c>
      <c r="C168" s="10">
        <v>900</v>
      </c>
    </row>
    <row r="169" spans="1:3" ht="25.5" outlineLevel="3">
      <c r="A169" s="7" t="s">
        <v>314</v>
      </c>
      <c r="B169" s="9" t="s">
        <v>122</v>
      </c>
      <c r="C169" s="10">
        <f t="shared" ref="C169" si="61">C170</f>
        <v>653900</v>
      </c>
    </row>
    <row r="170" spans="1:3" ht="25.5" outlineLevel="4">
      <c r="A170" s="7" t="s">
        <v>315</v>
      </c>
      <c r="B170" s="9" t="s">
        <v>123</v>
      </c>
      <c r="C170" s="10">
        <v>653900</v>
      </c>
    </row>
    <row r="171" spans="1:3" s="17" customFormat="1" outlineLevel="3">
      <c r="A171" s="20" t="s">
        <v>316</v>
      </c>
      <c r="B171" s="15" t="s">
        <v>124</v>
      </c>
      <c r="C171" s="14">
        <f t="shared" ref="C171" si="62">C172</f>
        <v>23472</v>
      </c>
    </row>
    <row r="172" spans="1:3" s="17" customFormat="1" outlineLevel="4">
      <c r="A172" s="20" t="s">
        <v>317</v>
      </c>
      <c r="B172" s="15" t="s">
        <v>125</v>
      </c>
      <c r="C172" s="14">
        <f t="shared" ref="C172" si="63">C173</f>
        <v>23472</v>
      </c>
    </row>
    <row r="173" spans="1:3" s="17" customFormat="1" ht="25.5" customHeight="1" outlineLevel="7">
      <c r="A173" s="20"/>
      <c r="B173" s="18" t="s">
        <v>153</v>
      </c>
      <c r="C173" s="14">
        <v>23472</v>
      </c>
    </row>
    <row r="174" spans="1:3" s="17" customFormat="1" outlineLevel="2">
      <c r="A174" s="20" t="s">
        <v>318</v>
      </c>
      <c r="B174" s="15" t="s">
        <v>126</v>
      </c>
      <c r="C174" s="14">
        <f t="shared" ref="C174" si="64">C175+C177</f>
        <v>26334621.830000002</v>
      </c>
    </row>
    <row r="175" spans="1:3" s="17" customFormat="1" ht="38.25" outlineLevel="3">
      <c r="A175" s="20" t="s">
        <v>319</v>
      </c>
      <c r="B175" s="15" t="s">
        <v>127</v>
      </c>
      <c r="C175" s="14">
        <f t="shared" ref="C175" si="65">C176</f>
        <v>8804100</v>
      </c>
    </row>
    <row r="176" spans="1:3" ht="51" outlineLevel="4">
      <c r="A176" s="7" t="s">
        <v>320</v>
      </c>
      <c r="B176" s="9" t="s">
        <v>128</v>
      </c>
      <c r="C176" s="10">
        <v>8804100</v>
      </c>
    </row>
    <row r="177" spans="1:3" outlineLevel="3">
      <c r="A177" s="7" t="s">
        <v>321</v>
      </c>
      <c r="B177" s="9" t="s">
        <v>129</v>
      </c>
      <c r="C177" s="10">
        <f t="shared" ref="C177" si="66">C178</f>
        <v>17530521.830000002</v>
      </c>
    </row>
    <row r="178" spans="1:3" ht="25.5" outlineLevel="4">
      <c r="A178" s="7" t="s">
        <v>322</v>
      </c>
      <c r="B178" s="9" t="s">
        <v>130</v>
      </c>
      <c r="C178" s="10">
        <f>C179+C180+C181</f>
        <v>17530521.830000002</v>
      </c>
    </row>
    <row r="179" spans="1:3" ht="38.25" outlineLevel="7">
      <c r="A179" s="7"/>
      <c r="B179" s="11" t="s">
        <v>154</v>
      </c>
      <c r="C179" s="10">
        <v>7613790</v>
      </c>
    </row>
    <row r="180" spans="1:3" ht="54.75" customHeight="1" outlineLevel="7">
      <c r="A180" s="7"/>
      <c r="B180" s="12" t="s">
        <v>155</v>
      </c>
      <c r="C180" s="10">
        <v>7437915.3899999997</v>
      </c>
    </row>
    <row r="181" spans="1:3" ht="25.5" outlineLevel="7">
      <c r="A181" s="7"/>
      <c r="B181" s="12" t="s">
        <v>174</v>
      </c>
      <c r="C181" s="10">
        <v>2478816.44</v>
      </c>
    </row>
  </sheetData>
  <mergeCells count="10">
    <mergeCell ref="A10:A11"/>
    <mergeCell ref="B10:B11"/>
    <mergeCell ref="C10:C11"/>
    <mergeCell ref="A1:B1"/>
    <mergeCell ref="A8:C8"/>
    <mergeCell ref="C1:D1"/>
    <mergeCell ref="C2:D2"/>
    <mergeCell ref="C3:D3"/>
    <mergeCell ref="C4:D4"/>
    <mergeCell ref="A7:C7"/>
  </mergeCells>
  <pageMargins left="0.74803149606299213" right="0.35433070866141736" top="0.59055118110236227" bottom="0.59055118110236227" header="0" footer="0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workbookViewId="0">
      <selection activeCell="I20" sqref="I20"/>
    </sheetView>
  </sheetViews>
  <sheetFormatPr defaultRowHeight="12.75" outlineLevelRow="2"/>
  <cols>
    <col min="1" max="1" width="24.85546875" style="1" customWidth="1"/>
    <col min="2" max="2" width="71.5703125" style="1" customWidth="1"/>
    <col min="3" max="3" width="15.42578125" style="1" customWidth="1"/>
    <col min="4" max="4" width="15.7109375" style="1" customWidth="1"/>
    <col min="5" max="5" width="9.140625" style="1" customWidth="1"/>
    <col min="6" max="16384" width="9.140625" style="1"/>
  </cols>
  <sheetData>
    <row r="1" spans="1:5">
      <c r="A1" s="36"/>
      <c r="B1" s="36"/>
      <c r="C1" s="38" t="s">
        <v>175</v>
      </c>
      <c r="D1" s="38"/>
      <c r="E1" s="38"/>
    </row>
    <row r="2" spans="1:5">
      <c r="A2" s="2"/>
      <c r="B2" s="2"/>
      <c r="C2" s="38" t="s">
        <v>161</v>
      </c>
      <c r="D2" s="38"/>
      <c r="E2" s="38"/>
    </row>
    <row r="3" spans="1:5">
      <c r="A3" s="3"/>
      <c r="B3" s="4"/>
      <c r="C3" s="39" t="s">
        <v>157</v>
      </c>
      <c r="D3" s="39"/>
      <c r="E3" s="39"/>
    </row>
    <row r="4" spans="1:5">
      <c r="B4" s="5"/>
      <c r="C4" s="39" t="s">
        <v>158</v>
      </c>
      <c r="D4" s="39"/>
      <c r="E4" s="39"/>
    </row>
    <row r="5" spans="1:5">
      <c r="B5" s="5"/>
      <c r="C5" s="32" t="s">
        <v>324</v>
      </c>
      <c r="D5" s="30"/>
      <c r="E5" s="30"/>
    </row>
    <row r="6" spans="1:5">
      <c r="A6" s="29"/>
      <c r="B6" s="29"/>
      <c r="C6" s="29"/>
      <c r="D6" s="29"/>
      <c r="E6" s="29"/>
    </row>
    <row r="7" spans="1:5" ht="38.25" customHeight="1">
      <c r="A7" s="40" t="s">
        <v>178</v>
      </c>
      <c r="B7" s="40"/>
      <c r="C7" s="40"/>
      <c r="D7" s="40"/>
    </row>
    <row r="8" spans="1:5">
      <c r="A8" s="37"/>
      <c r="B8" s="37"/>
      <c r="C8" s="37"/>
      <c r="D8" s="29"/>
    </row>
    <row r="9" spans="1:5">
      <c r="A9" s="2"/>
      <c r="B9" s="2"/>
      <c r="C9" s="2"/>
      <c r="D9" s="2"/>
      <c r="E9" s="2"/>
    </row>
    <row r="10" spans="1:5" ht="12.75" customHeight="1">
      <c r="A10" s="33" t="s">
        <v>162</v>
      </c>
      <c r="B10" s="35" t="s">
        <v>159</v>
      </c>
      <c r="C10" s="35" t="s">
        <v>176</v>
      </c>
      <c r="D10" s="35" t="s">
        <v>177</v>
      </c>
      <c r="E10" s="2"/>
    </row>
    <row r="11" spans="1:5">
      <c r="A11" s="34"/>
      <c r="B11" s="35"/>
      <c r="C11" s="35"/>
      <c r="D11" s="35"/>
    </row>
    <row r="12" spans="1:5">
      <c r="A12" s="7" t="s">
        <v>131</v>
      </c>
      <c r="B12" s="7" t="s">
        <v>132</v>
      </c>
      <c r="C12" s="7" t="s">
        <v>179</v>
      </c>
      <c r="D12" s="7" t="s">
        <v>180</v>
      </c>
    </row>
    <row r="13" spans="1:5" s="24" customFormat="1">
      <c r="A13" s="21"/>
      <c r="B13" s="22" t="s">
        <v>160</v>
      </c>
      <c r="C13" s="23">
        <f>C14+C112</f>
        <v>429098846.18000001</v>
      </c>
      <c r="D13" s="23">
        <f>D14+D112</f>
        <v>442722676.41000003</v>
      </c>
    </row>
    <row r="14" spans="1:5" s="24" customFormat="1">
      <c r="A14" s="25" t="s">
        <v>183</v>
      </c>
      <c r="B14" s="26" t="s">
        <v>0</v>
      </c>
      <c r="C14" s="27">
        <f>C15+C21+C31+C39+C47+C50+C68+C72+C79+C91</f>
        <v>72343100</v>
      </c>
      <c r="D14" s="27">
        <f>D15+D21+D31+D39+D47+D50+D68+D72+D79+D91</f>
        <v>73662300</v>
      </c>
    </row>
    <row r="15" spans="1:5" s="24" customFormat="1" outlineLevel="1">
      <c r="A15" s="25" t="s">
        <v>184</v>
      </c>
      <c r="B15" s="26" t="s">
        <v>1</v>
      </c>
      <c r="C15" s="27">
        <f t="shared" ref="C15:D15" si="0">C16</f>
        <v>25347400</v>
      </c>
      <c r="D15" s="27">
        <f t="shared" si="0"/>
        <v>26361300</v>
      </c>
    </row>
    <row r="16" spans="1:5" outlineLevel="2">
      <c r="A16" s="7" t="s">
        <v>185</v>
      </c>
      <c r="B16" s="9" t="s">
        <v>2</v>
      </c>
      <c r="C16" s="10">
        <f t="shared" ref="C16:D16" si="1">C17+C18+C19+C20</f>
        <v>25347400</v>
      </c>
      <c r="D16" s="10">
        <f t="shared" si="1"/>
        <v>26361300</v>
      </c>
    </row>
    <row r="17" spans="1:4" ht="51">
      <c r="A17" s="7" t="s">
        <v>186</v>
      </c>
      <c r="B17" s="19" t="s">
        <v>3</v>
      </c>
      <c r="C17" s="10">
        <v>25094000</v>
      </c>
      <c r="D17" s="10">
        <v>26097700</v>
      </c>
    </row>
    <row r="18" spans="1:4" ht="63.75">
      <c r="A18" s="7" t="s">
        <v>187</v>
      </c>
      <c r="B18" s="19" t="s">
        <v>4</v>
      </c>
      <c r="C18" s="10">
        <v>25300</v>
      </c>
      <c r="D18" s="10">
        <v>26400</v>
      </c>
    </row>
    <row r="19" spans="1:4" ht="25.5">
      <c r="A19" s="7" t="s">
        <v>188</v>
      </c>
      <c r="B19" s="9" t="s">
        <v>5</v>
      </c>
      <c r="C19" s="10">
        <v>177400</v>
      </c>
      <c r="D19" s="10">
        <v>184500</v>
      </c>
    </row>
    <row r="20" spans="1:4" ht="51">
      <c r="A20" s="7" t="s">
        <v>189</v>
      </c>
      <c r="B20" s="19" t="s">
        <v>6</v>
      </c>
      <c r="C20" s="10">
        <v>50700</v>
      </c>
      <c r="D20" s="10">
        <v>52700</v>
      </c>
    </row>
    <row r="21" spans="1:4" s="24" customFormat="1" ht="25.5">
      <c r="A21" s="25" t="s">
        <v>190</v>
      </c>
      <c r="B21" s="26" t="s">
        <v>7</v>
      </c>
      <c r="C21" s="27">
        <f t="shared" ref="C21:D21" si="2">C22</f>
        <v>11625200</v>
      </c>
      <c r="D21" s="27">
        <f t="shared" si="2"/>
        <v>12117600</v>
      </c>
    </row>
    <row r="22" spans="1:4" ht="25.5">
      <c r="A22" s="7" t="s">
        <v>191</v>
      </c>
      <c r="B22" s="9" t="s">
        <v>8</v>
      </c>
      <c r="C22" s="10">
        <f t="shared" ref="C22:D22" si="3">C23+C25+C27+C29</f>
        <v>11625200</v>
      </c>
      <c r="D22" s="10">
        <f t="shared" si="3"/>
        <v>12117600</v>
      </c>
    </row>
    <row r="23" spans="1:4" ht="38.25">
      <c r="A23" s="7" t="s">
        <v>192</v>
      </c>
      <c r="B23" s="9" t="s">
        <v>9</v>
      </c>
      <c r="C23" s="10">
        <f t="shared" ref="C23:D23" si="4">C24</f>
        <v>5596000</v>
      </c>
      <c r="D23" s="10">
        <f t="shared" si="4"/>
        <v>5819700</v>
      </c>
    </row>
    <row r="24" spans="1:4" ht="63.75">
      <c r="A24" s="7" t="s">
        <v>193</v>
      </c>
      <c r="B24" s="19" t="s">
        <v>10</v>
      </c>
      <c r="C24" s="10">
        <v>5596000</v>
      </c>
      <c r="D24" s="10">
        <v>5819700</v>
      </c>
    </row>
    <row r="25" spans="1:4" ht="51">
      <c r="A25" s="7" t="s">
        <v>194</v>
      </c>
      <c r="B25" s="19" t="s">
        <v>11</v>
      </c>
      <c r="C25" s="10">
        <f t="shared" ref="C25:D25" si="5">C26</f>
        <v>33700</v>
      </c>
      <c r="D25" s="10">
        <f t="shared" si="5"/>
        <v>35000</v>
      </c>
    </row>
    <row r="26" spans="1:4" ht="76.5">
      <c r="A26" s="7" t="s">
        <v>195</v>
      </c>
      <c r="B26" s="19" t="s">
        <v>12</v>
      </c>
      <c r="C26" s="10">
        <v>33700</v>
      </c>
      <c r="D26" s="10">
        <v>35000</v>
      </c>
    </row>
    <row r="27" spans="1:4" ht="51">
      <c r="A27" s="7" t="s">
        <v>196</v>
      </c>
      <c r="B27" s="9" t="s">
        <v>13</v>
      </c>
      <c r="C27" s="10">
        <f t="shared" ref="C27:D27" si="6">C28</f>
        <v>6684100</v>
      </c>
      <c r="D27" s="10">
        <f t="shared" si="6"/>
        <v>6951500</v>
      </c>
    </row>
    <row r="28" spans="1:4" ht="76.5">
      <c r="A28" s="7" t="s">
        <v>197</v>
      </c>
      <c r="B28" s="19" t="s">
        <v>14</v>
      </c>
      <c r="C28" s="10">
        <v>6684100</v>
      </c>
      <c r="D28" s="10">
        <v>6951500</v>
      </c>
    </row>
    <row r="29" spans="1:4" ht="51">
      <c r="A29" s="7" t="s">
        <v>198</v>
      </c>
      <c r="B29" s="9" t="s">
        <v>15</v>
      </c>
      <c r="C29" s="10">
        <f t="shared" ref="C29:D29" si="7">C30</f>
        <v>-688600</v>
      </c>
      <c r="D29" s="10">
        <f t="shared" si="7"/>
        <v>-688600</v>
      </c>
    </row>
    <row r="30" spans="1:4" ht="76.5">
      <c r="A30" s="7" t="s">
        <v>323</v>
      </c>
      <c r="B30" s="19" t="s">
        <v>17</v>
      </c>
      <c r="C30" s="10">
        <v>-688600</v>
      </c>
      <c r="D30" s="10">
        <v>-688600</v>
      </c>
    </row>
    <row r="31" spans="1:4" s="24" customFormat="1">
      <c r="A31" s="25" t="s">
        <v>199</v>
      </c>
      <c r="B31" s="26" t="s">
        <v>18</v>
      </c>
      <c r="C31" s="27">
        <f>C35+C37+C32</f>
        <v>1228100</v>
      </c>
      <c r="D31" s="27">
        <f>D35+D37+D32</f>
        <v>1228100</v>
      </c>
    </row>
    <row r="32" spans="1:4">
      <c r="A32" s="7" t="s">
        <v>200</v>
      </c>
      <c r="B32" s="9" t="s">
        <v>165</v>
      </c>
      <c r="C32" s="10">
        <f>C33</f>
        <v>608100</v>
      </c>
      <c r="D32" s="10">
        <f>D33</f>
        <v>608100</v>
      </c>
    </row>
    <row r="33" spans="1:4" ht="25.5">
      <c r="A33" s="7" t="s">
        <v>201</v>
      </c>
      <c r="B33" s="9" t="s">
        <v>166</v>
      </c>
      <c r="C33" s="10">
        <f>C34</f>
        <v>608100</v>
      </c>
      <c r="D33" s="10">
        <f>D34</f>
        <v>608100</v>
      </c>
    </row>
    <row r="34" spans="1:4" ht="25.5">
      <c r="A34" s="7" t="s">
        <v>202</v>
      </c>
      <c r="B34" s="9" t="s">
        <v>166</v>
      </c>
      <c r="C34" s="10">
        <v>608100</v>
      </c>
      <c r="D34" s="10">
        <v>608100</v>
      </c>
    </row>
    <row r="35" spans="1:4">
      <c r="A35" s="7" t="s">
        <v>203</v>
      </c>
      <c r="B35" s="9" t="s">
        <v>19</v>
      </c>
      <c r="C35" s="10">
        <f t="shared" ref="C35:D35" si="8">C36</f>
        <v>70000</v>
      </c>
      <c r="D35" s="10">
        <f t="shared" si="8"/>
        <v>70000</v>
      </c>
    </row>
    <row r="36" spans="1:4">
      <c r="A36" s="7" t="s">
        <v>204</v>
      </c>
      <c r="B36" s="9" t="s">
        <v>19</v>
      </c>
      <c r="C36" s="10">
        <v>70000</v>
      </c>
      <c r="D36" s="10">
        <v>70000</v>
      </c>
    </row>
    <row r="37" spans="1:4">
      <c r="A37" s="7" t="s">
        <v>205</v>
      </c>
      <c r="B37" s="9" t="s">
        <v>20</v>
      </c>
      <c r="C37" s="10">
        <f t="shared" ref="C37:D37" si="9">C38</f>
        <v>550000</v>
      </c>
      <c r="D37" s="10">
        <f t="shared" si="9"/>
        <v>550000</v>
      </c>
    </row>
    <row r="38" spans="1:4" ht="25.5">
      <c r="A38" s="7" t="s">
        <v>206</v>
      </c>
      <c r="B38" s="9" t="s">
        <v>21</v>
      </c>
      <c r="C38" s="10">
        <v>550000</v>
      </c>
      <c r="D38" s="10">
        <v>550000</v>
      </c>
    </row>
    <row r="39" spans="1:4" s="24" customFormat="1">
      <c r="A39" s="25" t="s">
        <v>207</v>
      </c>
      <c r="B39" s="26" t="s">
        <v>22</v>
      </c>
      <c r="C39" s="27">
        <f>C40+C42</f>
        <v>4300000</v>
      </c>
      <c r="D39" s="27">
        <f>D40+D42</f>
        <v>4300000</v>
      </c>
    </row>
    <row r="40" spans="1:4">
      <c r="A40" s="7" t="s">
        <v>208</v>
      </c>
      <c r="B40" s="9" t="s">
        <v>23</v>
      </c>
      <c r="C40" s="10">
        <f t="shared" ref="C40:D40" si="10">C41</f>
        <v>1900000</v>
      </c>
      <c r="D40" s="10">
        <f t="shared" si="10"/>
        <v>1900000</v>
      </c>
    </row>
    <row r="41" spans="1:4" ht="25.5">
      <c r="A41" s="7" t="s">
        <v>209</v>
      </c>
      <c r="B41" s="9" t="s">
        <v>24</v>
      </c>
      <c r="C41" s="10">
        <v>1900000</v>
      </c>
      <c r="D41" s="10">
        <v>1900000</v>
      </c>
    </row>
    <row r="42" spans="1:4">
      <c r="A42" s="7" t="s">
        <v>210</v>
      </c>
      <c r="B42" s="9" t="s">
        <v>25</v>
      </c>
      <c r="C42" s="10">
        <f t="shared" ref="C42:D42" si="11">C43+C45</f>
        <v>2400000</v>
      </c>
      <c r="D42" s="10">
        <f t="shared" si="11"/>
        <v>2400000</v>
      </c>
    </row>
    <row r="43" spans="1:4">
      <c r="A43" s="7" t="s">
        <v>211</v>
      </c>
      <c r="B43" s="9" t="s">
        <v>26</v>
      </c>
      <c r="C43" s="10">
        <f t="shared" ref="C43:D43" si="12">C44</f>
        <v>810000</v>
      </c>
      <c r="D43" s="10">
        <f t="shared" si="12"/>
        <v>810000</v>
      </c>
    </row>
    <row r="44" spans="1:4" ht="25.5">
      <c r="A44" s="7" t="s">
        <v>212</v>
      </c>
      <c r="B44" s="9" t="s">
        <v>27</v>
      </c>
      <c r="C44" s="10">
        <v>810000</v>
      </c>
      <c r="D44" s="10">
        <v>810000</v>
      </c>
    </row>
    <row r="45" spans="1:4">
      <c r="A45" s="7" t="s">
        <v>213</v>
      </c>
      <c r="B45" s="9" t="s">
        <v>28</v>
      </c>
      <c r="C45" s="10">
        <f t="shared" ref="C45:D45" si="13">C46</f>
        <v>1590000</v>
      </c>
      <c r="D45" s="10">
        <f t="shared" si="13"/>
        <v>1590000</v>
      </c>
    </row>
    <row r="46" spans="1:4" ht="25.5">
      <c r="A46" s="7" t="s">
        <v>214</v>
      </c>
      <c r="B46" s="9" t="s">
        <v>29</v>
      </c>
      <c r="C46" s="10">
        <v>1590000</v>
      </c>
      <c r="D46" s="10">
        <v>1590000</v>
      </c>
    </row>
    <row r="47" spans="1:4" s="24" customFormat="1">
      <c r="A47" s="25" t="s">
        <v>215</v>
      </c>
      <c r="B47" s="26" t="s">
        <v>30</v>
      </c>
      <c r="C47" s="27">
        <f t="shared" ref="C47:D48" si="14">C48</f>
        <v>1250000</v>
      </c>
      <c r="D47" s="27">
        <f t="shared" si="14"/>
        <v>1250000</v>
      </c>
    </row>
    <row r="48" spans="1:4" ht="25.5">
      <c r="A48" s="7" t="s">
        <v>216</v>
      </c>
      <c r="B48" s="9" t="s">
        <v>31</v>
      </c>
      <c r="C48" s="10">
        <f t="shared" si="14"/>
        <v>1250000</v>
      </c>
      <c r="D48" s="10">
        <f t="shared" si="14"/>
        <v>1250000</v>
      </c>
    </row>
    <row r="49" spans="1:4" ht="25.5">
      <c r="A49" s="7" t="s">
        <v>217</v>
      </c>
      <c r="B49" s="9" t="s">
        <v>32</v>
      </c>
      <c r="C49" s="10">
        <v>1250000</v>
      </c>
      <c r="D49" s="10">
        <v>1250000</v>
      </c>
    </row>
    <row r="50" spans="1:4" s="24" customFormat="1" ht="25.5">
      <c r="A50" s="25" t="s">
        <v>218</v>
      </c>
      <c r="B50" s="26" t="s">
        <v>33</v>
      </c>
      <c r="C50" s="27">
        <f>C51+C60+C65</f>
        <v>17749300</v>
      </c>
      <c r="D50" s="27">
        <f>D51+D60+D65</f>
        <v>17412300</v>
      </c>
    </row>
    <row r="51" spans="1:4" ht="51">
      <c r="A51" s="7" t="s">
        <v>219</v>
      </c>
      <c r="B51" s="19" t="s">
        <v>34</v>
      </c>
      <c r="C51" s="10">
        <f t="shared" ref="C51:D51" si="15">C52+C54+C56+C58</f>
        <v>14730200</v>
      </c>
      <c r="D51" s="10">
        <f t="shared" si="15"/>
        <v>14729500</v>
      </c>
    </row>
    <row r="52" spans="1:4" ht="38.25">
      <c r="A52" s="7" t="s">
        <v>220</v>
      </c>
      <c r="B52" s="9" t="s">
        <v>35</v>
      </c>
      <c r="C52" s="10">
        <f t="shared" ref="C52:D52" si="16">C53</f>
        <v>13759400</v>
      </c>
      <c r="D52" s="10">
        <f t="shared" si="16"/>
        <v>13759400</v>
      </c>
    </row>
    <row r="53" spans="1:4" ht="51">
      <c r="A53" s="7" t="s">
        <v>221</v>
      </c>
      <c r="B53" s="19" t="s">
        <v>36</v>
      </c>
      <c r="C53" s="10">
        <v>13759400</v>
      </c>
      <c r="D53" s="10">
        <v>13759400</v>
      </c>
    </row>
    <row r="54" spans="1:4" ht="51">
      <c r="A54" s="7" t="s">
        <v>222</v>
      </c>
      <c r="B54" s="19" t="s">
        <v>37</v>
      </c>
      <c r="C54" s="10">
        <f t="shared" ref="C54:D54" si="17">C55</f>
        <v>69100</v>
      </c>
      <c r="D54" s="10">
        <f t="shared" si="17"/>
        <v>68400</v>
      </c>
    </row>
    <row r="55" spans="1:4" ht="51">
      <c r="A55" s="7" t="s">
        <v>223</v>
      </c>
      <c r="B55" s="9" t="s">
        <v>38</v>
      </c>
      <c r="C55" s="10">
        <v>69100</v>
      </c>
      <c r="D55" s="10">
        <v>68400</v>
      </c>
    </row>
    <row r="56" spans="1:4" ht="51">
      <c r="A56" s="7" t="s">
        <v>224</v>
      </c>
      <c r="B56" s="19" t="s">
        <v>39</v>
      </c>
      <c r="C56" s="10">
        <f t="shared" ref="C56:D56" si="18">C57</f>
        <v>119100</v>
      </c>
      <c r="D56" s="10">
        <f t="shared" si="18"/>
        <v>119100</v>
      </c>
    </row>
    <row r="57" spans="1:4" ht="38.25">
      <c r="A57" s="7" t="s">
        <v>225</v>
      </c>
      <c r="B57" s="9" t="s">
        <v>40</v>
      </c>
      <c r="C57" s="10">
        <v>119100</v>
      </c>
      <c r="D57" s="10">
        <v>119100</v>
      </c>
    </row>
    <row r="58" spans="1:4" ht="25.5">
      <c r="A58" s="7" t="s">
        <v>226</v>
      </c>
      <c r="B58" s="9" t="s">
        <v>41</v>
      </c>
      <c r="C58" s="10">
        <f t="shared" ref="C58:D58" si="19">C59</f>
        <v>782600</v>
      </c>
      <c r="D58" s="10">
        <f t="shared" si="19"/>
        <v>782600</v>
      </c>
    </row>
    <row r="59" spans="1:4" ht="25.5">
      <c r="A59" s="7" t="s">
        <v>227</v>
      </c>
      <c r="B59" s="9" t="s">
        <v>42</v>
      </c>
      <c r="C59" s="10">
        <v>782600</v>
      </c>
      <c r="D59" s="10">
        <v>782600</v>
      </c>
    </row>
    <row r="60" spans="1:4" ht="25.5">
      <c r="A60" s="7" t="s">
        <v>228</v>
      </c>
      <c r="B60" s="9" t="s">
        <v>43</v>
      </c>
      <c r="C60" s="10">
        <f>C63+C61</f>
        <v>2641300</v>
      </c>
      <c r="D60" s="10">
        <f>D63+D61</f>
        <v>2305000</v>
      </c>
    </row>
    <row r="61" spans="1:4" ht="25.5">
      <c r="A61" s="7" t="s">
        <v>229</v>
      </c>
      <c r="B61" s="9" t="s">
        <v>182</v>
      </c>
      <c r="C61" s="10">
        <f>C62</f>
        <v>2363900</v>
      </c>
      <c r="D61" s="10">
        <f>D62</f>
        <v>2305000</v>
      </c>
    </row>
    <row r="62" spans="1:4" ht="63.75">
      <c r="A62" s="7" t="s">
        <v>230</v>
      </c>
      <c r="B62" s="31" t="s">
        <v>181</v>
      </c>
      <c r="C62" s="10">
        <v>2363900</v>
      </c>
      <c r="D62" s="10">
        <v>2305000</v>
      </c>
    </row>
    <row r="63" spans="1:4" ht="25.5">
      <c r="A63" s="7" t="s">
        <v>231</v>
      </c>
      <c r="B63" s="9" t="s">
        <v>44</v>
      </c>
      <c r="C63" s="10">
        <f t="shared" ref="C63:D63" si="20">C64</f>
        <v>277400</v>
      </c>
      <c r="D63" s="10">
        <f t="shared" si="20"/>
        <v>0</v>
      </c>
    </row>
    <row r="64" spans="1:4" ht="63.75">
      <c r="A64" s="7" t="s">
        <v>232</v>
      </c>
      <c r="B64" s="19" t="s">
        <v>45</v>
      </c>
      <c r="C64" s="10">
        <v>277400</v>
      </c>
      <c r="D64" s="10">
        <v>0</v>
      </c>
    </row>
    <row r="65" spans="1:4" ht="51">
      <c r="A65" s="7" t="s">
        <v>233</v>
      </c>
      <c r="B65" s="19" t="s">
        <v>46</v>
      </c>
      <c r="C65" s="10">
        <f t="shared" ref="C65:D66" si="21">C66</f>
        <v>377800</v>
      </c>
      <c r="D65" s="10">
        <f t="shared" si="21"/>
        <v>377800</v>
      </c>
    </row>
    <row r="66" spans="1:4" ht="51">
      <c r="A66" s="7" t="s">
        <v>234</v>
      </c>
      <c r="B66" s="19" t="s">
        <v>47</v>
      </c>
      <c r="C66" s="10">
        <f t="shared" si="21"/>
        <v>377800</v>
      </c>
      <c r="D66" s="10">
        <f t="shared" si="21"/>
        <v>377800</v>
      </c>
    </row>
    <row r="67" spans="1:4" ht="51">
      <c r="A67" s="7" t="s">
        <v>235</v>
      </c>
      <c r="B67" s="9" t="s">
        <v>48</v>
      </c>
      <c r="C67" s="10">
        <v>377800</v>
      </c>
      <c r="D67" s="10">
        <v>377800</v>
      </c>
    </row>
    <row r="68" spans="1:4" s="24" customFormat="1">
      <c r="A68" s="25" t="s">
        <v>236</v>
      </c>
      <c r="B68" s="26" t="s">
        <v>49</v>
      </c>
      <c r="C68" s="27">
        <f t="shared" ref="C68:D68" si="22">C69</f>
        <v>145000</v>
      </c>
      <c r="D68" s="27">
        <f t="shared" si="22"/>
        <v>145000</v>
      </c>
    </row>
    <row r="69" spans="1:4">
      <c r="A69" s="7" t="s">
        <v>237</v>
      </c>
      <c r="B69" s="9" t="s">
        <v>50</v>
      </c>
      <c r="C69" s="10">
        <f t="shared" ref="C69:D69" si="23">C70+C71</f>
        <v>145000</v>
      </c>
      <c r="D69" s="10">
        <f t="shared" si="23"/>
        <v>145000</v>
      </c>
    </row>
    <row r="70" spans="1:4" ht="25.5">
      <c r="A70" s="7" t="s">
        <v>238</v>
      </c>
      <c r="B70" s="9" t="s">
        <v>51</v>
      </c>
      <c r="C70" s="10">
        <v>71000</v>
      </c>
      <c r="D70" s="10">
        <v>71000</v>
      </c>
    </row>
    <row r="71" spans="1:4" ht="25.5">
      <c r="A71" s="7" t="s">
        <v>239</v>
      </c>
      <c r="B71" s="9" t="s">
        <v>52</v>
      </c>
      <c r="C71" s="10">
        <v>74000</v>
      </c>
      <c r="D71" s="10">
        <v>74000</v>
      </c>
    </row>
    <row r="72" spans="1:4" s="24" customFormat="1" ht="25.5">
      <c r="A72" s="25" t="s">
        <v>240</v>
      </c>
      <c r="B72" s="26" t="s">
        <v>53</v>
      </c>
      <c r="C72" s="27">
        <f t="shared" ref="C72:D72" si="24">C73+C76</f>
        <v>9564600</v>
      </c>
      <c r="D72" s="27">
        <f t="shared" si="24"/>
        <v>9579500</v>
      </c>
    </row>
    <row r="73" spans="1:4">
      <c r="A73" s="7" t="s">
        <v>241</v>
      </c>
      <c r="B73" s="9" t="s">
        <v>54</v>
      </c>
      <c r="C73" s="10">
        <f t="shared" ref="C73:D74" si="25">C74</f>
        <v>8904700</v>
      </c>
      <c r="D73" s="10">
        <f t="shared" si="25"/>
        <v>8904700</v>
      </c>
    </row>
    <row r="74" spans="1:4">
      <c r="A74" s="7" t="s">
        <v>242</v>
      </c>
      <c r="B74" s="9" t="s">
        <v>55</v>
      </c>
      <c r="C74" s="10">
        <f t="shared" si="25"/>
        <v>8904700</v>
      </c>
      <c r="D74" s="10">
        <f t="shared" si="25"/>
        <v>8904700</v>
      </c>
    </row>
    <row r="75" spans="1:4" ht="25.5">
      <c r="A75" s="7" t="s">
        <v>243</v>
      </c>
      <c r="B75" s="9" t="s">
        <v>56</v>
      </c>
      <c r="C75" s="10">
        <v>8904700</v>
      </c>
      <c r="D75" s="10">
        <v>8904700</v>
      </c>
    </row>
    <row r="76" spans="1:4">
      <c r="A76" s="7" t="s">
        <v>244</v>
      </c>
      <c r="B76" s="9" t="s">
        <v>57</v>
      </c>
      <c r="C76" s="10">
        <f>C77</f>
        <v>659900</v>
      </c>
      <c r="D76" s="10">
        <f>D77</f>
        <v>674800</v>
      </c>
    </row>
    <row r="77" spans="1:4" ht="25.5">
      <c r="A77" s="7" t="s">
        <v>245</v>
      </c>
      <c r="B77" s="9" t="s">
        <v>58</v>
      </c>
      <c r="C77" s="10">
        <f t="shared" ref="C77:D77" si="26">C78</f>
        <v>659900</v>
      </c>
      <c r="D77" s="10">
        <f t="shared" si="26"/>
        <v>674800</v>
      </c>
    </row>
    <row r="78" spans="1:4" ht="25.5">
      <c r="A78" s="7" t="s">
        <v>246</v>
      </c>
      <c r="B78" s="9" t="s">
        <v>59</v>
      </c>
      <c r="C78" s="10">
        <v>659900</v>
      </c>
      <c r="D78" s="10">
        <v>674800</v>
      </c>
    </row>
    <row r="79" spans="1:4" s="24" customFormat="1">
      <c r="A79" s="25" t="s">
        <v>247</v>
      </c>
      <c r="B79" s="26" t="s">
        <v>60</v>
      </c>
      <c r="C79" s="27">
        <f t="shared" ref="C79:D79" si="27">C80+C83+C88</f>
        <v>451700</v>
      </c>
      <c r="D79" s="27">
        <f t="shared" si="27"/>
        <v>586700</v>
      </c>
    </row>
    <row r="80" spans="1:4" ht="51">
      <c r="A80" s="7" t="s">
        <v>248</v>
      </c>
      <c r="B80" s="19" t="s">
        <v>61</v>
      </c>
      <c r="C80" s="10">
        <f t="shared" ref="C80:D81" si="28">C81</f>
        <v>360000</v>
      </c>
      <c r="D80" s="10">
        <f t="shared" si="28"/>
        <v>495000</v>
      </c>
    </row>
    <row r="81" spans="1:4" ht="63.75">
      <c r="A81" s="7" t="s">
        <v>249</v>
      </c>
      <c r="B81" s="19" t="s">
        <v>62</v>
      </c>
      <c r="C81" s="10">
        <f t="shared" si="28"/>
        <v>360000</v>
      </c>
      <c r="D81" s="10">
        <f t="shared" si="28"/>
        <v>495000</v>
      </c>
    </row>
    <row r="82" spans="1:4" ht="63.75">
      <c r="A82" s="7" t="s">
        <v>250</v>
      </c>
      <c r="B82" s="19" t="s">
        <v>63</v>
      </c>
      <c r="C82" s="10">
        <v>360000</v>
      </c>
      <c r="D82" s="10">
        <v>495000</v>
      </c>
    </row>
    <row r="83" spans="1:4" ht="25.5">
      <c r="A83" s="7" t="s">
        <v>251</v>
      </c>
      <c r="B83" s="9" t="s">
        <v>64</v>
      </c>
      <c r="C83" s="10">
        <f t="shared" ref="C83:D83" si="29">C84+C86</f>
        <v>28000</v>
      </c>
      <c r="D83" s="10">
        <f t="shared" si="29"/>
        <v>28000</v>
      </c>
    </row>
    <row r="84" spans="1:4" ht="25.5">
      <c r="A84" s="7" t="s">
        <v>252</v>
      </c>
      <c r="B84" s="9" t="s">
        <v>65</v>
      </c>
      <c r="C84" s="10">
        <f t="shared" ref="C84:D84" si="30">C85</f>
        <v>15300</v>
      </c>
      <c r="D84" s="10">
        <f t="shared" si="30"/>
        <v>15300</v>
      </c>
    </row>
    <row r="85" spans="1:4" ht="25.5">
      <c r="A85" s="7" t="s">
        <v>253</v>
      </c>
      <c r="B85" s="9" t="s">
        <v>66</v>
      </c>
      <c r="C85" s="10">
        <v>15300</v>
      </c>
      <c r="D85" s="10">
        <v>15300</v>
      </c>
    </row>
    <row r="86" spans="1:4" ht="38.25">
      <c r="A86" s="7" t="s">
        <v>254</v>
      </c>
      <c r="B86" s="9" t="s">
        <v>67</v>
      </c>
      <c r="C86" s="10">
        <f t="shared" ref="C86:D86" si="31">C87</f>
        <v>12700</v>
      </c>
      <c r="D86" s="10">
        <f t="shared" si="31"/>
        <v>12700</v>
      </c>
    </row>
    <row r="87" spans="1:4" ht="38.25">
      <c r="A87" s="7" t="s">
        <v>255</v>
      </c>
      <c r="B87" s="9" t="s">
        <v>68</v>
      </c>
      <c r="C87" s="10">
        <v>12700</v>
      </c>
      <c r="D87" s="10">
        <v>12700</v>
      </c>
    </row>
    <row r="88" spans="1:4" ht="51">
      <c r="A88" s="7" t="s">
        <v>256</v>
      </c>
      <c r="B88" s="9" t="s">
        <v>69</v>
      </c>
      <c r="C88" s="10">
        <f t="shared" ref="C88:D89" si="32">C89</f>
        <v>63700</v>
      </c>
      <c r="D88" s="10">
        <f t="shared" si="32"/>
        <v>63700</v>
      </c>
    </row>
    <row r="89" spans="1:4" ht="51">
      <c r="A89" s="7" t="s">
        <v>257</v>
      </c>
      <c r="B89" s="9" t="s">
        <v>70</v>
      </c>
      <c r="C89" s="10">
        <f t="shared" si="32"/>
        <v>63700</v>
      </c>
      <c r="D89" s="10">
        <f t="shared" si="32"/>
        <v>63700</v>
      </c>
    </row>
    <row r="90" spans="1:4" ht="51">
      <c r="A90" s="7" t="s">
        <v>258</v>
      </c>
      <c r="B90" s="19" t="s">
        <v>71</v>
      </c>
      <c r="C90" s="10">
        <v>63700</v>
      </c>
      <c r="D90" s="10">
        <v>63700</v>
      </c>
    </row>
    <row r="91" spans="1:4" s="24" customFormat="1">
      <c r="A91" s="25" t="s">
        <v>259</v>
      </c>
      <c r="B91" s="26" t="s">
        <v>72</v>
      </c>
      <c r="C91" s="27">
        <f>C92+C110</f>
        <v>681800</v>
      </c>
      <c r="D91" s="27">
        <f>D92+D110</f>
        <v>681800</v>
      </c>
    </row>
    <row r="92" spans="1:4" ht="25.5">
      <c r="A92" s="7" t="s">
        <v>260</v>
      </c>
      <c r="B92" s="9" t="s">
        <v>73</v>
      </c>
      <c r="C92" s="10">
        <f>C93+C95+C97+C100+C102+C104+C106+C108</f>
        <v>633000</v>
      </c>
      <c r="D92" s="10">
        <f>D93+D95+D97+D100+D102+D104+D106+D108</f>
        <v>633000</v>
      </c>
    </row>
    <row r="93" spans="1:4" ht="38.25">
      <c r="A93" s="7" t="s">
        <v>261</v>
      </c>
      <c r="B93" s="9" t="s">
        <v>74</v>
      </c>
      <c r="C93" s="10">
        <f t="shared" ref="C93:D93" si="33">C94</f>
        <v>38500</v>
      </c>
      <c r="D93" s="10">
        <f t="shared" si="33"/>
        <v>38500</v>
      </c>
    </row>
    <row r="94" spans="1:4" ht="51">
      <c r="A94" s="7" t="s">
        <v>262</v>
      </c>
      <c r="B94" s="19" t="s">
        <v>75</v>
      </c>
      <c r="C94" s="10">
        <v>38500</v>
      </c>
      <c r="D94" s="10">
        <v>38500</v>
      </c>
    </row>
    <row r="95" spans="1:4" ht="51">
      <c r="A95" s="7" t="s">
        <v>263</v>
      </c>
      <c r="B95" s="9" t="s">
        <v>76</v>
      </c>
      <c r="C95" s="10">
        <f t="shared" ref="C95:D95" si="34">C96</f>
        <v>123400</v>
      </c>
      <c r="D95" s="10">
        <f t="shared" si="34"/>
        <v>123400</v>
      </c>
    </row>
    <row r="96" spans="1:4" ht="63.75">
      <c r="A96" s="7" t="s">
        <v>264</v>
      </c>
      <c r="B96" s="19" t="s">
        <v>77</v>
      </c>
      <c r="C96" s="10">
        <v>123400</v>
      </c>
      <c r="D96" s="10">
        <v>123400</v>
      </c>
    </row>
    <row r="97" spans="1:4" ht="38.25">
      <c r="A97" s="7" t="s">
        <v>265</v>
      </c>
      <c r="B97" s="9" t="s">
        <v>78</v>
      </c>
      <c r="C97" s="10">
        <f t="shared" ref="C97:D97" si="35">C98+C99</f>
        <v>35200</v>
      </c>
      <c r="D97" s="10">
        <f t="shared" si="35"/>
        <v>35200</v>
      </c>
    </row>
    <row r="98" spans="1:4" ht="51">
      <c r="A98" s="7" t="s">
        <v>266</v>
      </c>
      <c r="B98" s="19" t="s">
        <v>79</v>
      </c>
      <c r="C98" s="10">
        <v>24000</v>
      </c>
      <c r="D98" s="10">
        <v>24000</v>
      </c>
    </row>
    <row r="99" spans="1:4" ht="51">
      <c r="A99" s="7" t="s">
        <v>267</v>
      </c>
      <c r="B99" s="9" t="s">
        <v>80</v>
      </c>
      <c r="C99" s="10">
        <v>11200</v>
      </c>
      <c r="D99" s="10">
        <v>11200</v>
      </c>
    </row>
    <row r="100" spans="1:4" ht="51">
      <c r="A100" s="7" t="s">
        <v>268</v>
      </c>
      <c r="B100" s="9" t="s">
        <v>81</v>
      </c>
      <c r="C100" s="10">
        <f t="shared" ref="C100:D100" si="36">C101</f>
        <v>8400</v>
      </c>
      <c r="D100" s="10">
        <f t="shared" si="36"/>
        <v>8400</v>
      </c>
    </row>
    <row r="101" spans="1:4" ht="63.75">
      <c r="A101" s="7" t="s">
        <v>269</v>
      </c>
      <c r="B101" s="19" t="s">
        <v>82</v>
      </c>
      <c r="C101" s="10">
        <v>8400</v>
      </c>
      <c r="D101" s="10">
        <v>8400</v>
      </c>
    </row>
    <row r="102" spans="1:4" ht="51">
      <c r="A102" s="7" t="s">
        <v>270</v>
      </c>
      <c r="B102" s="9" t="s">
        <v>83</v>
      </c>
      <c r="C102" s="10">
        <f t="shared" ref="C102:D102" si="37">C103</f>
        <v>300</v>
      </c>
      <c r="D102" s="10">
        <f t="shared" si="37"/>
        <v>300</v>
      </c>
    </row>
    <row r="103" spans="1:4" ht="76.5">
      <c r="A103" s="7" t="s">
        <v>271</v>
      </c>
      <c r="B103" s="19" t="s">
        <v>84</v>
      </c>
      <c r="C103" s="10">
        <v>300</v>
      </c>
      <c r="D103" s="10">
        <v>300</v>
      </c>
    </row>
    <row r="104" spans="1:4" ht="38.25">
      <c r="A104" s="7" t="s">
        <v>272</v>
      </c>
      <c r="B104" s="9" t="s">
        <v>85</v>
      </c>
      <c r="C104" s="10">
        <f t="shared" ref="C104:D104" si="38">C105</f>
        <v>6700</v>
      </c>
      <c r="D104" s="10">
        <f t="shared" si="38"/>
        <v>6700</v>
      </c>
    </row>
    <row r="105" spans="1:4" ht="51">
      <c r="A105" s="7" t="s">
        <v>273</v>
      </c>
      <c r="B105" s="19" t="s">
        <v>86</v>
      </c>
      <c r="C105" s="10">
        <v>6700</v>
      </c>
      <c r="D105" s="10">
        <v>6700</v>
      </c>
    </row>
    <row r="106" spans="1:4" ht="38.25">
      <c r="A106" s="7" t="s">
        <v>274</v>
      </c>
      <c r="B106" s="9" t="s">
        <v>87</v>
      </c>
      <c r="C106" s="10">
        <f t="shared" ref="C106:D106" si="39">C107</f>
        <v>272800</v>
      </c>
      <c r="D106" s="10">
        <f t="shared" si="39"/>
        <v>272800</v>
      </c>
    </row>
    <row r="107" spans="1:4" ht="51">
      <c r="A107" s="7" t="s">
        <v>275</v>
      </c>
      <c r="B107" s="19" t="s">
        <v>88</v>
      </c>
      <c r="C107" s="10">
        <v>272800</v>
      </c>
      <c r="D107" s="10">
        <v>272800</v>
      </c>
    </row>
    <row r="108" spans="1:4" ht="51">
      <c r="A108" s="7" t="s">
        <v>276</v>
      </c>
      <c r="B108" s="9" t="s">
        <v>89</v>
      </c>
      <c r="C108" s="10">
        <f t="shared" ref="C108:D108" si="40">C109</f>
        <v>147700</v>
      </c>
      <c r="D108" s="10">
        <f t="shared" si="40"/>
        <v>147700</v>
      </c>
    </row>
    <row r="109" spans="1:4" ht="63.75">
      <c r="A109" s="7" t="s">
        <v>277</v>
      </c>
      <c r="B109" s="19" t="s">
        <v>90</v>
      </c>
      <c r="C109" s="10">
        <v>147700</v>
      </c>
      <c r="D109" s="10">
        <v>147700</v>
      </c>
    </row>
    <row r="110" spans="1:4" ht="76.5">
      <c r="A110" s="7" t="s">
        <v>278</v>
      </c>
      <c r="B110" s="19" t="s">
        <v>91</v>
      </c>
      <c r="C110" s="10">
        <f t="shared" ref="C110:D110" si="41">C111</f>
        <v>48800</v>
      </c>
      <c r="D110" s="10">
        <f t="shared" si="41"/>
        <v>48800</v>
      </c>
    </row>
    <row r="111" spans="1:4" ht="89.25">
      <c r="A111" s="7" t="s">
        <v>279</v>
      </c>
      <c r="B111" s="19" t="s">
        <v>92</v>
      </c>
      <c r="C111" s="10">
        <v>48800</v>
      </c>
      <c r="D111" s="10">
        <v>48800</v>
      </c>
    </row>
    <row r="112" spans="1:4" s="24" customFormat="1">
      <c r="A112" s="25" t="s">
        <v>289</v>
      </c>
      <c r="B112" s="26" t="s">
        <v>96</v>
      </c>
      <c r="C112" s="27">
        <f>C113</f>
        <v>356755746.18000001</v>
      </c>
      <c r="D112" s="27">
        <f>D113</f>
        <v>369060376.41000003</v>
      </c>
    </row>
    <row r="113" spans="1:4" s="24" customFormat="1" ht="25.5">
      <c r="A113" s="25" t="s">
        <v>290</v>
      </c>
      <c r="B113" s="26" t="s">
        <v>97</v>
      </c>
      <c r="C113" s="27">
        <f>C114+C117+C129+C156</f>
        <v>356755746.18000001</v>
      </c>
      <c r="D113" s="27">
        <f>D114+D117+D129+D156</f>
        <v>369060376.41000003</v>
      </c>
    </row>
    <row r="114" spans="1:4">
      <c r="A114" s="7" t="s">
        <v>291</v>
      </c>
      <c r="B114" s="9" t="s">
        <v>98</v>
      </c>
      <c r="C114" s="10">
        <f>C115</f>
        <v>173225500</v>
      </c>
      <c r="D114" s="10">
        <f>D115</f>
        <v>184873800</v>
      </c>
    </row>
    <row r="115" spans="1:4">
      <c r="A115" s="7" t="s">
        <v>292</v>
      </c>
      <c r="B115" s="9" t="s">
        <v>99</v>
      </c>
      <c r="C115" s="10">
        <f t="shared" ref="C115:D115" si="42">C116</f>
        <v>173225500</v>
      </c>
      <c r="D115" s="10">
        <f t="shared" si="42"/>
        <v>184873800</v>
      </c>
    </row>
    <row r="116" spans="1:4" ht="25.5">
      <c r="A116" s="7" t="s">
        <v>293</v>
      </c>
      <c r="B116" s="9" t="s">
        <v>100</v>
      </c>
      <c r="C116" s="10">
        <v>173225500</v>
      </c>
      <c r="D116" s="10">
        <v>184873800</v>
      </c>
    </row>
    <row r="117" spans="1:4" ht="25.5">
      <c r="A117" s="7" t="s">
        <v>296</v>
      </c>
      <c r="B117" s="9" t="s">
        <v>103</v>
      </c>
      <c r="C117" s="10">
        <f>C118+C122+C125</f>
        <v>25055541.41</v>
      </c>
      <c r="D117" s="10">
        <f>D118+D122+D125</f>
        <v>26700503.550000001</v>
      </c>
    </row>
    <row r="118" spans="1:4" ht="25.5">
      <c r="A118" s="7" t="s">
        <v>299</v>
      </c>
      <c r="B118" s="9" t="s">
        <v>106</v>
      </c>
      <c r="C118" s="10">
        <f t="shared" ref="C118:D118" si="43">C119</f>
        <v>5565757.5200000005</v>
      </c>
      <c r="D118" s="10">
        <f t="shared" si="43"/>
        <v>5357950.0600000005</v>
      </c>
    </row>
    <row r="119" spans="1:4" ht="25.5">
      <c r="A119" s="7" t="s">
        <v>300</v>
      </c>
      <c r="B119" s="9" t="s">
        <v>107</v>
      </c>
      <c r="C119" s="10">
        <f t="shared" ref="C119:D119" si="44">C120+C121</f>
        <v>5565757.5200000005</v>
      </c>
      <c r="D119" s="10">
        <f t="shared" si="44"/>
        <v>5357950.0600000005</v>
      </c>
    </row>
    <row r="120" spans="1:4">
      <c r="A120" s="7"/>
      <c r="B120" s="8" t="s">
        <v>108</v>
      </c>
      <c r="C120" s="10">
        <v>3943417.22</v>
      </c>
      <c r="D120" s="10">
        <v>3932109.33</v>
      </c>
    </row>
    <row r="121" spans="1:4" ht="25.5">
      <c r="A121" s="7"/>
      <c r="B121" s="8" t="s">
        <v>135</v>
      </c>
      <c r="C121" s="10">
        <v>1622340.3</v>
      </c>
      <c r="D121" s="10">
        <v>1425840.73</v>
      </c>
    </row>
    <row r="122" spans="1:4">
      <c r="A122" s="7" t="s">
        <v>301</v>
      </c>
      <c r="B122" s="9" t="s">
        <v>109</v>
      </c>
      <c r="C122" s="10">
        <f t="shared" ref="C122:D123" si="45">C123</f>
        <v>4935983.8899999997</v>
      </c>
      <c r="D122" s="10">
        <f t="shared" si="45"/>
        <v>6974253.4900000002</v>
      </c>
    </row>
    <row r="123" spans="1:4" ht="25.5">
      <c r="A123" s="7" t="s">
        <v>302</v>
      </c>
      <c r="B123" s="9" t="s">
        <v>110</v>
      </c>
      <c r="C123" s="10">
        <f t="shared" si="45"/>
        <v>4935983.8899999997</v>
      </c>
      <c r="D123" s="10">
        <f t="shared" si="45"/>
        <v>6974253.4900000002</v>
      </c>
    </row>
    <row r="124" spans="1:4" ht="25.5">
      <c r="A124" s="7"/>
      <c r="B124" s="8" t="s">
        <v>136</v>
      </c>
      <c r="C124" s="10">
        <v>4935983.8899999997</v>
      </c>
      <c r="D124" s="10">
        <v>6974253.4900000002</v>
      </c>
    </row>
    <row r="125" spans="1:4">
      <c r="A125" s="7" t="s">
        <v>303</v>
      </c>
      <c r="B125" s="9" t="s">
        <v>111</v>
      </c>
      <c r="C125" s="10">
        <f t="shared" ref="C125:D125" si="46">C126</f>
        <v>14553800</v>
      </c>
      <c r="D125" s="10">
        <f t="shared" si="46"/>
        <v>14368300</v>
      </c>
    </row>
    <row r="126" spans="1:4">
      <c r="A126" s="7" t="s">
        <v>304</v>
      </c>
      <c r="B126" s="9" t="s">
        <v>112</v>
      </c>
      <c r="C126" s="10">
        <f>C127+C128</f>
        <v>14553800</v>
      </c>
      <c r="D126" s="10">
        <f>D127+D128</f>
        <v>14368300</v>
      </c>
    </row>
    <row r="127" spans="1:4" ht="25.5">
      <c r="A127" s="7"/>
      <c r="B127" s="11" t="s">
        <v>138</v>
      </c>
      <c r="C127" s="10">
        <v>111600</v>
      </c>
      <c r="D127" s="10">
        <v>111600</v>
      </c>
    </row>
    <row r="128" spans="1:4" ht="38.25">
      <c r="A128" s="7"/>
      <c r="B128" s="11" t="s">
        <v>139</v>
      </c>
      <c r="C128" s="10">
        <v>14442200</v>
      </c>
      <c r="D128" s="10">
        <v>14256700</v>
      </c>
    </row>
    <row r="129" spans="1:4">
      <c r="A129" s="7" t="s">
        <v>305</v>
      </c>
      <c r="B129" s="9" t="s">
        <v>113</v>
      </c>
      <c r="C129" s="10">
        <f>C130+C145+C147+C149+C151+C153</f>
        <v>142120640.77000001</v>
      </c>
      <c r="D129" s="10">
        <f>D130+D145+D147+D149+D151+D153</f>
        <v>141560217.86000001</v>
      </c>
    </row>
    <row r="130" spans="1:4" ht="25.5">
      <c r="A130" s="7" t="s">
        <v>306</v>
      </c>
      <c r="B130" s="9" t="s">
        <v>114</v>
      </c>
      <c r="C130" s="10">
        <f t="shared" ref="C130:D130" si="47">C131</f>
        <v>135312800</v>
      </c>
      <c r="D130" s="10">
        <f t="shared" si="47"/>
        <v>134656700</v>
      </c>
    </row>
    <row r="131" spans="1:4" ht="25.5">
      <c r="A131" s="7" t="s">
        <v>307</v>
      </c>
      <c r="B131" s="9" t="s">
        <v>115</v>
      </c>
      <c r="C131" s="10">
        <f>C132+C133+C134+C135+C136+C137+C138+C139+C140+C141+C142+C143+C144</f>
        <v>135312800</v>
      </c>
      <c r="D131" s="10">
        <f>D132+D133+D134+D135+D136+D137+D138+D139+D140+D141+D142+D143+D144</f>
        <v>134656700</v>
      </c>
    </row>
    <row r="132" spans="1:4" ht="25.5">
      <c r="A132" s="7"/>
      <c r="B132" s="13" t="s">
        <v>141</v>
      </c>
      <c r="C132" s="10">
        <v>125691800</v>
      </c>
      <c r="D132" s="10">
        <v>124805500</v>
      </c>
    </row>
    <row r="133" spans="1:4" ht="25.5">
      <c r="A133" s="7"/>
      <c r="B133" s="13" t="s">
        <v>151</v>
      </c>
      <c r="C133" s="10">
        <v>943900</v>
      </c>
      <c r="D133" s="10">
        <v>943900</v>
      </c>
    </row>
    <row r="134" spans="1:4" ht="38.25">
      <c r="A134" s="7"/>
      <c r="B134" s="16" t="s">
        <v>147</v>
      </c>
      <c r="C134" s="10">
        <v>68900</v>
      </c>
      <c r="D134" s="10">
        <v>68900</v>
      </c>
    </row>
    <row r="135" spans="1:4" ht="63.75">
      <c r="A135" s="7"/>
      <c r="B135" s="16" t="s">
        <v>146</v>
      </c>
      <c r="C135" s="10">
        <v>4812300</v>
      </c>
      <c r="D135" s="10">
        <v>4812300</v>
      </c>
    </row>
    <row r="136" spans="1:4" ht="38.25">
      <c r="A136" s="7"/>
      <c r="B136" s="16" t="s">
        <v>148</v>
      </c>
      <c r="C136" s="14">
        <v>800</v>
      </c>
      <c r="D136" s="14">
        <v>800</v>
      </c>
    </row>
    <row r="137" spans="1:4">
      <c r="A137" s="7"/>
      <c r="B137" s="13" t="s">
        <v>145</v>
      </c>
      <c r="C137" s="10">
        <v>2941700</v>
      </c>
      <c r="D137" s="10">
        <v>3171900</v>
      </c>
    </row>
    <row r="138" spans="1:4" ht="38.25">
      <c r="A138" s="7"/>
      <c r="B138" s="15" t="s">
        <v>142</v>
      </c>
      <c r="C138" s="10">
        <v>286700</v>
      </c>
      <c r="D138" s="10">
        <v>286700</v>
      </c>
    </row>
    <row r="139" spans="1:4">
      <c r="A139" s="7"/>
      <c r="B139" s="13" t="s">
        <v>149</v>
      </c>
      <c r="C139" s="10">
        <v>10800</v>
      </c>
      <c r="D139" s="10">
        <v>10800</v>
      </c>
    </row>
    <row r="140" spans="1:4" ht="25.5">
      <c r="A140" s="7"/>
      <c r="B140" s="13" t="s">
        <v>150</v>
      </c>
      <c r="C140" s="10">
        <v>55000</v>
      </c>
      <c r="D140" s="10">
        <v>55000</v>
      </c>
    </row>
    <row r="141" spans="1:4" ht="25.5">
      <c r="A141" s="7"/>
      <c r="B141" s="16" t="s">
        <v>143</v>
      </c>
      <c r="C141" s="14">
        <v>213200</v>
      </c>
      <c r="D141" s="10">
        <v>213200</v>
      </c>
    </row>
    <row r="142" spans="1:4" ht="38.25">
      <c r="A142" s="7"/>
      <c r="B142" s="16" t="s">
        <v>144</v>
      </c>
      <c r="C142" s="10">
        <v>6200</v>
      </c>
      <c r="D142" s="10">
        <v>6200</v>
      </c>
    </row>
    <row r="143" spans="1:4" ht="25.5">
      <c r="A143" s="7"/>
      <c r="B143" s="16" t="s">
        <v>173</v>
      </c>
      <c r="C143" s="10">
        <v>269600</v>
      </c>
      <c r="D143" s="10">
        <v>269600</v>
      </c>
    </row>
    <row r="144" spans="1:4" ht="38.25">
      <c r="A144" s="7"/>
      <c r="B144" s="16" t="s">
        <v>152</v>
      </c>
      <c r="C144" s="10">
        <v>11900</v>
      </c>
      <c r="D144" s="10">
        <v>11900</v>
      </c>
    </row>
    <row r="145" spans="1:4" ht="38.25">
      <c r="A145" s="7" t="s">
        <v>308</v>
      </c>
      <c r="B145" s="9" t="s">
        <v>116</v>
      </c>
      <c r="C145" s="10">
        <f t="shared" ref="C145:D145" si="48">C146</f>
        <v>5521824</v>
      </c>
      <c r="D145" s="10">
        <f t="shared" si="48"/>
        <v>5521824</v>
      </c>
    </row>
    <row r="146" spans="1:4" ht="38.25">
      <c r="A146" s="7" t="s">
        <v>309</v>
      </c>
      <c r="B146" s="9" t="s">
        <v>117</v>
      </c>
      <c r="C146" s="10">
        <v>5521824</v>
      </c>
      <c r="D146" s="10">
        <v>5521824</v>
      </c>
    </row>
    <row r="147" spans="1:4" ht="25.5">
      <c r="A147" s="7" t="s">
        <v>310</v>
      </c>
      <c r="B147" s="9" t="s">
        <v>118</v>
      </c>
      <c r="C147" s="10">
        <f t="shared" ref="C147:D147" si="49">C148</f>
        <v>547900</v>
      </c>
      <c r="D147" s="10">
        <f t="shared" si="49"/>
        <v>566900</v>
      </c>
    </row>
    <row r="148" spans="1:4" ht="38.25">
      <c r="A148" s="7" t="s">
        <v>311</v>
      </c>
      <c r="B148" s="9" t="s">
        <v>119</v>
      </c>
      <c r="C148" s="10">
        <v>547900</v>
      </c>
      <c r="D148" s="10">
        <v>566900</v>
      </c>
    </row>
    <row r="149" spans="1:4" ht="38.25">
      <c r="A149" s="7" t="s">
        <v>312</v>
      </c>
      <c r="B149" s="9" t="s">
        <v>120</v>
      </c>
      <c r="C149" s="10">
        <f t="shared" ref="C149:D149" si="50">C150</f>
        <v>900</v>
      </c>
      <c r="D149" s="10">
        <f t="shared" si="50"/>
        <v>800</v>
      </c>
    </row>
    <row r="150" spans="1:4" ht="38.25">
      <c r="A150" s="7" t="s">
        <v>313</v>
      </c>
      <c r="B150" s="9" t="s">
        <v>121</v>
      </c>
      <c r="C150" s="10">
        <v>900</v>
      </c>
      <c r="D150" s="10">
        <v>800</v>
      </c>
    </row>
    <row r="151" spans="1:4" ht="25.5">
      <c r="A151" s="7" t="s">
        <v>314</v>
      </c>
      <c r="B151" s="9" t="s">
        <v>122</v>
      </c>
      <c r="C151" s="10">
        <f t="shared" ref="C151:D151" si="51">C152</f>
        <v>683400</v>
      </c>
      <c r="D151" s="10">
        <f t="shared" si="51"/>
        <v>683400</v>
      </c>
    </row>
    <row r="152" spans="1:4" ht="25.5">
      <c r="A152" s="7" t="s">
        <v>315</v>
      </c>
      <c r="B152" s="9" t="s">
        <v>123</v>
      </c>
      <c r="C152" s="10">
        <v>683400</v>
      </c>
      <c r="D152" s="10">
        <v>683400</v>
      </c>
    </row>
    <row r="153" spans="1:4" s="17" customFormat="1">
      <c r="A153" s="20" t="s">
        <v>316</v>
      </c>
      <c r="B153" s="15" t="s">
        <v>124</v>
      </c>
      <c r="C153" s="14">
        <f t="shared" ref="C153:D154" si="52">C154</f>
        <v>53816.77</v>
      </c>
      <c r="D153" s="14">
        <f t="shared" si="52"/>
        <v>130593.86</v>
      </c>
    </row>
    <row r="154" spans="1:4" s="17" customFormat="1">
      <c r="A154" s="20" t="s">
        <v>317</v>
      </c>
      <c r="B154" s="15" t="s">
        <v>125</v>
      </c>
      <c r="C154" s="14">
        <f t="shared" si="52"/>
        <v>53816.77</v>
      </c>
      <c r="D154" s="14">
        <f t="shared" si="52"/>
        <v>130593.86</v>
      </c>
    </row>
    <row r="155" spans="1:4" s="17" customFormat="1" ht="25.5">
      <c r="A155" s="20"/>
      <c r="B155" s="18" t="s">
        <v>153</v>
      </c>
      <c r="C155" s="14">
        <v>53816.77</v>
      </c>
      <c r="D155" s="14">
        <v>130593.86</v>
      </c>
    </row>
    <row r="156" spans="1:4" s="17" customFormat="1">
      <c r="A156" s="20" t="s">
        <v>318</v>
      </c>
      <c r="B156" s="15" t="s">
        <v>126</v>
      </c>
      <c r="C156" s="14">
        <f t="shared" ref="C156:D156" si="53">C157+C159</f>
        <v>16354064</v>
      </c>
      <c r="D156" s="14">
        <f t="shared" si="53"/>
        <v>15925855</v>
      </c>
    </row>
    <row r="157" spans="1:4" s="17" customFormat="1" ht="38.25">
      <c r="A157" s="20" t="s">
        <v>319</v>
      </c>
      <c r="B157" s="15" t="s">
        <v>127</v>
      </c>
      <c r="C157" s="14">
        <f t="shared" ref="C157:D157" si="54">C158</f>
        <v>8804100</v>
      </c>
      <c r="D157" s="14">
        <f t="shared" si="54"/>
        <v>8804100</v>
      </c>
    </row>
    <row r="158" spans="1:4" ht="38.25">
      <c r="A158" s="7" t="s">
        <v>320</v>
      </c>
      <c r="B158" s="9" t="s">
        <v>128</v>
      </c>
      <c r="C158" s="10">
        <v>8804100</v>
      </c>
      <c r="D158" s="10">
        <v>8804100</v>
      </c>
    </row>
    <row r="159" spans="1:4">
      <c r="A159" s="7" t="s">
        <v>321</v>
      </c>
      <c r="B159" s="9" t="s">
        <v>129</v>
      </c>
      <c r="C159" s="10">
        <f t="shared" ref="C159:D159" si="55">C160</f>
        <v>7549964</v>
      </c>
      <c r="D159" s="10">
        <f t="shared" si="55"/>
        <v>7121755</v>
      </c>
    </row>
    <row r="160" spans="1:4" ht="25.5">
      <c r="A160" s="7" t="s">
        <v>322</v>
      </c>
      <c r="B160" s="9" t="s">
        <v>130</v>
      </c>
      <c r="C160" s="10">
        <f>C161</f>
        <v>7549964</v>
      </c>
      <c r="D160" s="10">
        <f>D161</f>
        <v>7121755</v>
      </c>
    </row>
    <row r="161" spans="1:4" ht="38.25">
      <c r="A161" s="7"/>
      <c r="B161" s="11" t="s">
        <v>154</v>
      </c>
      <c r="C161" s="10">
        <v>7549964</v>
      </c>
      <c r="D161" s="10">
        <v>7121755</v>
      </c>
    </row>
  </sheetData>
  <mergeCells count="11">
    <mergeCell ref="A8:C8"/>
    <mergeCell ref="A10:A11"/>
    <mergeCell ref="B10:B11"/>
    <mergeCell ref="C10:C11"/>
    <mergeCell ref="D10:D11"/>
    <mergeCell ref="A7:D7"/>
    <mergeCell ref="A1:B1"/>
    <mergeCell ref="C1:E1"/>
    <mergeCell ref="C2:E2"/>
    <mergeCell ref="C3:E3"/>
    <mergeCell ref="C4:E4"/>
  </mergeCells>
  <pageMargins left="0.70866141732283472" right="0.5118110236220472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 год</vt:lpstr>
      <vt:lpstr>2024-2025 гг</vt:lpstr>
      <vt:lpstr>'2023 год'!LAST_CELL</vt:lpstr>
      <vt:lpstr>'2023 год'!Заголовки_для_печати</vt:lpstr>
      <vt:lpstr>'2024-2025 гг'!Заголовки_для_печати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ksv</cp:lastModifiedBy>
  <cp:lastPrinted>2022-11-25T07:50:39Z</cp:lastPrinted>
  <dcterms:created xsi:type="dcterms:W3CDTF">2022-04-07T10:48:00Z</dcterms:created>
  <dcterms:modified xsi:type="dcterms:W3CDTF">2022-11-25T09:15:49Z</dcterms:modified>
</cp:coreProperties>
</file>