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11"/>
  </bookViews>
  <sheets>
    <sheet name="7 МБТ 2022" sheetId="1" r:id="rId1"/>
    <sheet name="8 МБТ 2023-2024" sheetId="2" state="hidden" r:id="rId2"/>
    <sheet name="9 Дор.ф. 2022" sheetId="3" state="hidden" r:id="rId3"/>
    <sheet name="10 Дор.ф. 2023-2024" sheetId="4" r:id="rId4"/>
    <sheet name="11 Мун. заимств. 2022" sheetId="5" state="hidden" r:id="rId5"/>
    <sheet name="12 Мун. заимств. 2023-2024" sheetId="6" state="hidden" r:id="rId6"/>
    <sheet name="13 Мун. гарант." sheetId="7" state="hidden" r:id="rId7"/>
    <sheet name="14 Источники" sheetId="8" r:id="rId8"/>
    <sheet name="15 Инвестиции 2022" sheetId="9" r:id="rId9"/>
    <sheet name="16 Инвестиции 2023" sheetId="10" r:id="rId10"/>
    <sheet name="17 Инвестиции 2024" sheetId="11" state="hidden" r:id="rId11"/>
    <sheet name="Лист1" sheetId="12" r:id="rId12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<sst xmlns="http://schemas.openxmlformats.org/spreadsheetml/2006/main" count="301" uniqueCount="183">
  <si>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</si>
  <si>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</si>
  <si>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</si>
  <si>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</si>
  <si>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</si>
  <si>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</si>
  <si>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</si>
  <si>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</si>
  <si>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</si>
  <si>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</si>
  <si>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</si>
  <si>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</si>
  <si>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</si>
  <si>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</si>
  <si>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</si>
  <si>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</si>
  <si>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</si>
  <si>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</si>
  <si>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</si>
  <si>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</si>
  <si>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</si>
  <si>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</si>
  <si>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</si>
  <si>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</si>
  <si>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</si>
  <si>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</si>
  <si>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</si>
  <si>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</si>
  <si>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</si>
  <si>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</si>
  <si>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</si>
  <si>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</si>
  <si>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</si>
  <si>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</si>
  <si>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</si>
  <si>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</si>
  <si>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</si>
  <si>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</si>
  <si>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</si>
  <si>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</si>
  <si>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</si>
  <si>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</si>
  <si>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</si>
  <si>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</si>
  <si>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</si>
  <si>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</si>
  <si>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</si>
  <si>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</si>
  <si>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</si>
  <si>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</si>
  <si>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</si>
  <si>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</si>
  <si>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</si>
  <si>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</si>
  <si>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</si>
  <si>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</si>
  <si>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</si>
  <si>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</si>
  <si>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</si>
  <si>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</si>
  <si>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</si>
  <si>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</si>
  <si>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</si>
  <si>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</si>
  <si>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</si>
  <si>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</si>
  <si>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</si>
  <si>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</si>
  <si>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</si>
  <si>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</si>
  <si>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</si>
  <si>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</si>
  <si>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</si>
  <si>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</si>
  <si>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</si>
  <si>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</si>
  <si>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</si>
  <si>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</si>
  <si>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</si>
  <si>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</si>
  <si>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</si>
  <si>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</si>
  <si>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</si>
  <si>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</si>
  <si>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</si>
  <si>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</si>
  <si>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</si>
  <si>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</si>
  <si>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</si>
  <si>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</si>
  <si>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</si>
  <si>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</si>
  <si>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</si>
  <si>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</si>
  <si>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</si>
  <si>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</si>
  <si>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</si>
  <si>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</si>
  <si>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</si>
  <si>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</si>
  <si>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</si>
  <si>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</si>
  <si>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</si>
  <si>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</si>
  <si>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</si>
  <si>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</si>
  <si>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</si>
  <si>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</si>
  <si>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</si>
  <si>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</si>
  <si>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</si>
  <si>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</si>
  <si>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</si>
  <si>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</si>
  <si>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</si>
  <si>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       от    декабря 2021 №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</si>
  <si>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</si>
  <si>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</si>
  <si>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</si>
  <si>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</si>
  <si>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</si>
  <si>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</si>
  <si>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</si>
  <si>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</si>
  <si>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от              2021 №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</si>
  <si>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</si>
  <si>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</si>
  <si>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</si>
  <si>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</si>
  <si>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</si>
  <si>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Приложение 8 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</si>
  <si>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</si>
  <si>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</si>
  <si>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</si>
  <si>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</si>
  <si>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</si>
  <si>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</si>
  <si>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</si>
  <si>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</si>
  <si>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</si>
  <si>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</si>
  <si>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</si>
  <si>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</si>
  <si>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</si>
  <si>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</si>
  <si>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</si>
  <si>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</si>
  <si>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</si>
  <si>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 xml:space="preserve">  Перечень объектов и расходы на осуществление бюджетных инвестиций на 2024 год 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</si>
  <si>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</si>
  <si>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</si>
  <si>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</si>
  <si>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</si>
  <si>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Субсидии на оснащение объектов спортивной инфраструктуры спортивно-технологическим оборудованием (Подпрограмма "Развитие физической культуры и массового спорта"; Оснащение объектов спортивной инфраструктуры спортивно-технологическим оборудованием)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</si>
  <si>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</si>
  <si>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</si>
  <si>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</si>
  <si>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>Корректировка проектно-сметной документации по строительству объекта "Пристрой к детскому саду по ул. 30 лет Победы, 2 в с. Уинское"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</si>
  <si>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</si>
  <si>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реализацию мероприятий по обеспечению устойчивого сокращения непригодного для проживания жилого фонда</t>
  </si>
  <si>
    <t>Субсидия на софинансирование вопросов местного значения с участием средств самообложения граждан</t>
  </si>
  <si>
    <t>от 24 марта 2022 №</t>
  </si>
  <si>
    <t>Субсидия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</si>
  <si>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</si>
  <si>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Субсидия на реализацию мероприятий в сфере молодежной политики</t>
  </si>
  <si>
    <t>Иные межбюджетные трансферты на Краевой конкурс "Лучший староста сельского населенного пункта в Пермском крае"</t>
  </si>
  <si>
    <t>Иные МБТ на конкурс глав</t>
  </si>
  <si>
    <t>Иные МБТ на ввод в эксплуатацию модульных зданий</t>
  </si>
  <si>
    <t>Субсидия на улучшение качества систем теплоснабжения на территориях муниципальных образований Пермского края</t>
  </si>
  <si>
    <t>Субсидия на оборудование передвижных спасательных постов</t>
  </si>
  <si>
    <t>Приложение 9</t>
  </si>
  <si>
    <t>от 20 октября 2022 г. №  ____</t>
  </si>
  <si>
    <t>от 20 октября 2022 №</t>
  </si>
  <si>
    <t>Иные дотации на компенсацию увеличения расходов бюджетов муниципальных образований в связи с изменением показателей прогноза СЭР ПК</t>
  </si>
  <si>
    <t>Субвенция на планирование использования земель сельскохозяйственного назначения</t>
  </si>
  <si>
    <t>Дотация на поощрение муниципальных управленческих команд</t>
  </si>
  <si>
    <t xml:space="preserve">                                                                                от 24 ноября 2022 г. №  ____</t>
  </si>
  <si>
    <t>от 24 ноября 2022 №</t>
  </si>
  <si>
    <t>от  24 ноября 2022 г. №  ____</t>
  </si>
  <si>
    <t>средства фонда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</si>
  <si>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</si>
  <si>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                                                  Приложение 6</t>
  </si>
  <si>
    <t>Приложение 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</si>
</sst>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wrapText="1"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0" fontId="55" fillId="0" borderId="16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0" fontId="55" fillId="0" borderId="11" xfId="0" applyNumberFormat="1" applyFont="1" applyFill="1" applyBorder="1" applyAlignment="1">
      <alignment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4" fillId="0" borderId="11" xfId="92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7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66"/>
  <sheetViews>
    <sheetView zoomScalePageLayoutView="0" workbookViewId="0" topLeftCell="A1">
      <selection activeCell="A58" sqref="A58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625" style="0" bestFit="1" customWidth="1"/>
    <col min="4" max="4" width="11.625" style="0" bestFit="1" customWidth="1"/>
  </cols>
  <sheetData>
    <row r="1" spans="1:3" ht="13.5">
      <c r="A1" s="135" t="s">
        <v>181</v>
      </c>
      <c r="B1" s="135"/>
      <c r="C1" s="70"/>
    </row>
    <row r="2" spans="1:3" ht="13.5">
      <c r="A2" s="136" t="s">
        <v>87</v>
      </c>
      <c r="B2" s="136"/>
      <c r="C2" s="70"/>
    </row>
    <row r="3" spans="1:3" ht="13.5">
      <c r="A3" s="136" t="s">
        <v>86</v>
      </c>
      <c r="B3" s="136"/>
      <c r="C3" s="70"/>
    </row>
    <row r="4" spans="1:3" ht="13.5">
      <c r="A4" s="136" t="s">
        <v>176</v>
      </c>
      <c r="B4" s="136"/>
      <c r="C4" s="70"/>
    </row>
    <row r="5" spans="1:3" ht="15">
      <c r="A5" s="68" t="s">
        <v>55</v>
      </c>
      <c r="B5" s="32"/>
      <c r="C5" s="70"/>
    </row>
    <row r="6" spans="1:3" ht="39" customHeight="1">
      <c r="A6" s="72" t="s">
        <v>106</v>
      </c>
      <c r="B6" s="73"/>
      <c r="C6" s="74"/>
    </row>
    <row r="7" spans="1:3" ht="15">
      <c r="A7" s="75" t="s">
        <v>55</v>
      </c>
      <c r="B7" s="76" t="s">
        <v>37</v>
      </c>
      <c r="C7" s="74"/>
    </row>
    <row r="8" spans="1:3" ht="42" customHeight="1">
      <c r="A8" s="77" t="s">
        <v>56</v>
      </c>
      <c r="B8" s="78" t="s">
        <v>95</v>
      </c>
      <c r="C8" s="79"/>
    </row>
    <row r="9" spans="1:3" s="96" customFormat="1" ht="15">
      <c r="A9" s="80">
        <v>1</v>
      </c>
      <c r="B9" s="50">
        <v>2</v>
      </c>
      <c r="C9" s="74"/>
    </row>
    <row r="10" spans="1:3" s="96" customFormat="1" ht="81.75" customHeight="1" hidden="1">
      <c r="A10" s="81" t="s">
        <v>57</v>
      </c>
      <c r="B10" s="49">
        <v>4907300</v>
      </c>
      <c r="C10" s="82"/>
    </row>
    <row r="11" spans="1:3" s="96" customFormat="1" ht="27.75" customHeight="1" hidden="1">
      <c r="A11" s="81" t="s">
        <v>58</v>
      </c>
      <c r="B11" s="49">
        <v>2337900</v>
      </c>
      <c r="C11" s="82"/>
    </row>
    <row r="12" spans="1:3" s="96" customFormat="1" ht="38.25" customHeight="1" hidden="1">
      <c r="A12" s="109" t="s">
        <v>59</v>
      </c>
      <c r="B12" s="49">
        <v>134346400</v>
      </c>
      <c r="C12" s="82"/>
    </row>
    <row r="13" spans="1:3" s="96" customFormat="1" ht="36.75" customHeight="1" hidden="1">
      <c r="A13" s="83" t="s">
        <v>60</v>
      </c>
      <c r="B13" s="49">
        <v>861300</v>
      </c>
      <c r="C13" s="82"/>
    </row>
    <row r="14" spans="1:3" s="96" customFormat="1" ht="56.25" customHeight="1" hidden="1">
      <c r="A14" s="83" t="s">
        <v>61</v>
      </c>
      <c r="B14" s="49">
        <v>10800</v>
      </c>
      <c r="C14" s="82"/>
    </row>
    <row r="15" spans="1:3" s="96" customFormat="1" ht="33.75" customHeight="1" hidden="1">
      <c r="A15" s="83" t="s">
        <v>62</v>
      </c>
      <c r="B15" s="49">
        <v>0</v>
      </c>
      <c r="C15" s="82"/>
    </row>
    <row r="16" spans="1:3" s="96" customFormat="1" ht="24.75" customHeight="1" hidden="1">
      <c r="A16" s="83" t="s">
        <v>63</v>
      </c>
      <c r="B16" s="49">
        <v>10600</v>
      </c>
      <c r="C16" s="82"/>
    </row>
    <row r="17" spans="1:3" s="96" customFormat="1" ht="48" customHeight="1" hidden="1">
      <c r="A17" s="83" t="s">
        <v>64</v>
      </c>
      <c r="B17" s="49">
        <v>224900</v>
      </c>
      <c r="C17" s="82"/>
    </row>
    <row r="18" spans="1:3" s="96" customFormat="1" ht="30.75" customHeight="1" hidden="1">
      <c r="A18" s="110" t="s">
        <v>65</v>
      </c>
      <c r="B18" s="49">
        <v>50000</v>
      </c>
      <c r="C18" s="82"/>
    </row>
    <row r="19" spans="1:3" s="96" customFormat="1" ht="65.25" customHeight="1" hidden="1">
      <c r="A19" s="110" t="s">
        <v>66</v>
      </c>
      <c r="B19" s="49">
        <v>733</v>
      </c>
      <c r="C19" s="82"/>
    </row>
    <row r="20" spans="1:3" s="96" customFormat="1" ht="64.5" customHeight="1" hidden="1">
      <c r="A20" s="109" t="s">
        <v>67</v>
      </c>
      <c r="B20" s="49">
        <v>62800</v>
      </c>
      <c r="C20" s="82"/>
    </row>
    <row r="21" spans="1:3" s="96" customFormat="1" ht="50.25" customHeight="1" hidden="1">
      <c r="A21" s="109" t="s">
        <v>68</v>
      </c>
      <c r="B21" s="49">
        <v>18168.24</v>
      </c>
      <c r="C21" s="82"/>
    </row>
    <row r="22" spans="1:3" s="96" customFormat="1" ht="79.5" customHeight="1" hidden="1">
      <c r="A22" s="109" t="s">
        <v>69</v>
      </c>
      <c r="B22" s="49">
        <v>6124272</v>
      </c>
      <c r="C22" s="82"/>
    </row>
    <row r="23" spans="1:3" s="96" customFormat="1" ht="53.25" customHeight="1" hidden="1">
      <c r="A23" s="110" t="s">
        <v>70</v>
      </c>
      <c r="B23" s="49">
        <v>0</v>
      </c>
      <c r="C23" s="82"/>
    </row>
    <row r="24" spans="1:3" s="96" customFormat="1" ht="33.75" customHeight="1" hidden="1">
      <c r="A24" s="84" t="s">
        <v>71</v>
      </c>
      <c r="B24" s="49">
        <v>1238600</v>
      </c>
      <c r="C24" s="82"/>
    </row>
    <row r="25" spans="1:3" s="96" customFormat="1" ht="51.75" customHeight="1" hidden="1">
      <c r="A25" s="84" t="s">
        <v>72</v>
      </c>
      <c r="B25" s="49">
        <v>36300</v>
      </c>
      <c r="C25" s="82"/>
    </row>
    <row r="26" spans="1:3" s="96" customFormat="1" ht="40.5" customHeight="1" hidden="1">
      <c r="A26" s="84" t="s">
        <v>73</v>
      </c>
      <c r="B26" s="49">
        <v>476000</v>
      </c>
      <c r="C26" s="82"/>
    </row>
    <row r="27" spans="1:3" s="96" customFormat="1" ht="54.75" customHeight="1" hidden="1">
      <c r="A27" s="84" t="s">
        <v>74</v>
      </c>
      <c r="B27" s="49">
        <v>175100</v>
      </c>
      <c r="C27" s="82"/>
    </row>
    <row r="28" spans="1:3" s="96" customFormat="1" ht="70.5" customHeight="1" hidden="1">
      <c r="A28" s="84" t="s">
        <v>163</v>
      </c>
      <c r="B28" s="49">
        <v>6200</v>
      </c>
      <c r="C28" s="82"/>
    </row>
    <row r="29" spans="1:3" s="96" customFormat="1" ht="39.75" customHeight="1" hidden="1">
      <c r="A29" s="110" t="s">
        <v>76</v>
      </c>
      <c r="B29" s="49">
        <v>94000</v>
      </c>
      <c r="C29" s="82"/>
    </row>
    <row r="30" spans="1:3" s="96" customFormat="1" ht="52.5" customHeight="1" hidden="1">
      <c r="A30" s="84" t="s">
        <v>77</v>
      </c>
      <c r="B30" s="49">
        <v>46568900</v>
      </c>
      <c r="C30" s="82"/>
    </row>
    <row r="31" spans="1:3" s="96" customFormat="1" ht="36" customHeight="1" hidden="1">
      <c r="A31" s="84" t="s">
        <v>78</v>
      </c>
      <c r="B31" s="49">
        <v>10000000</v>
      </c>
      <c r="C31" s="82"/>
    </row>
    <row r="32" spans="1:4" s="96" customFormat="1" ht="57" customHeight="1" hidden="1">
      <c r="A32" s="81" t="s">
        <v>93</v>
      </c>
      <c r="B32" s="49">
        <v>6960397.77</v>
      </c>
      <c r="C32" s="82"/>
      <c r="D32" s="131"/>
    </row>
    <row r="33" spans="1:3" s="96" customFormat="1" ht="36.75" customHeight="1" hidden="1">
      <c r="A33" s="84" t="s">
        <v>79</v>
      </c>
      <c r="B33" s="49">
        <v>84100</v>
      </c>
      <c r="C33" s="82"/>
    </row>
    <row r="34" spans="1:3" s="96" customFormat="1" ht="55.5" customHeight="1" hidden="1">
      <c r="A34" s="84" t="s">
        <v>110</v>
      </c>
      <c r="B34" s="49">
        <v>0</v>
      </c>
      <c r="C34" s="82"/>
    </row>
    <row r="35" spans="1:3" s="96" customFormat="1" ht="38.25" customHeight="1" hidden="1">
      <c r="A35" s="84" t="s">
        <v>80</v>
      </c>
      <c r="B35" s="49">
        <v>470844.11</v>
      </c>
      <c r="C35" s="82"/>
    </row>
    <row r="36" spans="1:3" s="96" customFormat="1" ht="51" customHeight="1" hidden="1">
      <c r="A36" s="85" t="s">
        <v>81</v>
      </c>
      <c r="B36" s="49">
        <v>3567492.42</v>
      </c>
      <c r="C36" s="82"/>
    </row>
    <row r="37" spans="1:3" s="96" customFormat="1" ht="62.25" hidden="1">
      <c r="A37" s="85" t="s">
        <v>109</v>
      </c>
      <c r="B37" s="49">
        <v>1252133.69</v>
      </c>
      <c r="C37" s="82"/>
    </row>
    <row r="38" spans="1:3" s="96" customFormat="1" ht="53.25" customHeight="1" hidden="1">
      <c r="A38" s="85" t="s">
        <v>97</v>
      </c>
      <c r="B38" s="49">
        <v>8804100</v>
      </c>
      <c r="C38" s="82"/>
    </row>
    <row r="39" spans="1:3" s="96" customFormat="1" ht="52.5" customHeight="1">
      <c r="A39" s="85" t="s">
        <v>98</v>
      </c>
      <c r="B39" s="49">
        <v>7147236</v>
      </c>
      <c r="C39" s="82"/>
    </row>
    <row r="40" spans="1:3" s="96" customFormat="1" ht="39.75" customHeight="1" hidden="1">
      <c r="A40" s="111" t="s">
        <v>99</v>
      </c>
      <c r="B40" s="49">
        <v>9060061.27</v>
      </c>
      <c r="C40" s="82"/>
    </row>
    <row r="41" spans="1:4" s="96" customFormat="1" ht="81.75" customHeight="1" hidden="1">
      <c r="A41" s="111" t="s">
        <v>100</v>
      </c>
      <c r="B41" s="49">
        <v>100201021.98</v>
      </c>
      <c r="C41" s="82"/>
      <c r="D41" s="131"/>
    </row>
    <row r="42" spans="1:4" s="96" customFormat="1" ht="50.25" customHeight="1" hidden="1">
      <c r="A42" s="121" t="s">
        <v>149</v>
      </c>
      <c r="B42" s="49">
        <v>1484540.9</v>
      </c>
      <c r="C42" s="82"/>
      <c r="D42" s="131"/>
    </row>
    <row r="43" spans="1:4" s="96" customFormat="1" ht="55.5" customHeight="1" hidden="1">
      <c r="A43" s="85" t="s">
        <v>150</v>
      </c>
      <c r="B43" s="49">
        <v>181500</v>
      </c>
      <c r="C43" s="82"/>
      <c r="D43" s="131"/>
    </row>
    <row r="44" spans="1:4" s="96" customFormat="1" ht="36" customHeight="1" hidden="1">
      <c r="A44" s="85" t="s">
        <v>151</v>
      </c>
      <c r="B44" s="49">
        <v>5644187.16</v>
      </c>
      <c r="C44" s="82"/>
      <c r="D44" s="131"/>
    </row>
    <row r="45" spans="1:4" s="96" customFormat="1" ht="39" customHeight="1" hidden="1">
      <c r="A45" s="119" t="s">
        <v>152</v>
      </c>
      <c r="B45" s="49">
        <v>360554.1</v>
      </c>
      <c r="C45" s="82"/>
      <c r="D45" s="131"/>
    </row>
    <row r="46" spans="1:4" s="96" customFormat="1" ht="24" customHeight="1" hidden="1">
      <c r="A46" s="85" t="s">
        <v>155</v>
      </c>
      <c r="B46" s="49">
        <v>6771720</v>
      </c>
      <c r="C46" s="82"/>
      <c r="D46" s="131"/>
    </row>
    <row r="47" spans="1:4" s="96" customFormat="1" ht="34.5" customHeight="1" hidden="1">
      <c r="A47" s="85" t="s">
        <v>156</v>
      </c>
      <c r="B47" s="49">
        <v>3548684</v>
      </c>
      <c r="C47" s="82"/>
      <c r="D47" s="131"/>
    </row>
    <row r="48" spans="1:4" s="96" customFormat="1" ht="66.75" customHeight="1" hidden="1">
      <c r="A48" s="85" t="s">
        <v>158</v>
      </c>
      <c r="B48" s="49">
        <v>2872378</v>
      </c>
      <c r="C48" s="82"/>
      <c r="D48" s="131"/>
    </row>
    <row r="49" spans="1:4" s="96" customFormat="1" ht="42" customHeight="1" hidden="1">
      <c r="A49" s="85" t="s">
        <v>159</v>
      </c>
      <c r="B49" s="49">
        <v>0</v>
      </c>
      <c r="C49" s="82"/>
      <c r="D49" s="131"/>
    </row>
    <row r="50" spans="1:4" s="96" customFormat="1" ht="50.25" customHeight="1" hidden="1">
      <c r="A50" s="85" t="s">
        <v>162</v>
      </c>
      <c r="B50" s="49">
        <v>181665.39</v>
      </c>
      <c r="C50" s="82"/>
      <c r="D50" s="131"/>
    </row>
    <row r="51" spans="1:4" s="96" customFormat="1" ht="25.5" customHeight="1" hidden="1">
      <c r="A51" s="85" t="s">
        <v>164</v>
      </c>
      <c r="B51" s="49">
        <v>100000</v>
      </c>
      <c r="C51" s="82"/>
      <c r="D51" s="131"/>
    </row>
    <row r="52" spans="1:4" s="96" customFormat="1" ht="38.25" customHeight="1" hidden="1">
      <c r="A52" s="85" t="s">
        <v>165</v>
      </c>
      <c r="B52" s="49">
        <v>34000</v>
      </c>
      <c r="C52" s="82"/>
      <c r="D52" s="131"/>
    </row>
    <row r="53" spans="1:4" s="96" customFormat="1" ht="27.75" customHeight="1" hidden="1">
      <c r="A53" s="85" t="s">
        <v>166</v>
      </c>
      <c r="B53" s="49">
        <v>52500</v>
      </c>
      <c r="C53" s="82"/>
      <c r="D53" s="131"/>
    </row>
    <row r="54" spans="1:4" s="96" customFormat="1" ht="27" customHeight="1" hidden="1">
      <c r="A54" s="85" t="s">
        <v>167</v>
      </c>
      <c r="B54" s="49">
        <v>127402.39</v>
      </c>
      <c r="C54" s="82"/>
      <c r="D54" s="131"/>
    </row>
    <row r="55" spans="1:4" s="96" customFormat="1" ht="36.75" customHeight="1" hidden="1">
      <c r="A55" s="85" t="s">
        <v>168</v>
      </c>
      <c r="B55" s="49">
        <v>1665060.2</v>
      </c>
      <c r="C55" s="82"/>
      <c r="D55" s="131"/>
    </row>
    <row r="56" spans="1:4" s="96" customFormat="1" ht="29.25" customHeight="1" hidden="1">
      <c r="A56" s="85" t="s">
        <v>169</v>
      </c>
      <c r="B56" s="49">
        <v>115000</v>
      </c>
      <c r="C56" s="82"/>
      <c r="D56" s="131"/>
    </row>
    <row r="57" spans="1:4" s="96" customFormat="1" ht="34.5" customHeight="1">
      <c r="A57" s="85" t="s">
        <v>174</v>
      </c>
      <c r="B57" s="49">
        <v>245200</v>
      </c>
      <c r="C57" s="82"/>
      <c r="D57" s="131"/>
    </row>
    <row r="58" spans="1:4" s="96" customFormat="1" ht="25.5" customHeight="1">
      <c r="A58" s="85" t="s">
        <v>175</v>
      </c>
      <c r="B58" s="49">
        <v>489000</v>
      </c>
      <c r="C58" s="82"/>
      <c r="D58" s="131"/>
    </row>
    <row r="59" spans="1:3" s="96" customFormat="1" ht="24" customHeight="1">
      <c r="A59" s="93" t="s">
        <v>82</v>
      </c>
      <c r="B59" s="31">
        <f>SUM(B10:B58)</f>
        <v>368971052.62</v>
      </c>
      <c r="C59" s="86"/>
    </row>
    <row r="60" spans="1:3" s="96" customFormat="1" ht="15">
      <c r="A60" s="106"/>
      <c r="B60" s="87"/>
      <c r="C60" s="88"/>
    </row>
    <row r="61" spans="1:3" s="96" customFormat="1" ht="39.75" customHeight="1" hidden="1">
      <c r="A61" s="83" t="s">
        <v>83</v>
      </c>
      <c r="B61" s="49">
        <v>144665400</v>
      </c>
      <c r="C61" s="88"/>
    </row>
    <row r="62" spans="1:3" s="96" customFormat="1" ht="35.25" customHeight="1" hidden="1">
      <c r="A62" s="89" t="s">
        <v>96</v>
      </c>
      <c r="B62" s="49">
        <v>2301700</v>
      </c>
      <c r="C62" s="88"/>
    </row>
    <row r="63" spans="1:3" s="96" customFormat="1" ht="35.25" customHeight="1" hidden="1">
      <c r="A63" s="89" t="s">
        <v>111</v>
      </c>
      <c r="B63" s="49">
        <v>45600</v>
      </c>
      <c r="C63" s="88"/>
    </row>
    <row r="64" spans="1:3" s="96" customFormat="1" ht="48" customHeight="1" hidden="1">
      <c r="A64" s="89" t="s">
        <v>173</v>
      </c>
      <c r="B64" s="49">
        <v>886900</v>
      </c>
      <c r="C64" s="88"/>
    </row>
    <row r="65" spans="1:3" s="96" customFormat="1" ht="21" customHeight="1">
      <c r="A65" s="90" t="s">
        <v>84</v>
      </c>
      <c r="B65" s="91">
        <f>SUM(B61:B64)</f>
        <v>147899600</v>
      </c>
      <c r="C65" s="92"/>
    </row>
    <row r="66" spans="1:3" s="96" customFormat="1" ht="25.5" customHeight="1">
      <c r="A66" s="93" t="s">
        <v>85</v>
      </c>
      <c r="B66" s="31">
        <f>B59+B65</f>
        <v>516870652.62</v>
      </c>
      <c r="C66" s="94"/>
    </row>
    <row r="67" s="96" customFormat="1" ht="12.75"/>
    <row r="68" s="96" customFormat="1" ht="12.75"/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4">
      <selection activeCell="B12" sqref="B12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4.375" style="0" customWidth="1"/>
    <col min="4" max="4" width="14.50390625" style="0" customWidth="1"/>
    <col min="5" max="5" width="20.375" style="0" customWidth="1"/>
    <col min="6" max="6" width="14.50390625" style="0" customWidth="1"/>
    <col min="7" max="7" width="15.125" style="0" customWidth="1"/>
  </cols>
  <sheetData>
    <row r="1" spans="1:7" ht="15">
      <c r="A1" s="35"/>
      <c r="B1" s="14"/>
      <c r="C1" s="14"/>
      <c r="D1" s="14"/>
      <c r="E1" s="14" t="s">
        <v>131</v>
      </c>
      <c r="F1" s="14"/>
      <c r="G1" s="36"/>
    </row>
    <row r="2" spans="1:7" ht="15">
      <c r="A2" s="35"/>
      <c r="B2" s="16"/>
      <c r="C2" s="16"/>
      <c r="D2" s="16"/>
      <c r="E2" s="16" t="s">
        <v>9</v>
      </c>
      <c r="F2" s="16"/>
      <c r="G2" s="36"/>
    </row>
    <row r="3" spans="1:7" ht="15">
      <c r="A3" s="35"/>
      <c r="B3" s="16"/>
      <c r="C3" s="16"/>
      <c r="D3" s="16"/>
      <c r="E3" s="16" t="s">
        <v>10</v>
      </c>
      <c r="F3" s="16"/>
      <c r="G3" s="36"/>
    </row>
    <row r="4" spans="1:7" ht="15">
      <c r="A4" s="35"/>
      <c r="B4" s="16"/>
      <c r="C4" s="16"/>
      <c r="D4" s="16"/>
      <c r="E4" s="16" t="s">
        <v>11</v>
      </c>
      <c r="F4" s="16"/>
      <c r="G4" s="36"/>
    </row>
    <row r="5" spans="1:7" ht="14.25" customHeight="1">
      <c r="A5" s="36"/>
      <c r="B5" s="36"/>
      <c r="C5" s="36"/>
      <c r="D5" s="36"/>
      <c r="E5" s="150" t="s">
        <v>177</v>
      </c>
      <c r="F5" s="150"/>
      <c r="G5" s="150"/>
    </row>
    <row r="7" spans="1:7" ht="15">
      <c r="A7" s="149" t="s">
        <v>33</v>
      </c>
      <c r="B7" s="149"/>
      <c r="C7" s="149"/>
      <c r="D7" s="149"/>
      <c r="E7" s="149"/>
      <c r="F7" s="149"/>
      <c r="G7" s="149"/>
    </row>
    <row r="8" ht="12.75">
      <c r="G8" t="s">
        <v>4</v>
      </c>
    </row>
    <row r="9" spans="1:7" ht="48.75" customHeight="1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23" t="s">
        <v>179</v>
      </c>
      <c r="G9" s="40" t="s">
        <v>27</v>
      </c>
    </row>
    <row r="10" spans="1:7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0"/>
      <c r="G10" s="41">
        <v>6</v>
      </c>
    </row>
    <row r="11" spans="1:7" ht="31.5" customHeight="1" hidden="1">
      <c r="A11" s="23">
        <v>1</v>
      </c>
      <c r="B11" s="46" t="s">
        <v>129</v>
      </c>
      <c r="C11" s="47">
        <v>0</v>
      </c>
      <c r="D11" s="47"/>
      <c r="E11" s="48"/>
      <c r="F11" s="48"/>
      <c r="G11" s="48">
        <f aca="true" t="shared" si="0" ref="G11:G16">C11+D11+E11</f>
        <v>0</v>
      </c>
    </row>
    <row r="12" spans="1:7" ht="46.5">
      <c r="A12" s="23">
        <v>2</v>
      </c>
      <c r="B12" s="46" t="s">
        <v>147</v>
      </c>
      <c r="C12" s="47">
        <v>0</v>
      </c>
      <c r="D12" s="47"/>
      <c r="E12" s="48">
        <v>0</v>
      </c>
      <c r="F12" s="48"/>
      <c r="G12" s="48">
        <f t="shared" si="0"/>
        <v>0</v>
      </c>
    </row>
    <row r="13" spans="1:7" ht="46.5" hidden="1">
      <c r="A13" s="23">
        <v>3</v>
      </c>
      <c r="B13" s="85" t="s">
        <v>157</v>
      </c>
      <c r="C13" s="47">
        <v>3998988</v>
      </c>
      <c r="D13" s="47"/>
      <c r="E13" s="48"/>
      <c r="F13" s="48"/>
      <c r="G13" s="48">
        <f t="shared" si="0"/>
        <v>3998988</v>
      </c>
    </row>
    <row r="14" spans="1:8" ht="46.5" hidden="1">
      <c r="A14" s="23">
        <v>4</v>
      </c>
      <c r="B14" s="84" t="s">
        <v>127</v>
      </c>
      <c r="C14" s="47">
        <v>4263.22</v>
      </c>
      <c r="D14" s="47"/>
      <c r="E14" s="48">
        <v>4258961</v>
      </c>
      <c r="F14" s="48"/>
      <c r="G14" s="48">
        <f t="shared" si="0"/>
        <v>4263224.22</v>
      </c>
      <c r="H14" s="96"/>
    </row>
    <row r="15" spans="1:8" ht="46.5" hidden="1">
      <c r="A15" s="23">
        <v>5</v>
      </c>
      <c r="B15" s="46" t="s">
        <v>128</v>
      </c>
      <c r="C15" s="47">
        <v>2000000</v>
      </c>
      <c r="D15" s="47"/>
      <c r="E15" s="48"/>
      <c r="F15" s="48"/>
      <c r="G15" s="48">
        <f t="shared" si="0"/>
        <v>2000000</v>
      </c>
      <c r="H15" s="96"/>
    </row>
    <row r="16" spans="1:8" ht="33">
      <c r="A16" s="23">
        <v>6</v>
      </c>
      <c r="B16" s="42" t="s">
        <v>31</v>
      </c>
      <c r="C16" s="47">
        <v>9581434.23</v>
      </c>
      <c r="D16" s="47"/>
      <c r="E16" s="48">
        <v>3844302.68</v>
      </c>
      <c r="F16" s="48"/>
      <c r="G16" s="48">
        <f t="shared" si="0"/>
        <v>13425736.91</v>
      </c>
      <c r="H16" s="96"/>
    </row>
    <row r="17" spans="1:8" ht="101.25" customHeight="1">
      <c r="A17" s="23">
        <v>7</v>
      </c>
      <c r="B17" s="42" t="s">
        <v>180</v>
      </c>
      <c r="C17" s="47"/>
      <c r="D17" s="47"/>
      <c r="E17" s="48">
        <v>5077729.12</v>
      </c>
      <c r="F17" s="48"/>
      <c r="G17" s="48">
        <f>E17</f>
        <v>5077729.12</v>
      </c>
      <c r="H17" s="96"/>
    </row>
    <row r="18" spans="1:8" ht="101.25" customHeight="1">
      <c r="A18" s="23">
        <v>8</v>
      </c>
      <c r="B18" s="85" t="s">
        <v>158</v>
      </c>
      <c r="C18" s="47"/>
      <c r="D18" s="47"/>
      <c r="E18" s="48"/>
      <c r="F18" s="48">
        <v>7437915.39</v>
      </c>
      <c r="G18" s="48">
        <f>F18</f>
        <v>7437915.39</v>
      </c>
      <c r="H18" s="96"/>
    </row>
    <row r="19" spans="1:8" ht="16.5">
      <c r="A19" s="81"/>
      <c r="B19" s="126" t="s">
        <v>34</v>
      </c>
      <c r="C19" s="133">
        <f>C11+C12+C13+C14+C15+C16</f>
        <v>15584685.450000001</v>
      </c>
      <c r="D19" s="133">
        <f>D11+D12+D13+D14+D15+D16</f>
        <v>0</v>
      </c>
      <c r="E19" s="133">
        <f>E11+E12+E13+E14+E15+E16+E17</f>
        <v>13180992.8</v>
      </c>
      <c r="F19" s="133">
        <f>F18</f>
        <v>7437915.39</v>
      </c>
      <c r="G19" s="133">
        <f>G11+G12+G13+G14+G15+G16+G17+G18</f>
        <v>36203593.64</v>
      </c>
      <c r="H19" s="96"/>
    </row>
    <row r="20" spans="2:8" ht="12.75">
      <c r="B20" s="96"/>
      <c r="C20" s="96"/>
      <c r="D20" s="96"/>
      <c r="E20" s="96"/>
      <c r="F20" s="96"/>
      <c r="G20" s="96"/>
      <c r="H20" s="96"/>
    </row>
    <row r="21" spans="2:8" ht="12.75">
      <c r="B21" s="96"/>
      <c r="C21" s="96"/>
      <c r="D21" s="96"/>
      <c r="E21" s="96"/>
      <c r="F21" s="96"/>
      <c r="G21" s="96"/>
      <c r="H21" s="96"/>
    </row>
  </sheetData>
  <sheetProtection/>
  <mergeCells count="2">
    <mergeCell ref="E5:G5"/>
    <mergeCell ref="A7:G7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134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0" t="s">
        <v>161</v>
      </c>
      <c r="F5" s="150"/>
    </row>
    <row r="7" spans="1:6" ht="15">
      <c r="A7" s="149" t="s">
        <v>148</v>
      </c>
      <c r="B7" s="149"/>
      <c r="C7" s="149"/>
      <c r="D7" s="149"/>
      <c r="E7" s="149"/>
      <c r="F7" s="149"/>
    </row>
    <row r="8" ht="12.75">
      <c r="F8" t="s">
        <v>4</v>
      </c>
    </row>
    <row r="9" spans="1:6" ht="46.5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40" t="s">
        <v>27</v>
      </c>
    </row>
    <row r="10" spans="1:6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1">
        <v>6</v>
      </c>
    </row>
    <row r="11" spans="1:6" ht="48.75" customHeight="1" hidden="1">
      <c r="A11" s="23">
        <v>1</v>
      </c>
      <c r="B11" s="46" t="s">
        <v>147</v>
      </c>
      <c r="C11" s="47">
        <v>2467567</v>
      </c>
      <c r="D11" s="47"/>
      <c r="E11" s="48">
        <v>7402700</v>
      </c>
      <c r="F11" s="48">
        <f>C11+D11+E11</f>
        <v>9870267</v>
      </c>
    </row>
    <row r="12" spans="1:6" ht="32.25" customHeight="1">
      <c r="A12" s="23">
        <v>2</v>
      </c>
      <c r="B12" s="46" t="s">
        <v>129</v>
      </c>
      <c r="C12" s="47">
        <v>2563000</v>
      </c>
      <c r="D12" s="47"/>
      <c r="E12" s="48"/>
      <c r="F12" s="48">
        <f>C12+D12+E12</f>
        <v>2563000</v>
      </c>
    </row>
    <row r="13" spans="1:6" ht="16.5">
      <c r="A13" s="43"/>
      <c r="B13" s="44" t="s">
        <v>34</v>
      </c>
      <c r="C13" s="45">
        <f>C11+C12</f>
        <v>5030567</v>
      </c>
      <c r="D13" s="45">
        <f>D11+D12</f>
        <v>0</v>
      </c>
      <c r="E13" s="45">
        <f>E11+E12</f>
        <v>7402700</v>
      </c>
      <c r="F13" s="45">
        <f>F11+F12</f>
        <v>12433267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6.375" style="0" customWidth="1"/>
    <col min="2" max="2" width="15.50390625" style="0" customWidth="1"/>
    <col min="3" max="3" width="15.625" style="0" customWidth="1"/>
  </cols>
  <sheetData>
    <row r="1" spans="1:3" ht="12.75">
      <c r="A1" s="68"/>
      <c r="B1" s="69" t="s">
        <v>130</v>
      </c>
      <c r="C1" s="68"/>
    </row>
    <row r="2" spans="1:3" ht="12.75">
      <c r="A2" s="68"/>
      <c r="B2" s="71" t="s">
        <v>6</v>
      </c>
      <c r="C2" s="68"/>
    </row>
    <row r="3" spans="1:3" ht="12.75">
      <c r="A3" s="68"/>
      <c r="B3" s="71" t="s">
        <v>7</v>
      </c>
      <c r="C3" s="68"/>
    </row>
    <row r="4" spans="1:3" ht="12.75">
      <c r="A4" s="68"/>
      <c r="B4" s="71" t="s">
        <v>171</v>
      </c>
      <c r="C4" s="68"/>
    </row>
    <row r="5" spans="1:3" ht="12.75">
      <c r="A5" s="68" t="s">
        <v>55</v>
      </c>
      <c r="B5" s="95"/>
      <c r="C5" s="68"/>
    </row>
    <row r="6" spans="1:3" ht="34.5" customHeight="1">
      <c r="A6" s="137" t="s">
        <v>107</v>
      </c>
      <c r="B6" s="137"/>
      <c r="C6" s="96"/>
    </row>
    <row r="7" spans="1:3" ht="15">
      <c r="A7" s="75" t="s">
        <v>55</v>
      </c>
      <c r="B7" s="97"/>
      <c r="C7" s="76" t="s">
        <v>37</v>
      </c>
    </row>
    <row r="8" spans="1:3" ht="39" customHeight="1">
      <c r="A8" s="98" t="s">
        <v>56</v>
      </c>
      <c r="B8" s="24" t="s">
        <v>94</v>
      </c>
      <c r="C8" s="50" t="s">
        <v>108</v>
      </c>
    </row>
    <row r="9" spans="1:3" ht="15">
      <c r="A9" s="80">
        <v>1</v>
      </c>
      <c r="B9" s="99">
        <v>2</v>
      </c>
      <c r="C9" s="100">
        <v>3</v>
      </c>
    </row>
    <row r="10" spans="1:3" ht="80.25" customHeight="1" hidden="1">
      <c r="A10" s="81" t="s">
        <v>57</v>
      </c>
      <c r="B10" s="105">
        <v>4907300</v>
      </c>
      <c r="C10" s="49">
        <v>4907300</v>
      </c>
    </row>
    <row r="11" spans="1:3" ht="31.5" customHeight="1" hidden="1">
      <c r="A11" s="81" t="s">
        <v>88</v>
      </c>
      <c r="B11" s="105">
        <v>2337900</v>
      </c>
      <c r="C11" s="49">
        <v>2337900</v>
      </c>
    </row>
    <row r="12" spans="1:3" ht="43.5" customHeight="1">
      <c r="A12" s="109" t="s">
        <v>59</v>
      </c>
      <c r="B12" s="114">
        <v>132284500</v>
      </c>
      <c r="C12" s="49">
        <v>128908300</v>
      </c>
    </row>
    <row r="13" spans="1:3" ht="36" customHeight="1">
      <c r="A13" s="83" t="s">
        <v>89</v>
      </c>
      <c r="B13" s="112">
        <v>891400</v>
      </c>
      <c r="C13" s="49">
        <v>891400</v>
      </c>
    </row>
    <row r="14" spans="1:3" ht="49.5" customHeight="1">
      <c r="A14" s="83" t="s">
        <v>61</v>
      </c>
      <c r="B14" s="112">
        <v>11300</v>
      </c>
      <c r="C14" s="49">
        <v>11300</v>
      </c>
    </row>
    <row r="15" spans="1:3" ht="32.25" customHeight="1" hidden="1">
      <c r="A15" s="83" t="s">
        <v>62</v>
      </c>
      <c r="B15" s="112">
        <v>0</v>
      </c>
      <c r="C15" s="49">
        <v>0</v>
      </c>
    </row>
    <row r="16" spans="1:3" ht="22.5" customHeight="1" hidden="1">
      <c r="A16" s="83" t="s">
        <v>63</v>
      </c>
      <c r="B16" s="112">
        <v>10600</v>
      </c>
      <c r="C16" s="49">
        <v>10600</v>
      </c>
    </row>
    <row r="17" spans="1:3" ht="48" customHeight="1">
      <c r="A17" s="83" t="s">
        <v>64</v>
      </c>
      <c r="B17" s="112">
        <v>232700</v>
      </c>
      <c r="C17" s="49">
        <v>232700</v>
      </c>
    </row>
    <row r="18" spans="1:3" ht="39" customHeight="1">
      <c r="A18" s="110" t="s">
        <v>65</v>
      </c>
      <c r="B18" s="132">
        <v>51900</v>
      </c>
      <c r="C18" s="49">
        <v>51900</v>
      </c>
    </row>
    <row r="19" spans="1:3" ht="65.25" customHeight="1">
      <c r="A19" s="110" t="s">
        <v>90</v>
      </c>
      <c r="B19" s="105">
        <v>740</v>
      </c>
      <c r="C19" s="49">
        <v>740</v>
      </c>
    </row>
    <row r="20" spans="1:3" ht="67.5" customHeight="1">
      <c r="A20" s="109" t="s">
        <v>91</v>
      </c>
      <c r="B20" s="114">
        <v>65100</v>
      </c>
      <c r="C20" s="49">
        <v>65100</v>
      </c>
    </row>
    <row r="21" spans="1:3" ht="40.5" customHeight="1" hidden="1">
      <c r="A21" s="109" t="s">
        <v>68</v>
      </c>
      <c r="B21" s="114">
        <v>34166.64</v>
      </c>
      <c r="C21" s="49">
        <v>50165.04</v>
      </c>
    </row>
    <row r="22" spans="1:3" ht="78.75" customHeight="1" hidden="1">
      <c r="A22" s="109" t="s">
        <v>69</v>
      </c>
      <c r="B22" s="114">
        <v>6124272</v>
      </c>
      <c r="C22" s="49">
        <v>6124272</v>
      </c>
    </row>
    <row r="23" spans="1:3" ht="29.25" customHeight="1" hidden="1">
      <c r="A23" s="84" t="s">
        <v>71</v>
      </c>
      <c r="B23" s="105">
        <v>1238600</v>
      </c>
      <c r="C23" s="49">
        <v>1238600</v>
      </c>
    </row>
    <row r="24" spans="1:3" ht="52.5" customHeight="1" hidden="1">
      <c r="A24" s="84" t="s">
        <v>72</v>
      </c>
      <c r="B24" s="105">
        <v>2600</v>
      </c>
      <c r="C24" s="49">
        <v>2500</v>
      </c>
    </row>
    <row r="25" spans="1:3" ht="33" customHeight="1" hidden="1">
      <c r="A25" s="84" t="s">
        <v>92</v>
      </c>
      <c r="B25" s="105">
        <v>490700</v>
      </c>
      <c r="C25" s="49">
        <v>507100</v>
      </c>
    </row>
    <row r="26" spans="1:3" ht="51.75" customHeight="1">
      <c r="A26" s="84" t="s">
        <v>74</v>
      </c>
      <c r="B26" s="105">
        <v>175500</v>
      </c>
      <c r="C26" s="49">
        <v>175500</v>
      </c>
    </row>
    <row r="27" spans="1:3" ht="68.25" customHeight="1" hidden="1">
      <c r="A27" s="84" t="s">
        <v>75</v>
      </c>
      <c r="B27" s="105">
        <v>6000</v>
      </c>
      <c r="C27" s="49">
        <v>6000</v>
      </c>
    </row>
    <row r="28" spans="1:3" ht="42.75" customHeight="1" hidden="1">
      <c r="A28" s="110" t="s">
        <v>76</v>
      </c>
      <c r="B28" s="105">
        <v>94000</v>
      </c>
      <c r="C28" s="49">
        <v>0</v>
      </c>
    </row>
    <row r="29" spans="1:3" ht="55.5" customHeight="1" hidden="1">
      <c r="A29" s="81" t="s">
        <v>93</v>
      </c>
      <c r="B29" s="49">
        <v>7840100</v>
      </c>
      <c r="C29" s="49">
        <v>7402700</v>
      </c>
    </row>
    <row r="30" spans="1:3" ht="52.5" customHeight="1" hidden="1">
      <c r="A30" s="84" t="s">
        <v>77</v>
      </c>
      <c r="B30" s="105">
        <v>9999000</v>
      </c>
      <c r="C30" s="49">
        <v>10966200</v>
      </c>
    </row>
    <row r="31" spans="1:3" ht="36.75" customHeight="1" hidden="1">
      <c r="A31" s="84" t="s">
        <v>78</v>
      </c>
      <c r="B31" s="105">
        <v>0</v>
      </c>
      <c r="C31" s="49">
        <v>0</v>
      </c>
    </row>
    <row r="32" spans="1:3" ht="36" customHeight="1" hidden="1">
      <c r="A32" s="84" t="s">
        <v>79</v>
      </c>
      <c r="B32" s="105">
        <v>84100</v>
      </c>
      <c r="C32" s="49">
        <v>84100</v>
      </c>
    </row>
    <row r="33" spans="1:3" ht="36.75" customHeight="1" hidden="1">
      <c r="A33" s="84" t="s">
        <v>80</v>
      </c>
      <c r="B33" s="105">
        <v>480143.51</v>
      </c>
      <c r="C33" s="49">
        <v>519034.58</v>
      </c>
    </row>
    <row r="34" spans="1:3" ht="51.75" customHeight="1" hidden="1">
      <c r="A34" s="85" t="s">
        <v>81</v>
      </c>
      <c r="B34" s="105">
        <v>3567492.42</v>
      </c>
      <c r="C34" s="49">
        <v>3963880.64</v>
      </c>
    </row>
    <row r="35" spans="1:3" ht="51.75" customHeight="1" hidden="1">
      <c r="A35" s="85" t="s">
        <v>109</v>
      </c>
      <c r="B35" s="105">
        <v>1395509.01</v>
      </c>
      <c r="C35" s="49">
        <v>1375689.6</v>
      </c>
    </row>
    <row r="36" spans="1:3" ht="51.75" customHeight="1" hidden="1">
      <c r="A36" s="85" t="s">
        <v>97</v>
      </c>
      <c r="B36" s="105">
        <v>8804100</v>
      </c>
      <c r="C36" s="49">
        <v>8804100</v>
      </c>
    </row>
    <row r="37" spans="1:3" ht="51.75" customHeight="1">
      <c r="A37" s="85" t="s">
        <v>98</v>
      </c>
      <c r="B37" s="105">
        <v>7258946</v>
      </c>
      <c r="C37" s="49">
        <v>7127311</v>
      </c>
    </row>
    <row r="38" spans="1:3" ht="69" customHeight="1" hidden="1">
      <c r="A38" s="85" t="s">
        <v>153</v>
      </c>
      <c r="B38" s="105">
        <v>3325000</v>
      </c>
      <c r="C38" s="49"/>
    </row>
    <row r="39" spans="1:3" ht="27.75" customHeight="1" hidden="1">
      <c r="A39" s="85" t="s">
        <v>155</v>
      </c>
      <c r="B39" s="105">
        <v>4791983</v>
      </c>
      <c r="C39" s="49">
        <v>4813816</v>
      </c>
    </row>
    <row r="40" spans="1:3" ht="49.5" customHeight="1" hidden="1">
      <c r="A40" s="85" t="s">
        <v>110</v>
      </c>
      <c r="B40" s="105">
        <v>4258961</v>
      </c>
      <c r="C40" s="49">
        <v>0</v>
      </c>
    </row>
    <row r="41" spans="1:3" ht="31.5" customHeight="1">
      <c r="A41" s="121" t="s">
        <v>160</v>
      </c>
      <c r="B41" s="105">
        <v>0</v>
      </c>
      <c r="C41" s="49"/>
    </row>
    <row r="42" spans="1:3" ht="31.5" customHeight="1" hidden="1">
      <c r="A42" s="85" t="s">
        <v>159</v>
      </c>
      <c r="B42" s="105">
        <v>2478816.44</v>
      </c>
      <c r="C42" s="49"/>
    </row>
    <row r="43" spans="1:3" ht="65.25" customHeight="1">
      <c r="A43" s="85" t="s">
        <v>158</v>
      </c>
      <c r="B43" s="105">
        <v>7437915.39</v>
      </c>
      <c r="C43" s="49"/>
    </row>
    <row r="44" spans="1:3" ht="21.75" customHeight="1">
      <c r="A44" s="93" t="s">
        <v>82</v>
      </c>
      <c r="B44" s="31">
        <f>SUM(B10:B43)</f>
        <v>210681345.40999994</v>
      </c>
      <c r="C44" s="31">
        <f>SUM(C10:C43)</f>
        <v>190578208.85999998</v>
      </c>
    </row>
    <row r="45" spans="1:3" ht="15">
      <c r="A45" s="101"/>
      <c r="B45" s="102"/>
      <c r="C45" s="103"/>
    </row>
    <row r="46" spans="1:3" ht="36.75" customHeight="1" hidden="1">
      <c r="A46" s="89" t="s">
        <v>83</v>
      </c>
      <c r="B46" s="115">
        <v>134891200</v>
      </c>
      <c r="C46" s="116">
        <v>145212000</v>
      </c>
    </row>
    <row r="47" spans="1:3" ht="20.25" customHeight="1">
      <c r="A47" s="93" t="s">
        <v>84</v>
      </c>
      <c r="B47" s="104">
        <f>B46</f>
        <v>134891200</v>
      </c>
      <c r="C47" s="104">
        <f>C46</f>
        <v>145212000</v>
      </c>
    </row>
    <row r="48" spans="1:3" ht="23.25" customHeight="1">
      <c r="A48" s="93" t="s">
        <v>85</v>
      </c>
      <c r="B48" s="31">
        <f>B44+B47</f>
        <v>345572545.40999997</v>
      </c>
      <c r="C48" s="31">
        <f>C44+C47</f>
        <v>335790208.86</v>
      </c>
    </row>
    <row r="49" spans="1:3" ht="12.75">
      <c r="A49" s="96"/>
      <c r="B49" s="96"/>
      <c r="C49" s="96"/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36.50390625" style="0" customWidth="1"/>
    <col min="4" max="4" width="17.625" style="0" customWidth="1"/>
  </cols>
  <sheetData>
    <row r="1" spans="1:3" ht="15">
      <c r="A1" s="13"/>
      <c r="B1" s="14"/>
      <c r="C1" s="15" t="s">
        <v>170</v>
      </c>
    </row>
    <row r="2" spans="1:3" ht="15">
      <c r="A2" s="13"/>
      <c r="B2" s="14"/>
      <c r="C2" s="15" t="s">
        <v>9</v>
      </c>
    </row>
    <row r="3" spans="1:3" ht="15">
      <c r="A3" s="13"/>
      <c r="B3" s="14"/>
      <c r="C3" s="15" t="s">
        <v>10</v>
      </c>
    </row>
    <row r="4" spans="1:3" ht="15">
      <c r="A4" s="13"/>
      <c r="B4" s="14"/>
      <c r="C4" s="15" t="s">
        <v>11</v>
      </c>
    </row>
    <row r="5" spans="1:3" ht="15">
      <c r="A5" s="13"/>
      <c r="B5" s="14"/>
      <c r="C5" s="15" t="s">
        <v>172</v>
      </c>
    </row>
    <row r="6" spans="1:3" ht="15">
      <c r="A6" s="13"/>
      <c r="B6" s="16"/>
      <c r="C6" s="17"/>
    </row>
    <row r="7" spans="1:3" ht="15">
      <c r="A7" s="13"/>
      <c r="B7" s="14"/>
      <c r="C7" s="18"/>
    </row>
    <row r="8" spans="1:3" ht="15">
      <c r="A8" s="138" t="s">
        <v>112</v>
      </c>
      <c r="B8" s="138"/>
      <c r="C8" s="138"/>
    </row>
    <row r="9" spans="1:3" ht="15">
      <c r="A9" s="19"/>
      <c r="B9" s="20"/>
      <c r="C9" s="21"/>
    </row>
    <row r="10" spans="1:3" ht="30.75">
      <c r="A10" s="22" t="s">
        <v>12</v>
      </c>
      <c r="B10" s="23" t="s">
        <v>13</v>
      </c>
      <c r="C10" s="24" t="s">
        <v>5</v>
      </c>
    </row>
    <row r="11" spans="1:3" ht="15">
      <c r="A11" s="22" t="s">
        <v>14</v>
      </c>
      <c r="B11" s="23">
        <v>2</v>
      </c>
      <c r="C11" s="25">
        <v>3</v>
      </c>
    </row>
    <row r="12" spans="1:3" ht="34.5" customHeight="1">
      <c r="A12" s="26" t="s">
        <v>15</v>
      </c>
      <c r="B12" s="27" t="s">
        <v>16</v>
      </c>
      <c r="C12" s="28">
        <f>SUM(C14:C15)</f>
        <v>76350781.97</v>
      </c>
    </row>
    <row r="13" spans="1:3" ht="19.5" customHeight="1">
      <c r="A13" s="26"/>
      <c r="B13" s="27" t="s">
        <v>17</v>
      </c>
      <c r="C13" s="28"/>
    </row>
    <row r="14" spans="1:3" ht="18.75" customHeight="1">
      <c r="A14" s="26" t="s">
        <v>18</v>
      </c>
      <c r="B14" s="27" t="s">
        <v>19</v>
      </c>
      <c r="C14" s="28">
        <v>23510161.43</v>
      </c>
    </row>
    <row r="15" spans="1:3" ht="50.25" customHeight="1">
      <c r="A15" s="26" t="s">
        <v>20</v>
      </c>
      <c r="B15" s="27" t="s">
        <v>21</v>
      </c>
      <c r="C15" s="28">
        <v>52840620.54</v>
      </c>
    </row>
    <row r="16" spans="1:3" ht="18" customHeight="1">
      <c r="A16" s="29"/>
      <c r="B16" s="30" t="s">
        <v>22</v>
      </c>
      <c r="C16" s="31">
        <f>C12</f>
        <v>76350781.97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7.625" style="0" customWidth="1"/>
    <col min="2" max="2" width="63.50390625" style="0" customWidth="1"/>
    <col min="3" max="3" width="27.00390625" style="0" customWidth="1"/>
    <col min="4" max="4" width="27.875" style="0" customWidth="1"/>
  </cols>
  <sheetData>
    <row r="1" spans="1:4" ht="15">
      <c r="A1" s="13"/>
      <c r="B1" s="14"/>
      <c r="C1" s="15" t="s">
        <v>182</v>
      </c>
      <c r="D1" s="32"/>
    </row>
    <row r="2" spans="1:4" ht="15">
      <c r="A2" s="13"/>
      <c r="B2" s="14"/>
      <c r="C2" s="15" t="s">
        <v>9</v>
      </c>
      <c r="D2" s="32"/>
    </row>
    <row r="3" spans="1:4" ht="15">
      <c r="A3" s="13"/>
      <c r="B3" s="14"/>
      <c r="C3" s="15" t="s">
        <v>10</v>
      </c>
      <c r="D3" s="32"/>
    </row>
    <row r="4" spans="1:4" ht="15">
      <c r="A4" s="13"/>
      <c r="B4" s="14"/>
      <c r="C4" s="15" t="s">
        <v>11</v>
      </c>
      <c r="D4" s="32"/>
    </row>
    <row r="5" spans="1:4" ht="15">
      <c r="A5" s="13"/>
      <c r="B5" s="14"/>
      <c r="C5" s="15" t="s">
        <v>177</v>
      </c>
      <c r="D5" s="32"/>
    </row>
    <row r="6" spans="1:4" ht="15">
      <c r="A6" s="13"/>
      <c r="B6" s="16"/>
      <c r="C6" s="17"/>
      <c r="D6" s="17"/>
    </row>
    <row r="7" spans="1:4" ht="15">
      <c r="A7" s="13"/>
      <c r="B7" s="14"/>
      <c r="C7" s="18"/>
      <c r="D7" s="18"/>
    </row>
    <row r="8" spans="1:4" ht="15">
      <c r="A8" s="138" t="s">
        <v>114</v>
      </c>
      <c r="B8" s="138"/>
      <c r="C8" s="138"/>
      <c r="D8" s="138"/>
    </row>
    <row r="9" spans="1:4" ht="15">
      <c r="A9" s="19"/>
      <c r="B9" s="20"/>
      <c r="C9" s="32"/>
      <c r="D9" s="21"/>
    </row>
    <row r="10" spans="1:4" ht="15">
      <c r="A10" s="22" t="s">
        <v>12</v>
      </c>
      <c r="B10" s="23" t="s">
        <v>13</v>
      </c>
      <c r="C10" s="24" t="s">
        <v>8</v>
      </c>
      <c r="D10" s="24" t="s">
        <v>113</v>
      </c>
    </row>
    <row r="11" spans="1:4" ht="15">
      <c r="A11" s="22" t="s">
        <v>14</v>
      </c>
      <c r="B11" s="23">
        <v>2</v>
      </c>
      <c r="C11" s="25">
        <v>3</v>
      </c>
      <c r="D11" s="25">
        <v>4</v>
      </c>
    </row>
    <row r="12" spans="1:4" ht="39.75" customHeight="1">
      <c r="A12" s="26" t="s">
        <v>15</v>
      </c>
      <c r="B12" s="27" t="s">
        <v>16</v>
      </c>
      <c r="C12" s="33">
        <f>C14+C15</f>
        <v>30886241.36</v>
      </c>
      <c r="D12" s="33">
        <f>D14+D15</f>
        <v>35033632</v>
      </c>
    </row>
    <row r="13" spans="1:4" ht="18" customHeight="1">
      <c r="A13" s="26"/>
      <c r="B13" s="27" t="s">
        <v>17</v>
      </c>
      <c r="C13" s="33"/>
      <c r="D13" s="33"/>
    </row>
    <row r="14" spans="1:4" ht="33" customHeight="1">
      <c r="A14" s="26" t="s">
        <v>18</v>
      </c>
      <c r="B14" s="27" t="s">
        <v>19</v>
      </c>
      <c r="C14" s="33">
        <v>19776241.36</v>
      </c>
      <c r="D14" s="33">
        <v>22848965</v>
      </c>
    </row>
    <row r="15" spans="1:4" ht="48.75" customHeight="1">
      <c r="A15" s="26" t="s">
        <v>20</v>
      </c>
      <c r="B15" s="27" t="s">
        <v>21</v>
      </c>
      <c r="C15" s="28">
        <v>11110000</v>
      </c>
      <c r="D15" s="33">
        <v>12184667</v>
      </c>
    </row>
    <row r="16" spans="1:4" ht="15">
      <c r="A16" s="29"/>
      <c r="B16" s="30" t="s">
        <v>22</v>
      </c>
      <c r="C16" s="34">
        <f>C12</f>
        <v>30886241.36</v>
      </c>
      <c r="D16" s="34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9.875" style="0" customWidth="1"/>
    <col min="2" max="2" width="19.50390625" style="0" customWidth="1"/>
  </cols>
  <sheetData>
    <row r="1" spans="1:2" ht="18">
      <c r="A1" s="146" t="s">
        <v>132</v>
      </c>
      <c r="B1" s="146"/>
    </row>
    <row r="2" spans="1:2" ht="18">
      <c r="A2" s="146" t="s">
        <v>42</v>
      </c>
      <c r="B2" s="146"/>
    </row>
    <row r="3" spans="1:2" ht="18">
      <c r="A3" s="146" t="s">
        <v>41</v>
      </c>
      <c r="B3" s="146"/>
    </row>
    <row r="4" spans="1:2" ht="18">
      <c r="A4" s="146" t="s">
        <v>115</v>
      </c>
      <c r="B4" s="146"/>
    </row>
    <row r="5" spans="1:2" ht="18">
      <c r="A5" s="146"/>
      <c r="B5" s="146"/>
    </row>
    <row r="6" ht="18">
      <c r="A6" s="51" t="s">
        <v>35</v>
      </c>
    </row>
    <row r="7" ht="18">
      <c r="A7" s="52"/>
    </row>
    <row r="8" spans="1:2" ht="17.25">
      <c r="A8" s="139" t="s">
        <v>36</v>
      </c>
      <c r="B8" s="139"/>
    </row>
    <row r="9" spans="1:2" ht="17.25">
      <c r="A9" s="139" t="s">
        <v>116</v>
      </c>
      <c r="B9" s="139"/>
    </row>
    <row r="10" ht="17.25">
      <c r="A10" s="53"/>
    </row>
    <row r="11" spans="1:2" ht="18">
      <c r="A11" s="140" t="s">
        <v>37</v>
      </c>
      <c r="B11" s="140"/>
    </row>
    <row r="12" spans="1:2" ht="12.75">
      <c r="A12" s="143" t="s">
        <v>38</v>
      </c>
      <c r="B12" s="143" t="s">
        <v>5</v>
      </c>
    </row>
    <row r="13" spans="1:2" ht="19.5" customHeight="1">
      <c r="A13" s="144"/>
      <c r="B13" s="144"/>
    </row>
    <row r="14" spans="1:2" ht="1.5" customHeight="1">
      <c r="A14" s="145"/>
      <c r="B14" s="145"/>
    </row>
    <row r="15" spans="1:2" ht="41.25" customHeight="1">
      <c r="A15" s="56" t="s">
        <v>39</v>
      </c>
      <c r="B15" s="57">
        <v>0</v>
      </c>
    </row>
    <row r="16" spans="1:2" ht="18" customHeight="1">
      <c r="A16" s="56" t="s">
        <v>117</v>
      </c>
      <c r="B16" s="57">
        <v>0</v>
      </c>
    </row>
    <row r="17" spans="1:2" ht="20.25" customHeight="1">
      <c r="A17" s="55" t="s">
        <v>118</v>
      </c>
      <c r="B17" s="57">
        <v>0</v>
      </c>
    </row>
    <row r="18" spans="1:2" ht="26.25" customHeight="1">
      <c r="A18" s="141" t="s">
        <v>40</v>
      </c>
      <c r="B18" s="142">
        <v>0</v>
      </c>
    </row>
    <row r="19" spans="1:2" ht="12.75" hidden="1">
      <c r="A19" s="141"/>
      <c r="B19" s="142"/>
    </row>
    <row r="20" spans="1:2" ht="18">
      <c r="A20" s="55" t="s">
        <v>119</v>
      </c>
      <c r="B20" s="57">
        <v>0</v>
      </c>
    </row>
    <row r="21" ht="18">
      <c r="A21" s="54"/>
    </row>
  </sheetData>
  <sheetProtection/>
  <mergeCells count="12">
    <mergeCell ref="A1:B1"/>
    <mergeCell ref="A2:B2"/>
    <mergeCell ref="A3:B3"/>
    <mergeCell ref="A4:B4"/>
    <mergeCell ref="A5:B5"/>
    <mergeCell ref="A8:B8"/>
    <mergeCell ref="A9:B9"/>
    <mergeCell ref="A11:B11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2.625" style="0" customWidth="1"/>
    <col min="2" max="3" width="15.50390625" style="0" customWidth="1"/>
  </cols>
  <sheetData>
    <row r="1" spans="1:3" ht="18">
      <c r="A1" s="146" t="s">
        <v>133</v>
      </c>
      <c r="B1" s="146"/>
      <c r="C1" s="146"/>
    </row>
    <row r="2" spans="1:3" ht="18">
      <c r="A2" s="146" t="s">
        <v>42</v>
      </c>
      <c r="B2" s="146"/>
      <c r="C2" s="146"/>
    </row>
    <row r="3" spans="1:3" ht="18">
      <c r="A3" s="146" t="s">
        <v>41</v>
      </c>
      <c r="B3" s="146"/>
      <c r="C3" s="146"/>
    </row>
    <row r="4" spans="1:3" ht="18">
      <c r="A4" s="146" t="s">
        <v>115</v>
      </c>
      <c r="B4" s="146"/>
      <c r="C4" s="146"/>
    </row>
    <row r="5" spans="1:3" ht="18">
      <c r="A5" s="146"/>
      <c r="B5" s="146"/>
      <c r="C5" s="146"/>
    </row>
    <row r="6" spans="1:2" ht="18">
      <c r="A6" s="51" t="s">
        <v>35</v>
      </c>
      <c r="B6" s="51"/>
    </row>
    <row r="7" spans="1:2" ht="18">
      <c r="A7" s="52"/>
      <c r="B7" s="52"/>
    </row>
    <row r="8" spans="1:3" ht="17.25">
      <c r="A8" s="139" t="s">
        <v>36</v>
      </c>
      <c r="B8" s="139"/>
      <c r="C8" s="139"/>
    </row>
    <row r="9" spans="1:3" ht="17.25">
      <c r="A9" s="139" t="s">
        <v>120</v>
      </c>
      <c r="B9" s="139"/>
      <c r="C9" s="139"/>
    </row>
    <row r="10" spans="1:2" ht="17.25">
      <c r="A10" s="53"/>
      <c r="B10" s="53"/>
    </row>
    <row r="11" spans="1:3" ht="18">
      <c r="A11" s="140" t="s">
        <v>37</v>
      </c>
      <c r="B11" s="140"/>
      <c r="C11" s="140"/>
    </row>
    <row r="12" spans="1:3" ht="12.75">
      <c r="A12" s="143" t="s">
        <v>38</v>
      </c>
      <c r="B12" s="143" t="s">
        <v>8</v>
      </c>
      <c r="C12" s="143" t="s">
        <v>113</v>
      </c>
    </row>
    <row r="13" spans="1:3" ht="19.5" customHeight="1">
      <c r="A13" s="144"/>
      <c r="B13" s="144"/>
      <c r="C13" s="144"/>
    </row>
    <row r="14" spans="1:3" ht="1.5" customHeight="1">
      <c r="A14" s="145"/>
      <c r="B14" s="145"/>
      <c r="C14" s="145"/>
    </row>
    <row r="15" spans="1:3" ht="41.25" customHeight="1">
      <c r="A15" s="56" t="s">
        <v>39</v>
      </c>
      <c r="B15" s="57">
        <v>0</v>
      </c>
      <c r="C15" s="57">
        <v>0</v>
      </c>
    </row>
    <row r="16" spans="1:3" ht="18" customHeight="1">
      <c r="A16" s="56" t="s">
        <v>121</v>
      </c>
      <c r="B16" s="57">
        <v>0</v>
      </c>
      <c r="C16" s="57">
        <v>0</v>
      </c>
    </row>
    <row r="17" spans="1:3" ht="20.25" customHeight="1">
      <c r="A17" s="55" t="s">
        <v>122</v>
      </c>
      <c r="B17" s="57">
        <v>0</v>
      </c>
      <c r="C17" s="57">
        <v>0</v>
      </c>
    </row>
    <row r="18" spans="1:3" ht="26.25" customHeight="1">
      <c r="A18" s="141" t="s">
        <v>43</v>
      </c>
      <c r="B18" s="142">
        <v>0</v>
      </c>
      <c r="C18" s="142">
        <v>0</v>
      </c>
    </row>
    <row r="19" spans="1:3" ht="12.75" hidden="1">
      <c r="A19" s="141"/>
      <c r="B19" s="142"/>
      <c r="C19" s="142"/>
    </row>
    <row r="20" spans="1:3" ht="18">
      <c r="A20" s="55" t="s">
        <v>123</v>
      </c>
      <c r="B20" s="57">
        <v>0</v>
      </c>
      <c r="C20" s="57">
        <v>0</v>
      </c>
    </row>
    <row r="21" spans="1:2" ht="18">
      <c r="A21" s="54"/>
      <c r="B21" s="54"/>
    </row>
  </sheetData>
  <sheetProtection/>
  <mergeCells count="14">
    <mergeCell ref="A1:C1"/>
    <mergeCell ref="A2:C2"/>
    <mergeCell ref="A3:C3"/>
    <mergeCell ref="A4:C4"/>
    <mergeCell ref="A5:C5"/>
    <mergeCell ref="A8:C8"/>
    <mergeCell ref="A9:C9"/>
    <mergeCell ref="A11:C11"/>
    <mergeCell ref="A12:A14"/>
    <mergeCell ref="C12:C14"/>
    <mergeCell ref="A18:A19"/>
    <mergeCell ref="C18:C19"/>
    <mergeCell ref="B12:B14"/>
    <mergeCell ref="B18:B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58"/>
      <c r="B1" s="58"/>
      <c r="C1" s="59"/>
      <c r="D1" s="15" t="s">
        <v>134</v>
      </c>
      <c r="E1" s="58"/>
    </row>
    <row r="2" spans="1:5" ht="15">
      <c r="A2" s="58"/>
      <c r="B2" s="58"/>
      <c r="C2" s="59"/>
      <c r="D2" s="15" t="s">
        <v>9</v>
      </c>
      <c r="E2" s="58"/>
    </row>
    <row r="3" spans="1:5" ht="15">
      <c r="A3" s="58"/>
      <c r="B3" s="58"/>
      <c r="C3" s="59"/>
      <c r="D3" s="15" t="s">
        <v>44</v>
      </c>
      <c r="E3" s="58"/>
    </row>
    <row r="4" spans="1:5" ht="15">
      <c r="A4" s="58"/>
      <c r="B4" s="58"/>
      <c r="C4" s="59"/>
      <c r="D4" s="15" t="s">
        <v>11</v>
      </c>
      <c r="E4" s="58"/>
    </row>
    <row r="5" spans="1:5" ht="15">
      <c r="A5" s="58"/>
      <c r="B5" s="58"/>
      <c r="C5" s="16"/>
      <c r="D5" s="15" t="s">
        <v>124</v>
      </c>
      <c r="E5" s="58"/>
    </row>
    <row r="6" spans="1:5" ht="15">
      <c r="A6" s="58"/>
      <c r="B6" s="58"/>
      <c r="C6" s="16"/>
      <c r="D6" s="15"/>
      <c r="E6" s="58"/>
    </row>
    <row r="7" spans="1:5" ht="26.25" customHeight="1">
      <c r="A7" s="147" t="s">
        <v>125</v>
      </c>
      <c r="B7" s="147"/>
      <c r="C7" s="147"/>
      <c r="D7" s="147"/>
      <c r="E7" s="147"/>
    </row>
    <row r="8" spans="1:5" ht="15">
      <c r="A8" s="60" t="s">
        <v>45</v>
      </c>
      <c r="B8" s="40" t="s">
        <v>46</v>
      </c>
      <c r="C8" s="61" t="s">
        <v>5</v>
      </c>
      <c r="D8" s="61" t="s">
        <v>8</v>
      </c>
      <c r="E8" s="40" t="s">
        <v>113</v>
      </c>
    </row>
    <row r="9" spans="1:5" ht="34.5" customHeight="1">
      <c r="A9" s="62">
        <v>1</v>
      </c>
      <c r="B9" s="63" t="s">
        <v>47</v>
      </c>
      <c r="C9" s="64"/>
      <c r="D9" s="64"/>
      <c r="E9" s="65"/>
    </row>
    <row r="10" spans="1:5" ht="27" customHeight="1">
      <c r="A10" s="62" t="s">
        <v>18</v>
      </c>
      <c r="B10" s="66" t="s">
        <v>48</v>
      </c>
      <c r="C10" s="67">
        <v>0</v>
      </c>
      <c r="D10" s="67">
        <v>0</v>
      </c>
      <c r="E10" s="67">
        <v>0</v>
      </c>
    </row>
    <row r="11" spans="1:5" ht="65.25" customHeight="1">
      <c r="A11" s="107">
        <v>2</v>
      </c>
      <c r="B11" s="108" t="s">
        <v>101</v>
      </c>
      <c r="C11" s="67">
        <v>0</v>
      </c>
      <c r="D11" s="67">
        <v>0</v>
      </c>
      <c r="E11" s="67">
        <v>0</v>
      </c>
    </row>
    <row r="12" spans="1:5" ht="48.75" customHeight="1">
      <c r="A12" s="107" t="s">
        <v>49</v>
      </c>
      <c r="B12" s="108" t="s">
        <v>102</v>
      </c>
      <c r="C12" s="67">
        <v>0</v>
      </c>
      <c r="D12" s="67">
        <v>0</v>
      </c>
      <c r="E12" s="67">
        <v>0</v>
      </c>
    </row>
    <row r="13" spans="1:5" ht="36.75" customHeight="1">
      <c r="A13" s="107" t="s">
        <v>50</v>
      </c>
      <c r="B13" s="108" t="s">
        <v>103</v>
      </c>
      <c r="C13" s="67">
        <v>0</v>
      </c>
      <c r="D13" s="67">
        <v>0</v>
      </c>
      <c r="E13" s="67">
        <v>0</v>
      </c>
    </row>
    <row r="14" spans="1:5" ht="51" customHeight="1">
      <c r="A14" s="107" t="s">
        <v>51</v>
      </c>
      <c r="B14" s="108" t="s">
        <v>104</v>
      </c>
      <c r="C14" s="67">
        <v>0</v>
      </c>
      <c r="D14" s="67">
        <v>0</v>
      </c>
      <c r="E14" s="67">
        <v>0</v>
      </c>
    </row>
    <row r="15" spans="1:5" ht="46.5" customHeight="1">
      <c r="A15" s="107" t="s">
        <v>52</v>
      </c>
      <c r="B15" s="108" t="s">
        <v>105</v>
      </c>
      <c r="C15" s="67">
        <v>0</v>
      </c>
      <c r="D15" s="67">
        <v>0</v>
      </c>
      <c r="E15" s="67">
        <v>0</v>
      </c>
    </row>
    <row r="16" spans="1:5" ht="37.5" customHeight="1">
      <c r="A16" s="62">
        <v>3</v>
      </c>
      <c r="B16" s="66" t="s">
        <v>53</v>
      </c>
      <c r="C16" s="67">
        <v>0</v>
      </c>
      <c r="D16" s="67">
        <v>0</v>
      </c>
      <c r="E16" s="67">
        <v>0</v>
      </c>
    </row>
    <row r="17" spans="1:5" ht="27.75" customHeight="1">
      <c r="A17" s="62">
        <v>4</v>
      </c>
      <c r="B17" s="66" t="s">
        <v>54</v>
      </c>
      <c r="C17" s="67">
        <v>0</v>
      </c>
      <c r="D17" s="67">
        <v>0</v>
      </c>
      <c r="E17" s="67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2" customFormat="1" ht="15" customHeight="1">
      <c r="D1" s="12" t="s">
        <v>130</v>
      </c>
    </row>
    <row r="2" s="12" customFormat="1" ht="15" customHeight="1">
      <c r="D2" s="12" t="s">
        <v>6</v>
      </c>
    </row>
    <row r="3" s="12" customFormat="1" ht="15" customHeight="1">
      <c r="D3" s="12" t="s">
        <v>7</v>
      </c>
    </row>
    <row r="4" s="12" customFormat="1" ht="15" customHeight="1">
      <c r="D4" s="12" t="s">
        <v>178</v>
      </c>
    </row>
    <row r="6" spans="1:3" ht="22.5" customHeight="1">
      <c r="A6" s="1"/>
      <c r="B6" s="2"/>
      <c r="C6" s="3"/>
    </row>
    <row r="7" spans="1:5" ht="14.25" customHeight="1">
      <c r="A7" s="148" t="s">
        <v>126</v>
      </c>
      <c r="B7" s="148"/>
      <c r="C7" s="148"/>
      <c r="D7" s="148"/>
      <c r="E7" s="148"/>
    </row>
    <row r="8" spans="1:5" ht="14.25" customHeight="1">
      <c r="A8" s="6"/>
      <c r="B8" s="6"/>
      <c r="C8" s="6"/>
      <c r="D8" s="6"/>
      <c r="E8" s="11" t="s">
        <v>4</v>
      </c>
    </row>
    <row r="9" spans="1:5" ht="39">
      <c r="A9" s="4" t="s">
        <v>2</v>
      </c>
      <c r="B9" s="8" t="s">
        <v>3</v>
      </c>
      <c r="C9" s="122" t="s">
        <v>5</v>
      </c>
      <c r="D9" s="123" t="s">
        <v>8</v>
      </c>
      <c r="E9" s="7" t="s">
        <v>113</v>
      </c>
    </row>
    <row r="10" spans="1:5" ht="39">
      <c r="A10" s="5" t="s">
        <v>0</v>
      </c>
      <c r="B10" s="127" t="s">
        <v>1</v>
      </c>
      <c r="C10" s="120">
        <f>C16+C15</f>
        <v>14168581.720000029</v>
      </c>
      <c r="D10" s="120">
        <f>D16+D15</f>
        <v>0</v>
      </c>
      <c r="E10" s="10">
        <f>E16+E15</f>
        <v>0</v>
      </c>
    </row>
    <row r="11" spans="1:5" ht="52.5">
      <c r="A11" s="113" t="s">
        <v>135</v>
      </c>
      <c r="B11" s="128" t="s">
        <v>136</v>
      </c>
      <c r="C11" s="124">
        <f>C12</f>
        <v>0</v>
      </c>
      <c r="D11" s="125">
        <v>0</v>
      </c>
      <c r="E11" s="9">
        <v>0</v>
      </c>
    </row>
    <row r="12" spans="1:5" ht="52.5">
      <c r="A12" s="113" t="s">
        <v>137</v>
      </c>
      <c r="B12" s="128" t="s">
        <v>138</v>
      </c>
      <c r="C12" s="124">
        <f>C13</f>
        <v>0</v>
      </c>
      <c r="D12" s="125">
        <v>0</v>
      </c>
      <c r="E12" s="9">
        <v>0</v>
      </c>
    </row>
    <row r="13" spans="1:5" ht="66">
      <c r="A13" s="113" t="s">
        <v>139</v>
      </c>
      <c r="B13" s="128" t="s">
        <v>140</v>
      </c>
      <c r="C13" s="124">
        <f>C14</f>
        <v>0</v>
      </c>
      <c r="D13" s="125">
        <v>0</v>
      </c>
      <c r="E13" s="9">
        <v>0</v>
      </c>
    </row>
    <row r="14" spans="1:5" ht="66">
      <c r="A14" s="113" t="s">
        <v>141</v>
      </c>
      <c r="B14" s="128" t="s">
        <v>142</v>
      </c>
      <c r="C14" s="124">
        <v>0</v>
      </c>
      <c r="D14" s="125">
        <v>0</v>
      </c>
      <c r="E14" s="9">
        <v>0</v>
      </c>
    </row>
    <row r="15" spans="1:5" ht="39">
      <c r="A15" s="113" t="s">
        <v>143</v>
      </c>
      <c r="B15" s="128" t="s">
        <v>144</v>
      </c>
      <c r="C15" s="134">
        <v>-617657063.41</v>
      </c>
      <c r="D15" s="117">
        <v>-425162845.41</v>
      </c>
      <c r="E15" s="117">
        <v>-416524708.86</v>
      </c>
    </row>
    <row r="16" spans="1:5" ht="39">
      <c r="A16" s="113" t="s">
        <v>145</v>
      </c>
      <c r="B16" s="128" t="s">
        <v>146</v>
      </c>
      <c r="C16" s="134">
        <v>631825645.13</v>
      </c>
      <c r="D16" s="117">
        <v>425162845.41</v>
      </c>
      <c r="E16" s="117">
        <v>416524708.86</v>
      </c>
    </row>
    <row r="17" spans="3:4" ht="12.75">
      <c r="C17" s="96"/>
      <c r="D17" s="96"/>
    </row>
  </sheetData>
  <sheetProtection/>
  <mergeCells count="1">
    <mergeCell ref="A7:E7"/>
  </mergeCells>
  <printOptions/>
  <pageMargins left="0.984251968503937" right="0.3937007874015748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5.625" style="0" customWidth="1"/>
    <col min="4" max="4" width="14.125" style="0" customWidth="1"/>
    <col min="5" max="5" width="18.50390625" style="0" customWidth="1"/>
    <col min="6" max="6" width="15.375" style="0" customWidth="1"/>
    <col min="7" max="7" width="15.125" style="0" customWidth="1"/>
  </cols>
  <sheetData>
    <row r="1" spans="1:7" ht="15">
      <c r="A1" s="35"/>
      <c r="B1" s="14"/>
      <c r="C1" s="14"/>
      <c r="D1" s="14"/>
      <c r="E1" s="14" t="s">
        <v>170</v>
      </c>
      <c r="F1" s="14"/>
      <c r="G1" s="36"/>
    </row>
    <row r="2" spans="1:7" ht="15">
      <c r="A2" s="35"/>
      <c r="B2" s="16"/>
      <c r="C2" s="16"/>
      <c r="D2" s="16"/>
      <c r="E2" s="16" t="s">
        <v>9</v>
      </c>
      <c r="F2" s="16"/>
      <c r="G2" s="36"/>
    </row>
    <row r="3" spans="1:7" ht="15">
      <c r="A3" s="35"/>
      <c r="B3" s="16"/>
      <c r="C3" s="16"/>
      <c r="D3" s="16"/>
      <c r="E3" s="16" t="s">
        <v>10</v>
      </c>
      <c r="F3" s="16"/>
      <c r="G3" s="36"/>
    </row>
    <row r="4" spans="1:7" ht="15">
      <c r="A4" s="35"/>
      <c r="B4" s="16"/>
      <c r="C4" s="16"/>
      <c r="D4" s="16"/>
      <c r="E4" s="16" t="s">
        <v>11</v>
      </c>
      <c r="F4" s="16"/>
      <c r="G4" s="36"/>
    </row>
    <row r="5" spans="1:7" ht="14.25" customHeight="1">
      <c r="A5" s="36"/>
      <c r="B5" s="36"/>
      <c r="C5" s="36"/>
      <c r="D5" s="36"/>
      <c r="E5" s="150" t="s">
        <v>177</v>
      </c>
      <c r="F5" s="150"/>
      <c r="G5" s="150"/>
    </row>
    <row r="7" spans="1:7" ht="15">
      <c r="A7" s="149" t="s">
        <v>32</v>
      </c>
      <c r="B7" s="149"/>
      <c r="C7" s="149"/>
      <c r="D7" s="149"/>
      <c r="E7" s="149"/>
      <c r="F7" s="149"/>
      <c r="G7" s="149"/>
    </row>
    <row r="8" ht="12.75">
      <c r="G8" t="s">
        <v>4</v>
      </c>
    </row>
    <row r="9" spans="1:8" ht="46.5">
      <c r="A9" s="23" t="s">
        <v>12</v>
      </c>
      <c r="B9" s="22" t="s">
        <v>23</v>
      </c>
      <c r="C9" s="129" t="s">
        <v>24</v>
      </c>
      <c r="D9" s="23" t="s">
        <v>25</v>
      </c>
      <c r="E9" s="23" t="s">
        <v>26</v>
      </c>
      <c r="F9" s="23" t="s">
        <v>179</v>
      </c>
      <c r="G9" s="50" t="s">
        <v>27</v>
      </c>
      <c r="H9" s="96"/>
    </row>
    <row r="10" spans="1:8" ht="15">
      <c r="A10" s="23">
        <v>1</v>
      </c>
      <c r="B10" s="22" t="s">
        <v>28</v>
      </c>
      <c r="C10" s="22" t="s">
        <v>29</v>
      </c>
      <c r="D10" s="22" t="s">
        <v>30</v>
      </c>
      <c r="E10" s="50">
        <v>5</v>
      </c>
      <c r="F10" s="50"/>
      <c r="G10" s="130">
        <v>6</v>
      </c>
      <c r="H10" s="96"/>
    </row>
    <row r="11" spans="1:8" ht="49.5" customHeight="1" hidden="1">
      <c r="A11" s="23">
        <v>1</v>
      </c>
      <c r="B11" s="46" t="s">
        <v>128</v>
      </c>
      <c r="C11" s="47">
        <v>0</v>
      </c>
      <c r="D11" s="47"/>
      <c r="E11" s="48"/>
      <c r="F11" s="48"/>
      <c r="G11" s="48">
        <f>C11+D11+E11</f>
        <v>0</v>
      </c>
      <c r="H11" s="96"/>
    </row>
    <row r="12" spans="1:7" ht="51" customHeight="1" hidden="1">
      <c r="A12" s="23">
        <v>2</v>
      </c>
      <c r="B12" s="84" t="s">
        <v>127</v>
      </c>
      <c r="C12" s="47">
        <v>0</v>
      </c>
      <c r="D12" s="47"/>
      <c r="E12" s="48">
        <v>0</v>
      </c>
      <c r="F12" s="48"/>
      <c r="G12" s="48">
        <f>C12+D12+E12</f>
        <v>0</v>
      </c>
    </row>
    <row r="13" spans="1:7" ht="35.25" customHeight="1" hidden="1">
      <c r="A13" s="50">
        <v>3</v>
      </c>
      <c r="B13" s="42" t="s">
        <v>31</v>
      </c>
      <c r="C13" s="48">
        <v>10838241</v>
      </c>
      <c r="D13" s="48">
        <v>0</v>
      </c>
      <c r="E13" s="48">
        <v>100201021.98</v>
      </c>
      <c r="F13" s="48"/>
      <c r="G13" s="48">
        <f>C13+D13+E13</f>
        <v>111039262.98</v>
      </c>
    </row>
    <row r="14" spans="1:7" ht="66.75" customHeight="1" hidden="1">
      <c r="A14" s="50">
        <v>4</v>
      </c>
      <c r="B14" s="85" t="s">
        <v>154</v>
      </c>
      <c r="C14" s="48">
        <v>2975510.85</v>
      </c>
      <c r="D14" s="48"/>
      <c r="E14" s="48"/>
      <c r="F14" s="48"/>
      <c r="G14" s="48">
        <f>C14+D14+E14</f>
        <v>2975510.85</v>
      </c>
    </row>
    <row r="15" spans="1:7" ht="94.5" customHeight="1">
      <c r="A15" s="50">
        <v>5</v>
      </c>
      <c r="B15" s="85" t="s">
        <v>158</v>
      </c>
      <c r="C15" s="48"/>
      <c r="D15" s="48"/>
      <c r="E15" s="48"/>
      <c r="F15" s="48">
        <v>1705760</v>
      </c>
      <c r="G15" s="48">
        <f>F15</f>
        <v>1705760</v>
      </c>
    </row>
    <row r="16" spans="1:7" ht="49.5" customHeight="1" hidden="1">
      <c r="A16" s="50"/>
      <c r="B16" s="85"/>
      <c r="C16" s="48"/>
      <c r="D16" s="48"/>
      <c r="E16" s="48"/>
      <c r="F16" s="48"/>
      <c r="G16" s="48"/>
    </row>
    <row r="17" spans="1:7" ht="16.5">
      <c r="A17" s="43"/>
      <c r="B17" s="44" t="s">
        <v>34</v>
      </c>
      <c r="C17" s="118">
        <f>C11+C12+C13+C14+C16</f>
        <v>13813751.85</v>
      </c>
      <c r="D17" s="118">
        <f>D11+D12+D13+D14</f>
        <v>0</v>
      </c>
      <c r="E17" s="118">
        <f>E11+E12+E13+E14</f>
        <v>100201021.98</v>
      </c>
      <c r="F17" s="118">
        <f>F15</f>
        <v>1705760</v>
      </c>
      <c r="G17" s="118">
        <f>G11+G12+G13+G14+G15+G16</f>
        <v>115720533.83</v>
      </c>
    </row>
  </sheetData>
  <sheetProtection/>
  <mergeCells count="2">
    <mergeCell ref="A7:G7"/>
    <mergeCell ref="E5:G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2022-11-14T07:13:45Z</cp:lastPrinted>
  <dcterms:created xsi:type="dcterms:W3CDTF">2010-12-06T07:20:36Z</dcterms:created>
  <dcterms:modified xsi:type="dcterms:W3CDTF">2022-11-14T07:13:52Z</dcterms:modified>
  <cp:category/>
  <cp:version/>
  <cp:contentType/>
  <cp:contentStatus/>
</cp:coreProperties>
</file>