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 activeTab="1"/>
  </bookViews>
  <sheets>
    <sheet name="2023 год" sheetId="1" r:id="rId1"/>
    <sheet name="2024-2025 гг" sheetId="2" r:id="rId2"/>
  </sheets>
  <definedNames>
    <definedName name="APPT" localSheetId="0">'2023 год'!#REF!</definedName>
    <definedName name="FIO" localSheetId="0">'2023 год'!#REF!</definedName>
    <definedName name="LAST_CELL" localSheetId="0">'2023 год'!$D$190</definedName>
    <definedName name="SIGN" localSheetId="0">'2023 год'!#REF!</definedName>
    <definedName name="_xlnm.Print_Titles" localSheetId="0">'2023 год'!$10:$12</definedName>
    <definedName name="_xlnm.Print_Titles" localSheetId="1">'2024-2025 гг'!$10:$12</definedName>
  </definedNames>
  <calcPr calcId="145621"/>
</workbook>
</file>

<file path=xl/calcChain.xml><?xml version="1.0" encoding="utf-8"?>
<calcChain xmlns="http://schemas.openxmlformats.org/spreadsheetml/2006/main">
  <c r="G160" i="2" l="1"/>
  <c r="D160" i="2"/>
  <c r="H162" i="2"/>
  <c r="E162" i="2"/>
  <c r="H17" i="2"/>
  <c r="H18" i="2"/>
  <c r="H19" i="2"/>
  <c r="H20" i="2"/>
  <c r="H24" i="2"/>
  <c r="H26" i="2"/>
  <c r="H28" i="2"/>
  <c r="H30" i="2"/>
  <c r="H34" i="2"/>
  <c r="H36" i="2"/>
  <c r="H38" i="2"/>
  <c r="H41" i="2"/>
  <c r="H44" i="2"/>
  <c r="H46" i="2"/>
  <c r="H49" i="2"/>
  <c r="H53" i="2"/>
  <c r="H55" i="2"/>
  <c r="H57" i="2"/>
  <c r="H59" i="2"/>
  <c r="H62" i="2"/>
  <c r="H64" i="2"/>
  <c r="H67" i="2"/>
  <c r="H70" i="2"/>
  <c r="H71" i="2"/>
  <c r="H75" i="2"/>
  <c r="H78" i="2"/>
  <c r="H82" i="2"/>
  <c r="H85" i="2"/>
  <c r="H87" i="2"/>
  <c r="H90" i="2"/>
  <c r="H94" i="2"/>
  <c r="H96" i="2"/>
  <c r="H98" i="2"/>
  <c r="H99" i="2"/>
  <c r="H101" i="2"/>
  <c r="H103" i="2"/>
  <c r="H105" i="2"/>
  <c r="H107" i="2"/>
  <c r="H109" i="2"/>
  <c r="H111" i="2"/>
  <c r="H116" i="2"/>
  <c r="H120" i="2"/>
  <c r="H121" i="2"/>
  <c r="H124" i="2"/>
  <c r="H127" i="2"/>
  <c r="H128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6" i="2"/>
  <c r="H148" i="2"/>
  <c r="H150" i="2"/>
  <c r="H152" i="2"/>
  <c r="H155" i="2"/>
  <c r="H158" i="2"/>
  <c r="H161" i="2"/>
  <c r="E17" i="2"/>
  <c r="E18" i="2"/>
  <c r="E19" i="2"/>
  <c r="E20" i="2"/>
  <c r="E24" i="2"/>
  <c r="E26" i="2"/>
  <c r="E28" i="2"/>
  <c r="E30" i="2"/>
  <c r="E34" i="2"/>
  <c r="E36" i="2"/>
  <c r="E38" i="2"/>
  <c r="E41" i="2"/>
  <c r="E44" i="2"/>
  <c r="E46" i="2"/>
  <c r="E49" i="2"/>
  <c r="E53" i="2"/>
  <c r="E55" i="2"/>
  <c r="E57" i="2"/>
  <c r="E59" i="2"/>
  <c r="E62" i="2"/>
  <c r="E64" i="2"/>
  <c r="E67" i="2"/>
  <c r="E70" i="2"/>
  <c r="E71" i="2"/>
  <c r="E75" i="2"/>
  <c r="E78" i="2"/>
  <c r="E82" i="2"/>
  <c r="E85" i="2"/>
  <c r="E87" i="2"/>
  <c r="E90" i="2"/>
  <c r="E94" i="2"/>
  <c r="E96" i="2"/>
  <c r="E98" i="2"/>
  <c r="E99" i="2"/>
  <c r="E101" i="2"/>
  <c r="E103" i="2"/>
  <c r="E105" i="2"/>
  <c r="E107" i="2"/>
  <c r="E109" i="2"/>
  <c r="E111" i="2"/>
  <c r="E116" i="2"/>
  <c r="E120" i="2"/>
  <c r="E121" i="2"/>
  <c r="E124" i="2"/>
  <c r="E127" i="2"/>
  <c r="E128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6" i="2"/>
  <c r="E148" i="2"/>
  <c r="E150" i="2"/>
  <c r="E152" i="2"/>
  <c r="E155" i="2"/>
  <c r="E158" i="2"/>
  <c r="E161" i="2"/>
  <c r="D145" i="2"/>
  <c r="G157" i="2"/>
  <c r="G154" i="2"/>
  <c r="G153" i="2" s="1"/>
  <c r="G151" i="2"/>
  <c r="G149" i="2"/>
  <c r="G147" i="2"/>
  <c r="G145" i="2"/>
  <c r="G131" i="2"/>
  <c r="G130" i="2" s="1"/>
  <c r="G126" i="2"/>
  <c r="G125" i="2" s="1"/>
  <c r="G123" i="2"/>
  <c r="G122" i="2" s="1"/>
  <c r="G119" i="2"/>
  <c r="G118" i="2" s="1"/>
  <c r="G115" i="2"/>
  <c r="G114" i="2" s="1"/>
  <c r="G110" i="2"/>
  <c r="G108" i="2"/>
  <c r="G106" i="2"/>
  <c r="G104" i="2"/>
  <c r="G102" i="2"/>
  <c r="G100" i="2"/>
  <c r="G97" i="2"/>
  <c r="G95" i="2"/>
  <c r="G93" i="2"/>
  <c r="G89" i="2"/>
  <c r="G88" i="2" s="1"/>
  <c r="G86" i="2"/>
  <c r="G84" i="2"/>
  <c r="G81" i="2"/>
  <c r="G80" i="2" s="1"/>
  <c r="G77" i="2"/>
  <c r="G76" i="2" s="1"/>
  <c r="G74" i="2"/>
  <c r="G73" i="2" s="1"/>
  <c r="G69" i="2"/>
  <c r="G68" i="2" s="1"/>
  <c r="G66" i="2"/>
  <c r="G65" i="2" s="1"/>
  <c r="G63" i="2"/>
  <c r="G60" i="2" s="1"/>
  <c r="G61" i="2"/>
  <c r="G58" i="2"/>
  <c r="G56" i="2"/>
  <c r="G54" i="2"/>
  <c r="G52" i="2"/>
  <c r="G48" i="2"/>
  <c r="G47" i="2" s="1"/>
  <c r="G45" i="2"/>
  <c r="G43" i="2"/>
  <c r="G40" i="2"/>
  <c r="G37" i="2"/>
  <c r="G35" i="2"/>
  <c r="G33" i="2"/>
  <c r="G32" i="2" s="1"/>
  <c r="G29" i="2"/>
  <c r="G27" i="2"/>
  <c r="G25" i="2"/>
  <c r="G23" i="2"/>
  <c r="G16" i="2"/>
  <c r="G15" i="2" s="1"/>
  <c r="F16" i="2"/>
  <c r="F15" i="2" s="1"/>
  <c r="H15" i="2" s="1"/>
  <c r="F23" i="2"/>
  <c r="F25" i="2"/>
  <c r="H25" i="2" s="1"/>
  <c r="F27" i="2"/>
  <c r="H27" i="2" s="1"/>
  <c r="F29" i="2"/>
  <c r="H29" i="2" s="1"/>
  <c r="F33" i="2"/>
  <c r="F32" i="2" s="1"/>
  <c r="F35" i="2"/>
  <c r="H35" i="2" s="1"/>
  <c r="F37" i="2"/>
  <c r="F40" i="2"/>
  <c r="H40" i="2" s="1"/>
  <c r="F43" i="2"/>
  <c r="H43" i="2" s="1"/>
  <c r="F45" i="2"/>
  <c r="H45" i="2" s="1"/>
  <c r="F48" i="2"/>
  <c r="F47" i="2" s="1"/>
  <c r="H47" i="2" s="1"/>
  <c r="F52" i="2"/>
  <c r="F54" i="2"/>
  <c r="H54" i="2" s="1"/>
  <c r="F56" i="2"/>
  <c r="H56" i="2" s="1"/>
  <c r="F58" i="2"/>
  <c r="H58" i="2" s="1"/>
  <c r="F61" i="2"/>
  <c r="H61" i="2" s="1"/>
  <c r="F63" i="2"/>
  <c r="F60" i="2" s="1"/>
  <c r="H60" i="2" s="1"/>
  <c r="F66" i="2"/>
  <c r="F65" i="2" s="1"/>
  <c r="H65" i="2" s="1"/>
  <c r="F69" i="2"/>
  <c r="H69" i="2" s="1"/>
  <c r="F74" i="2"/>
  <c r="F73" i="2" s="1"/>
  <c r="H73" i="2" s="1"/>
  <c r="F77" i="2"/>
  <c r="F76" i="2" s="1"/>
  <c r="H76" i="2" s="1"/>
  <c r="F81" i="2"/>
  <c r="H81" i="2" s="1"/>
  <c r="F84" i="2"/>
  <c r="F83" i="2" s="1"/>
  <c r="F86" i="2"/>
  <c r="H86" i="2" s="1"/>
  <c r="F89" i="2"/>
  <c r="F88" i="2" s="1"/>
  <c r="H88" i="2" s="1"/>
  <c r="F93" i="2"/>
  <c r="H93" i="2" s="1"/>
  <c r="F95" i="2"/>
  <c r="H95" i="2" s="1"/>
  <c r="F97" i="2"/>
  <c r="F100" i="2"/>
  <c r="H100" i="2" s="1"/>
  <c r="F102" i="2"/>
  <c r="F104" i="2"/>
  <c r="H104" i="2" s="1"/>
  <c r="F106" i="2"/>
  <c r="H106" i="2" s="1"/>
  <c r="F108" i="2"/>
  <c r="H108" i="2" s="1"/>
  <c r="F110" i="2"/>
  <c r="F114" i="2"/>
  <c r="H114" i="2" s="1"/>
  <c r="F115" i="2"/>
  <c r="F119" i="2"/>
  <c r="F118" i="2" s="1"/>
  <c r="F123" i="2"/>
  <c r="F122" i="2" s="1"/>
  <c r="F126" i="2"/>
  <c r="F125" i="2" s="1"/>
  <c r="H125" i="2" s="1"/>
  <c r="F131" i="2"/>
  <c r="F130" i="2" s="1"/>
  <c r="F145" i="2"/>
  <c r="H145" i="2" s="1"/>
  <c r="F147" i="2"/>
  <c r="F149" i="2"/>
  <c r="H149" i="2" s="1"/>
  <c r="F151" i="2"/>
  <c r="H151" i="2" s="1"/>
  <c r="F153" i="2"/>
  <c r="H153" i="2" s="1"/>
  <c r="F154" i="2"/>
  <c r="H154" i="2" s="1"/>
  <c r="F157" i="2"/>
  <c r="F160" i="2"/>
  <c r="F159" i="2" s="1"/>
  <c r="D159" i="2"/>
  <c r="D157" i="2"/>
  <c r="D154" i="2"/>
  <c r="D153" i="2" s="1"/>
  <c r="D151" i="2"/>
  <c r="D149" i="2"/>
  <c r="D147" i="2"/>
  <c r="D131" i="2"/>
  <c r="D130" i="2" s="1"/>
  <c r="D126" i="2"/>
  <c r="D125" i="2" s="1"/>
  <c r="D123" i="2"/>
  <c r="D122" i="2" s="1"/>
  <c r="D119" i="2"/>
  <c r="D118" i="2" s="1"/>
  <c r="D115" i="2"/>
  <c r="D114" i="2" s="1"/>
  <c r="D110" i="2"/>
  <c r="D108" i="2"/>
  <c r="D106" i="2"/>
  <c r="D104" i="2"/>
  <c r="D102" i="2"/>
  <c r="D100" i="2"/>
  <c r="D97" i="2"/>
  <c r="D95" i="2"/>
  <c r="D93" i="2"/>
  <c r="D89" i="2"/>
  <c r="D88" i="2" s="1"/>
  <c r="D86" i="2"/>
  <c r="D84" i="2"/>
  <c r="D83" i="2" s="1"/>
  <c r="D81" i="2"/>
  <c r="D80" i="2" s="1"/>
  <c r="D77" i="2"/>
  <c r="D76" i="2" s="1"/>
  <c r="D74" i="2"/>
  <c r="D73" i="2"/>
  <c r="D69" i="2"/>
  <c r="D68" i="2" s="1"/>
  <c r="D66" i="2"/>
  <c r="D65" i="2" s="1"/>
  <c r="D63" i="2"/>
  <c r="D61" i="2"/>
  <c r="D60" i="2" s="1"/>
  <c r="D58" i="2"/>
  <c r="D56" i="2"/>
  <c r="D54" i="2"/>
  <c r="D52" i="2"/>
  <c r="D48" i="2"/>
  <c r="D47" i="2" s="1"/>
  <c r="D45" i="2"/>
  <c r="D43" i="2"/>
  <c r="D40" i="2"/>
  <c r="D37" i="2"/>
  <c r="D35" i="2"/>
  <c r="D33" i="2"/>
  <c r="D32" i="2" s="1"/>
  <c r="D29" i="2"/>
  <c r="D27" i="2"/>
  <c r="D25" i="2"/>
  <c r="D23" i="2"/>
  <c r="D16" i="2"/>
  <c r="D15" i="2" s="1"/>
  <c r="D182" i="1"/>
  <c r="E186" i="1"/>
  <c r="E135" i="1"/>
  <c r="D134" i="1"/>
  <c r="C134" i="1"/>
  <c r="E134" i="1" s="1"/>
  <c r="D144" i="1"/>
  <c r="E150" i="1"/>
  <c r="E149" i="1"/>
  <c r="F129" i="2" l="1"/>
  <c r="F68" i="2"/>
  <c r="H68" i="2" s="1"/>
  <c r="F42" i="2"/>
  <c r="H42" i="2" s="1"/>
  <c r="H37" i="2"/>
  <c r="H32" i="2"/>
  <c r="H23" i="2"/>
  <c r="H102" i="2"/>
  <c r="H110" i="2"/>
  <c r="H126" i="2"/>
  <c r="H122" i="2"/>
  <c r="H147" i="2"/>
  <c r="H160" i="2"/>
  <c r="F156" i="2"/>
  <c r="H157" i="2"/>
  <c r="F117" i="2"/>
  <c r="H118" i="2"/>
  <c r="H130" i="2"/>
  <c r="H131" i="2"/>
  <c r="H123" i="2"/>
  <c r="H119" i="2"/>
  <c r="H115" i="2"/>
  <c r="H74" i="2"/>
  <c r="H66" i="2"/>
  <c r="F92" i="2"/>
  <c r="F51" i="2"/>
  <c r="H63" i="2"/>
  <c r="F80" i="2"/>
  <c r="H80" i="2" s="1"/>
  <c r="F22" i="2"/>
  <c r="G83" i="2"/>
  <c r="H83" i="2" s="1"/>
  <c r="H84" i="2"/>
  <c r="H52" i="2"/>
  <c r="H48" i="2"/>
  <c r="H16" i="2"/>
  <c r="F31" i="2"/>
  <c r="H31" i="2" s="1"/>
  <c r="G42" i="2"/>
  <c r="G39" i="2" s="1"/>
  <c r="F39" i="2"/>
  <c r="H39" i="2" s="1"/>
  <c r="H97" i="2"/>
  <c r="H89" i="2"/>
  <c r="H77" i="2"/>
  <c r="H33" i="2"/>
  <c r="G159" i="2"/>
  <c r="H159" i="2" s="1"/>
  <c r="G22" i="2"/>
  <c r="G21" i="2" s="1"/>
  <c r="G31" i="2"/>
  <c r="G51" i="2"/>
  <c r="G50" i="2" s="1"/>
  <c r="G72" i="2"/>
  <c r="G79" i="2"/>
  <c r="G92" i="2"/>
  <c r="G91" i="2" s="1"/>
  <c r="G117" i="2"/>
  <c r="G129" i="2"/>
  <c r="D129" i="2"/>
  <c r="D92" i="2"/>
  <c r="D91" i="2" s="1"/>
  <c r="D51" i="2"/>
  <c r="D50" i="2" s="1"/>
  <c r="D42" i="2"/>
  <c r="D39" i="2" s="1"/>
  <c r="D31" i="2"/>
  <c r="D22" i="2"/>
  <c r="D21" i="2" s="1"/>
  <c r="F72" i="2"/>
  <c r="H72" i="2" s="1"/>
  <c r="F79" i="2"/>
  <c r="D117" i="2"/>
  <c r="D72" i="2"/>
  <c r="D156" i="2"/>
  <c r="D113" i="2" s="1"/>
  <c r="D112" i="2" s="1"/>
  <c r="D79" i="2"/>
  <c r="F113" i="2" l="1"/>
  <c r="F112" i="2" s="1"/>
  <c r="H129" i="2"/>
  <c r="H117" i="2"/>
  <c r="F21" i="2"/>
  <c r="H22" i="2"/>
  <c r="F91" i="2"/>
  <c r="H91" i="2" s="1"/>
  <c r="H92" i="2"/>
  <c r="F50" i="2"/>
  <c r="H50" i="2" s="1"/>
  <c r="H51" i="2"/>
  <c r="H79" i="2"/>
  <c r="G156" i="2"/>
  <c r="H156" i="2" s="1"/>
  <c r="G14" i="2"/>
  <c r="D14" i="2"/>
  <c r="D13" i="2" s="1"/>
  <c r="H21" i="2" l="1"/>
  <c r="F14" i="2"/>
  <c r="G113" i="2"/>
  <c r="H14" i="2" l="1"/>
  <c r="F13" i="2"/>
  <c r="G112" i="2"/>
  <c r="H113" i="2"/>
  <c r="H112" i="2" l="1"/>
  <c r="G13" i="2"/>
  <c r="H13" i="2" s="1"/>
  <c r="E17" i="1" l="1"/>
  <c r="E18" i="1"/>
  <c r="E19" i="1"/>
  <c r="E20" i="1"/>
  <c r="E24" i="1"/>
  <c r="E26" i="1"/>
  <c r="E28" i="1"/>
  <c r="E30" i="1"/>
  <c r="E34" i="1"/>
  <c r="E36" i="1"/>
  <c r="E38" i="1"/>
  <c r="E41" i="1"/>
  <c r="E44" i="1"/>
  <c r="E46" i="1"/>
  <c r="E49" i="1"/>
  <c r="E53" i="1"/>
  <c r="E55" i="1"/>
  <c r="E57" i="1"/>
  <c r="E59" i="1"/>
  <c r="E62" i="1"/>
  <c r="E64" i="1"/>
  <c r="E67" i="1"/>
  <c r="E70" i="1"/>
  <c r="E71" i="1"/>
  <c r="E75" i="1"/>
  <c r="E78" i="1"/>
  <c r="E82" i="1"/>
  <c r="E85" i="1"/>
  <c r="E87" i="1"/>
  <c r="E90" i="1"/>
  <c r="E94" i="1"/>
  <c r="E96" i="1"/>
  <c r="E98" i="1"/>
  <c r="E99" i="1"/>
  <c r="E101" i="1"/>
  <c r="E103" i="1"/>
  <c r="E105" i="1"/>
  <c r="E107" i="1"/>
  <c r="E109" i="1"/>
  <c r="E111" i="1"/>
  <c r="E115" i="1"/>
  <c r="E116" i="1"/>
  <c r="E117" i="1"/>
  <c r="E118" i="1"/>
  <c r="E119" i="1"/>
  <c r="E120" i="1"/>
  <c r="E125" i="1"/>
  <c r="E127" i="1"/>
  <c r="E131" i="1"/>
  <c r="E132" i="1"/>
  <c r="E133" i="1"/>
  <c r="E138" i="1"/>
  <c r="E139" i="1"/>
  <c r="E142" i="1"/>
  <c r="E145" i="1"/>
  <c r="E146" i="1"/>
  <c r="E147" i="1"/>
  <c r="E148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8" i="1"/>
  <c r="E170" i="1"/>
  <c r="E172" i="1"/>
  <c r="E174" i="1"/>
  <c r="E177" i="1"/>
  <c r="E180" i="1"/>
  <c r="E183" i="1"/>
  <c r="E184" i="1"/>
  <c r="E185" i="1"/>
  <c r="D61" i="1"/>
  <c r="D181" i="1" l="1"/>
  <c r="D179" i="1"/>
  <c r="D176" i="1"/>
  <c r="D175" i="1" s="1"/>
  <c r="D173" i="1"/>
  <c r="D171" i="1"/>
  <c r="D169" i="1"/>
  <c r="D167" i="1"/>
  <c r="D153" i="1"/>
  <c r="D152" i="1" s="1"/>
  <c r="D143" i="1"/>
  <c r="D141" i="1"/>
  <c r="D140" i="1" s="1"/>
  <c r="D137" i="1"/>
  <c r="D136" i="1" s="1"/>
  <c r="D130" i="1"/>
  <c r="D129" i="1" s="1"/>
  <c r="D126" i="1"/>
  <c r="D124" i="1"/>
  <c r="D114" i="1"/>
  <c r="D113" i="1" s="1"/>
  <c r="D112" i="1" s="1"/>
  <c r="D110" i="1"/>
  <c r="D108" i="1"/>
  <c r="D106" i="1"/>
  <c r="D104" i="1"/>
  <c r="D102" i="1"/>
  <c r="D100" i="1"/>
  <c r="D97" i="1"/>
  <c r="D95" i="1"/>
  <c r="D93" i="1"/>
  <c r="D89" i="1"/>
  <c r="D88" i="1" s="1"/>
  <c r="D86" i="1"/>
  <c r="D84" i="1"/>
  <c r="D81" i="1"/>
  <c r="D80" i="1" s="1"/>
  <c r="D77" i="1"/>
  <c r="D76" i="1" s="1"/>
  <c r="D74" i="1"/>
  <c r="D73" i="1" s="1"/>
  <c r="D69" i="1"/>
  <c r="D68" i="1" s="1"/>
  <c r="D66" i="1"/>
  <c r="D65" i="1" s="1"/>
  <c r="D63" i="1"/>
  <c r="D60" i="1" s="1"/>
  <c r="D58" i="1"/>
  <c r="D56" i="1"/>
  <c r="D54" i="1"/>
  <c r="D52" i="1"/>
  <c r="D48" i="1"/>
  <c r="D47" i="1" s="1"/>
  <c r="D45" i="1"/>
  <c r="D43" i="1"/>
  <c r="D40" i="1"/>
  <c r="D37" i="1"/>
  <c r="D35" i="1"/>
  <c r="D33" i="1"/>
  <c r="D32" i="1" s="1"/>
  <c r="D29" i="1"/>
  <c r="D27" i="1"/>
  <c r="D25" i="1"/>
  <c r="D23" i="1"/>
  <c r="D16" i="1"/>
  <c r="D15" i="1" s="1"/>
  <c r="C61" i="2"/>
  <c r="E61" i="2" s="1"/>
  <c r="C61" i="1"/>
  <c r="E61" i="1" s="1"/>
  <c r="D128" i="1" l="1"/>
  <c r="D51" i="1"/>
  <c r="D31" i="1"/>
  <c r="D42" i="1"/>
  <c r="D39" i="1" s="1"/>
  <c r="D123" i="1"/>
  <c r="D92" i="1"/>
  <c r="D91" i="1" s="1"/>
  <c r="D83" i="1"/>
  <c r="D79" i="1" s="1"/>
  <c r="D72" i="1"/>
  <c r="D50" i="1"/>
  <c r="D22" i="1"/>
  <c r="D21" i="1" s="1"/>
  <c r="D151" i="1"/>
  <c r="D178" i="1"/>
  <c r="C130" i="1"/>
  <c r="E130" i="1" s="1"/>
  <c r="C160" i="2"/>
  <c r="E160" i="2" s="1"/>
  <c r="C126" i="2"/>
  <c r="C159" i="2"/>
  <c r="E159" i="2" s="1"/>
  <c r="C157" i="2"/>
  <c r="E157" i="2" s="1"/>
  <c r="C154" i="2"/>
  <c r="C151" i="2"/>
  <c r="E151" i="2" s="1"/>
  <c r="C149" i="2"/>
  <c r="E149" i="2" s="1"/>
  <c r="C147" i="2"/>
  <c r="E147" i="2" s="1"/>
  <c r="C145" i="2"/>
  <c r="E145" i="2" s="1"/>
  <c r="C131" i="2"/>
  <c r="C123" i="2"/>
  <c r="C119" i="2"/>
  <c r="C115" i="2"/>
  <c r="C110" i="2"/>
  <c r="E110" i="2" s="1"/>
  <c r="C108" i="2"/>
  <c r="E108" i="2" s="1"/>
  <c r="C106" i="2"/>
  <c r="E106" i="2" s="1"/>
  <c r="C104" i="2"/>
  <c r="E104" i="2" s="1"/>
  <c r="C102" i="2"/>
  <c r="E102" i="2" s="1"/>
  <c r="C100" i="2"/>
  <c r="E100" i="2" s="1"/>
  <c r="C97" i="2"/>
  <c r="E97" i="2" s="1"/>
  <c r="C95" i="2"/>
  <c r="E95" i="2" s="1"/>
  <c r="C93" i="2"/>
  <c r="E93" i="2" s="1"/>
  <c r="C89" i="2"/>
  <c r="C86" i="2"/>
  <c r="E86" i="2" s="1"/>
  <c r="C84" i="2"/>
  <c r="E84" i="2" s="1"/>
  <c r="C81" i="2"/>
  <c r="C77" i="2"/>
  <c r="C74" i="2"/>
  <c r="C69" i="2"/>
  <c r="C66" i="2"/>
  <c r="C63" i="2"/>
  <c r="C58" i="2"/>
  <c r="E58" i="2" s="1"/>
  <c r="C56" i="2"/>
  <c r="E56" i="2" s="1"/>
  <c r="C54" i="2"/>
  <c r="E54" i="2" s="1"/>
  <c r="C52" i="2"/>
  <c r="E52" i="2" s="1"/>
  <c r="C48" i="2"/>
  <c r="C45" i="2"/>
  <c r="E45" i="2" s="1"/>
  <c r="C43" i="2"/>
  <c r="E43" i="2" s="1"/>
  <c r="C40" i="2"/>
  <c r="E40" i="2" s="1"/>
  <c r="C37" i="2"/>
  <c r="E37" i="2" s="1"/>
  <c r="C35" i="2"/>
  <c r="E35" i="2" s="1"/>
  <c r="C33" i="2"/>
  <c r="C29" i="2"/>
  <c r="E29" i="2" s="1"/>
  <c r="C27" i="2"/>
  <c r="E27" i="2" s="1"/>
  <c r="C25" i="2"/>
  <c r="E25" i="2" s="1"/>
  <c r="C23" i="2"/>
  <c r="E23" i="2" s="1"/>
  <c r="C16" i="2"/>
  <c r="C182" i="1"/>
  <c r="E182" i="1" s="1"/>
  <c r="C153" i="1"/>
  <c r="E153" i="1" s="1"/>
  <c r="C144" i="1"/>
  <c r="E144" i="1" s="1"/>
  <c r="C122" i="2" l="1"/>
  <c r="E122" i="2" s="1"/>
  <c r="E123" i="2"/>
  <c r="C118" i="2"/>
  <c r="E118" i="2" s="1"/>
  <c r="E119" i="2"/>
  <c r="C114" i="2"/>
  <c r="E114" i="2" s="1"/>
  <c r="E115" i="2"/>
  <c r="C153" i="2"/>
  <c r="E153" i="2" s="1"/>
  <c r="E154" i="2"/>
  <c r="C130" i="2"/>
  <c r="E130" i="2" s="1"/>
  <c r="E131" i="2"/>
  <c r="C125" i="2"/>
  <c r="E125" i="2" s="1"/>
  <c r="E126" i="2"/>
  <c r="C15" i="2"/>
  <c r="E15" i="2" s="1"/>
  <c r="E16" i="2"/>
  <c r="C47" i="2"/>
  <c r="E47" i="2" s="1"/>
  <c r="E48" i="2"/>
  <c r="C73" i="2"/>
  <c r="E73" i="2" s="1"/>
  <c r="E74" i="2"/>
  <c r="C68" i="2"/>
  <c r="E68" i="2" s="1"/>
  <c r="E69" i="2"/>
  <c r="C32" i="2"/>
  <c r="E32" i="2" s="1"/>
  <c r="E33" i="2"/>
  <c r="C65" i="2"/>
  <c r="E65" i="2" s="1"/>
  <c r="E66" i="2"/>
  <c r="C80" i="2"/>
  <c r="E80" i="2" s="1"/>
  <c r="E81" i="2"/>
  <c r="E63" i="2"/>
  <c r="C60" i="2"/>
  <c r="E60" i="2" s="1"/>
  <c r="C76" i="2"/>
  <c r="E76" i="2" s="1"/>
  <c r="E77" i="2"/>
  <c r="C88" i="2"/>
  <c r="E88" i="2" s="1"/>
  <c r="E89" i="2"/>
  <c r="D122" i="1"/>
  <c r="D121" i="1" s="1"/>
  <c r="D14" i="1"/>
  <c r="C83" i="2"/>
  <c r="C156" i="2"/>
  <c r="E156" i="2" s="1"/>
  <c r="C92" i="2"/>
  <c r="C22" i="2"/>
  <c r="C51" i="2"/>
  <c r="C42" i="2"/>
  <c r="C72" i="2"/>
  <c r="E72" i="2" s="1"/>
  <c r="C33" i="1"/>
  <c r="C31" i="2" l="1"/>
  <c r="E31" i="2" s="1"/>
  <c r="C129" i="2"/>
  <c r="E129" i="2" s="1"/>
  <c r="C117" i="2"/>
  <c r="E117" i="2" s="1"/>
  <c r="C21" i="2"/>
  <c r="E21" i="2" s="1"/>
  <c r="E22" i="2"/>
  <c r="C50" i="2"/>
  <c r="E50" i="2" s="1"/>
  <c r="E51" i="2"/>
  <c r="C39" i="2"/>
  <c r="E39" i="2" s="1"/>
  <c r="E42" i="2"/>
  <c r="C91" i="2"/>
  <c r="E91" i="2" s="1"/>
  <c r="E92" i="2"/>
  <c r="C79" i="2"/>
  <c r="E79" i="2" s="1"/>
  <c r="E83" i="2"/>
  <c r="C32" i="1"/>
  <c r="E32" i="1" s="1"/>
  <c r="E33" i="1"/>
  <c r="D13" i="1"/>
  <c r="C181" i="1"/>
  <c r="E181" i="1" s="1"/>
  <c r="C179" i="1"/>
  <c r="E179" i="1" s="1"/>
  <c r="C176" i="1"/>
  <c r="C173" i="1"/>
  <c r="E173" i="1" s="1"/>
  <c r="C171" i="1"/>
  <c r="E171" i="1" s="1"/>
  <c r="C169" i="1"/>
  <c r="E169" i="1" s="1"/>
  <c r="C167" i="1"/>
  <c r="E167" i="1" s="1"/>
  <c r="C152" i="1"/>
  <c r="E152" i="1" s="1"/>
  <c r="C143" i="1"/>
  <c r="E143" i="1" s="1"/>
  <c r="C141" i="1"/>
  <c r="E141" i="1" s="1"/>
  <c r="C137" i="1"/>
  <c r="C124" i="1"/>
  <c r="E124" i="1" s="1"/>
  <c r="C126" i="1"/>
  <c r="E126" i="1" s="1"/>
  <c r="C114" i="1"/>
  <c r="C110" i="1"/>
  <c r="E110" i="1" s="1"/>
  <c r="C108" i="1"/>
  <c r="E108" i="1" s="1"/>
  <c r="C106" i="1"/>
  <c r="E106" i="1" s="1"/>
  <c r="C104" i="1"/>
  <c r="E104" i="1" s="1"/>
  <c r="C102" i="1"/>
  <c r="E102" i="1" s="1"/>
  <c r="C100" i="1"/>
  <c r="E100" i="1" s="1"/>
  <c r="C97" i="1"/>
  <c r="E97" i="1" s="1"/>
  <c r="C95" i="1"/>
  <c r="E95" i="1" s="1"/>
  <c r="C93" i="1"/>
  <c r="E93" i="1" s="1"/>
  <c r="C89" i="1"/>
  <c r="C86" i="1"/>
  <c r="E86" i="1" s="1"/>
  <c r="C84" i="1"/>
  <c r="E84" i="1" s="1"/>
  <c r="C81" i="1"/>
  <c r="C77" i="1"/>
  <c r="C74" i="1"/>
  <c r="C69" i="1"/>
  <c r="C66" i="1"/>
  <c r="C63" i="1"/>
  <c r="C58" i="1"/>
  <c r="E58" i="1" s="1"/>
  <c r="C56" i="1"/>
  <c r="E56" i="1" s="1"/>
  <c r="C54" i="1"/>
  <c r="E54" i="1" s="1"/>
  <c r="C52" i="1"/>
  <c r="E52" i="1" s="1"/>
  <c r="C48" i="1"/>
  <c r="C45" i="1"/>
  <c r="E45" i="1" s="1"/>
  <c r="C43" i="1"/>
  <c r="E43" i="1" s="1"/>
  <c r="C40" i="1"/>
  <c r="E40" i="1" s="1"/>
  <c r="C37" i="1"/>
  <c r="E37" i="1" s="1"/>
  <c r="C35" i="1"/>
  <c r="E35" i="1" s="1"/>
  <c r="C29" i="1"/>
  <c r="E29" i="1" s="1"/>
  <c r="C27" i="1"/>
  <c r="E27" i="1" s="1"/>
  <c r="C25" i="1"/>
  <c r="E25" i="1" s="1"/>
  <c r="C23" i="1"/>
  <c r="E23" i="1" s="1"/>
  <c r="C16" i="1"/>
  <c r="C113" i="2" l="1"/>
  <c r="C112" i="2" s="1"/>
  <c r="E112" i="2" s="1"/>
  <c r="C14" i="2"/>
  <c r="E14" i="2" s="1"/>
  <c r="C136" i="1"/>
  <c r="E136" i="1" s="1"/>
  <c r="E137" i="1"/>
  <c r="C68" i="1"/>
  <c r="E68" i="1" s="1"/>
  <c r="E69" i="1"/>
  <c r="C113" i="1"/>
  <c r="C112" i="1" s="1"/>
  <c r="E112" i="1" s="1"/>
  <c r="E114" i="1"/>
  <c r="C15" i="1"/>
  <c r="E15" i="1" s="1"/>
  <c r="E16" i="1"/>
  <c r="E113" i="2"/>
  <c r="C88" i="1"/>
  <c r="E88" i="1" s="1"/>
  <c r="E89" i="1"/>
  <c r="C60" i="1"/>
  <c r="E60" i="1" s="1"/>
  <c r="E63" i="1"/>
  <c r="C76" i="1"/>
  <c r="E76" i="1" s="1"/>
  <c r="E77" i="1"/>
  <c r="C47" i="1"/>
  <c r="E47" i="1" s="1"/>
  <c r="E48" i="1"/>
  <c r="C73" i="1"/>
  <c r="E73" i="1" s="1"/>
  <c r="E74" i="1"/>
  <c r="E113" i="1"/>
  <c r="C65" i="1"/>
  <c r="E65" i="1" s="1"/>
  <c r="E66" i="1"/>
  <c r="C80" i="1"/>
  <c r="E80" i="1" s="1"/>
  <c r="E81" i="1"/>
  <c r="C175" i="1"/>
  <c r="E175" i="1" s="1"/>
  <c r="E176" i="1"/>
  <c r="C123" i="1"/>
  <c r="E123" i="1" s="1"/>
  <c r="C31" i="1"/>
  <c r="E31" i="1" s="1"/>
  <c r="C92" i="1"/>
  <c r="C42" i="1"/>
  <c r="C22" i="1"/>
  <c r="C83" i="1"/>
  <c r="C129" i="1"/>
  <c r="E129" i="1" s="1"/>
  <c r="C51" i="1"/>
  <c r="C140" i="1"/>
  <c r="E140" i="1" s="1"/>
  <c r="C178" i="1"/>
  <c r="E178" i="1" s="1"/>
  <c r="C13" i="2" l="1"/>
  <c r="E13" i="2" s="1"/>
  <c r="C21" i="1"/>
  <c r="E21" i="1" s="1"/>
  <c r="E22" i="1"/>
  <c r="C79" i="1"/>
  <c r="E79" i="1" s="1"/>
  <c r="E83" i="1"/>
  <c r="C91" i="1"/>
  <c r="E91" i="1" s="1"/>
  <c r="E92" i="1"/>
  <c r="C50" i="1"/>
  <c r="E50" i="1" s="1"/>
  <c r="E51" i="1"/>
  <c r="C39" i="1"/>
  <c r="E39" i="1" s="1"/>
  <c r="E42" i="1"/>
  <c r="C151" i="1"/>
  <c r="E151" i="1" s="1"/>
  <c r="C72" i="1"/>
  <c r="E72" i="1" s="1"/>
  <c r="C128" i="1"/>
  <c r="C122" i="1" l="1"/>
  <c r="E128" i="1"/>
  <c r="C14" i="1"/>
  <c r="C121" i="1" l="1"/>
  <c r="E121" i="1" s="1"/>
  <c r="E122" i="1"/>
  <c r="E14" i="1"/>
  <c r="C13" i="1" l="1"/>
  <c r="E13" i="1" s="1"/>
</calcChain>
</file>

<file path=xl/sharedStrings.xml><?xml version="1.0" encoding="utf-8"?>
<sst xmlns="http://schemas.openxmlformats.org/spreadsheetml/2006/main" count="633" uniqueCount="334">
  <si>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</si>
  <si>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</si>
  <si>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</si>
  <si>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</si>
  <si>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</si>
  <si>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</si>
  <si>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</si>
  <si>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</si>
  <si>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</si>
  <si>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</si>
  <si>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</si>
  <si>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</si>
  <si>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</si>
  <si>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</si>
  <si>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</si>
  <si>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</si>
  <si>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</si>
  <si>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</si>
  <si>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</si>
  <si>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</si>
  <si>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</si>
  <si>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</si>
  <si>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</si>
  <si>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</si>
  <si>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</si>
  <si>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</si>
  <si>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</si>
  <si>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муниципальных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</si>
  <si>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</si>
  <si>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муниципальных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</si>
  <si>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</si>
  <si>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</si>
  <si>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</si>
  <si>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</si>
  <si>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</si>
  <si>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</si>
  <si>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</si>
  <si>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</si>
  <si>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</si>
  <si>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</si>
  <si>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</si>
  <si>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</si>
  <si>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округов (за исключением земельных участков)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</si>
  <si>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</si>
  <si>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</si>
  <si>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округов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</si>
  <si>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</si>
  <si>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</si>
  <si>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</si>
  <si>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</si>
  <si>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</si>
  <si>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</si>
  <si>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</si>
  <si>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</si>
  <si>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</si>
  <si>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</si>
  <si>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округов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</si>
  <si>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</si>
  <si>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</si>
  <si>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</si>
  <si>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</si>
  <si>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</si>
  <si>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</si>
  <si>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</si>
  <si>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</si>
  <si>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</si>
  <si>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</si>
  <si>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</si>
  <si>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</si>
  <si>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</si>
  <si>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</si>
  <si>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</si>
  <si>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</si>
  <si>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</si>
  <si>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</si>
  <si>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</si>
  <si>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</si>
  <si>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</si>
  <si>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</si>
  <si>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</si>
  <si>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</si>
  <si>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</si>
  <si>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</si>
  <si>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</si>
  <si>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</si>
  <si>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</si>
  <si>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</si>
  <si>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</si>
  <si>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</si>
  <si>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</si>
  <si>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</si>
  <si>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</si>
  <si>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</si>
  <si>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ПРОЧИЕ НЕНАЛОГОВЫЕ ДОХОДЫ</t>
  </si>
  <si>
    <t>Инициативные платежи</t>
  </si>
  <si>
    <t>Инициативные платежи, зачисляемые в бюджеты муниципальных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</si>
  <si>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</si>
  <si>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</si>
  <si>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</si>
  <si>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</si>
  <si>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</si>
  <si>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Прочие дотации</t>
  </si>
  <si>
    <t>Прочие дотации бюджетам муниципальных округов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</si>
  <si>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</si>
  <si>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</si>
  <si>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округов на софинансирование капитальных вложений в объекты муниципальной собственности</t>
  </si>
  <si>
    <t>Субсидии бюджетам на реализацию программ формирования современной городской среды</t>
  </si>
  <si>
    <t>Субсидии бюджетам муниципальных округов на реализацию программ формирования современной городской среды</t>
  </si>
  <si>
    <t>Субсидии на реализацию программ формирования современной городской среды</t>
  </si>
  <si>
    <t>Субсидии бюджетам на обеспечение комплексного развития сельских территорий</t>
  </si>
  <si>
    <t>Субсидии бюджетам муниципальных округов на обеспечение комплексного развития сельских территорий</t>
  </si>
  <si>
    <t>Прочие субсидии</t>
  </si>
  <si>
    <t>Прочие субсидии бюджетам муниципальных округов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</si>
  <si>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</si>
  <si>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</si>
  <si>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</si>
  <si>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</si>
  <si>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</si>
  <si>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</si>
  <si>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</si>
  <si>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</si>
  <si>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</si>
  <si>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государственную регистрацию актов гражданского состояния</t>
  </si>
  <si>
    <t>Субвенции бюджетам муниципальных округов на государственную регистрацию актов гражданского состояния</t>
  </si>
  <si>
    <t>Прочие субвенции</t>
  </si>
  <si>
    <t>Прочие субвенции бюджетам муниципальных округов</t>
  </si>
  <si>
    <t>Иные межбюджетные трансферты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</si>
  <si>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</si>
  <si>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</si>
  <si>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</si>
  <si>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округов</t>
  </si>
  <si>
    <t>1</t>
  </si>
  <si>
    <t>2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</si>
  <si>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</si>
  <si>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</si>
  <si>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</si>
  <si>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</si>
  <si>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</si>
  <si>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выплаты материального стимулирования народным дружинникам за участие в охране общественного порядка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</si>
  <si>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</si>
  <si>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</si>
  <si>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Единая субвенция на выполнение отдельных государственных полномочий в сфере образования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</si>
  <si>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</si>
  <si>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Субвенции на организацию мероприятий при осуществлении деятельности по обращению с животными без владельцев</t>
  </si>
  <si>
    <t>Субвенции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</si>
  <si>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Субвенции на мероприятия по организации оздоровления и отдыха детей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</si>
  <si>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</si>
  <si>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</si>
  <si>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</si>
  <si>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составление протоколов об административных правонарушениях</t>
  </si>
  <si>
    <t>Субвенции на осуществление полномочий по созданию и организации деятельности административных комиссий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</si>
  <si>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</si>
  <si>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</si>
  <si>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</si>
  <si>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Иные межбюджетные трансферты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</si>
  <si>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Иные межбюджетные трансферты за счет безвозмездных поступлений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</si>
  <si>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Приложение 1</t>
  </si>
  <si>
    <t>Уинского муниципального округа</t>
  </si>
  <si>
    <t>Пермского края</t>
  </si>
  <si>
    <t>Наименование кода поступлений в бюджет, группы, подгруппы,статьи, подстатьи, элемента, группы подвида, аналитической группы подвида доходов</t>
  </si>
  <si>
    <t>ВСЕГО  ДОХОДОВ</t>
  </si>
  <si>
    <t>к решению Думы</t>
  </si>
  <si>
    <t>Код бюджетной классификации</t>
  </si>
  <si>
    <t>Сумма, рублей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</si>
  <si>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</si>
  <si>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</si>
  <si>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Инициативные платежи, зачисляемые в бюджеты муниципальных округов (Оснащение актового зала МБОУ «Уинская СОШ»)</t>
  </si>
  <si>
    <t>Инициативные платежи, зачисляемые в бюджеты муниципальных округов (Ремонт памятника Великой Отечественной войны и благоустройство прилегающей территории в с. Барсаи)</t>
  </si>
  <si>
    <t>Инициативные платежи, зачисляемые в бюджеты муниципальных округов (Текущий ремонт водопроводных сетей  в с. Суда по ул. Центральная от дома №1 до дома №6)</t>
  </si>
  <si>
    <t>Инициативные платежи, зачисляемые в бюджеты муниципальных округов (Устройство ограждения школьного стадиона с. Аспа)</t>
  </si>
  <si>
    <t>Инициативные платежи, зачисляемые в бюджеты муниципальных округов (Устройство ограждения мусульманского кладбища  д. Сосновка)</t>
  </si>
  <si>
    <t>Инициативные платежи, зачисляемые в бюджеты муниципальных округов (Устройство ограждения  мусульманского кладбища с. Чайка)</t>
  </si>
  <si>
    <t>Субвенции на администрирование отдельных государственных полномочий по планированию использования земель сельскохозяйственного назначения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</si>
  <si>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</si>
  <si>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Приложение 2</t>
  </si>
  <si>
    <t>2024 год</t>
  </si>
  <si>
    <t>2025 год</t>
  </si>
  <si>
    <t>3</t>
  </si>
  <si>
    <t>4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</si>
  <si>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муниципальных округов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</si>
  <si>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</si>
  <si>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000 1 00 00 000 00 0000 000</t>
  </si>
  <si>
    <t>000 1 01 00 000 00 0000 000</t>
  </si>
  <si>
    <t>000 1 01 02 000 01 0000 110</t>
  </si>
  <si>
    <t>000 1 01 02 010 01 0000 110</t>
  </si>
  <si>
    <t>000 1 01 02 020 01 0000 110</t>
  </si>
  <si>
    <t>000 1 01 02 030 01 0000 110</t>
  </si>
  <si>
    <t>000 1 01 02 040 01 0000 110</t>
  </si>
  <si>
    <t>000 1 03 00 000 00 0000 000</t>
  </si>
  <si>
    <t>000 1 03 02 000 01 0000 110</t>
  </si>
  <si>
    <t>000 1 03 02 230 01 0000 110</t>
  </si>
  <si>
    <t>000 1 03 02 231 01 0000 110</t>
  </si>
  <si>
    <t>000 1 03 02 240 01 0000 110</t>
  </si>
  <si>
    <t>000 1 03 02 241 01 0000 110</t>
  </si>
  <si>
    <t>000 1 03 02 250 01 0000 110</t>
  </si>
  <si>
    <t>000 1 03 02 251 01 0000 110</t>
  </si>
  <si>
    <t>000 1 03 02 260 01 0000 110</t>
  </si>
  <si>
    <t>000 1 05 00 000 00 0000 000</t>
  </si>
  <si>
    <t>000 1 05 01 000 00 0000 110</t>
  </si>
  <si>
    <t>000 1 05 01 010 01 0000 110</t>
  </si>
  <si>
    <t>000 1 05 01 011 01 0000 110</t>
  </si>
  <si>
    <t>000 1 05 03 000 01 0000 110</t>
  </si>
  <si>
    <t>000 1 05 03 010 01 0000 110</t>
  </si>
  <si>
    <t>000 1 05 04 000 02 0000 110</t>
  </si>
  <si>
    <t>000 1 05 04 060 02 0000 110</t>
  </si>
  <si>
    <t>000 1 06 00 000 00 0000 000</t>
  </si>
  <si>
    <t>000 1 06 01 000 00 0000 110</t>
  </si>
  <si>
    <t>000 1 06 01 020 14 0000 110</t>
  </si>
  <si>
    <t>000 1 06 06 000 00 0000 110</t>
  </si>
  <si>
    <t>000 1 06 06 030 00 0000 110</t>
  </si>
  <si>
    <t>000 1 06 06 032 14 0000 110</t>
  </si>
  <si>
    <t>000 1 06 06 040 00 0000 110</t>
  </si>
  <si>
    <t>000 1 06 06 042 14 0000 110</t>
  </si>
  <si>
    <t>000 1 08 00 000 00 0000 000</t>
  </si>
  <si>
    <t>000 1 08 03 000 01 0000 110</t>
  </si>
  <si>
    <t>000 1 08 03 010 01 0000 110</t>
  </si>
  <si>
    <t>000 1 11 00 000 00 0000 000</t>
  </si>
  <si>
    <t>000 1 11 05 000 00 0000 120</t>
  </si>
  <si>
    <t>000 1 11 05 010 00 0000 120</t>
  </si>
  <si>
    <t>000 1 11 05 012 14 0000 120</t>
  </si>
  <si>
    <t>000 1 11 05 020 00 0000 120</t>
  </si>
  <si>
    <t>000 1 11 05 024 14 0000 120</t>
  </si>
  <si>
    <t>000 1 11 05 030 00 0000 120</t>
  </si>
  <si>
    <t>000 1 11 05 034 14 0000 120</t>
  </si>
  <si>
    <t>000 1 11 05 070 00 0000 120</t>
  </si>
  <si>
    <t>000 1 11 05 074 14 0000 120</t>
  </si>
  <si>
    <t>000 1 11 05 300 00 0000 120</t>
  </si>
  <si>
    <t>000 1 11 05 310 00 0000 120</t>
  </si>
  <si>
    <t>000 1 11 05 312 14 0000 120</t>
  </si>
  <si>
    <t>000 1 11 05 320 00 0000 120</t>
  </si>
  <si>
    <t>000 1 11 05 324 14 0000 120</t>
  </si>
  <si>
    <t>000 1 11 09 000 00 0000 120</t>
  </si>
  <si>
    <t>000 1 11 09 040 00 0000 120</t>
  </si>
  <si>
    <t>000 1 11 09 044 14 0000 120</t>
  </si>
  <si>
    <t>000 1 12 00 000 00 0000 000</t>
  </si>
  <si>
    <t>000 1 12 01 000 01 0000 120</t>
  </si>
  <si>
    <t>000 1 12 01 010 01 0000 120</t>
  </si>
  <si>
    <t>000 1 12 01 070 01 0000 120</t>
  </si>
  <si>
    <t>000 1 13 00 000 00 0000 000</t>
  </si>
  <si>
    <t>000 1 13 01 000 00 0000 130</t>
  </si>
  <si>
    <t>000 1 13 01 990 00 0000 130</t>
  </si>
  <si>
    <t>000 1 13 01 994 14 0000 130</t>
  </si>
  <si>
    <t>000 1 13 02 000 00 0000 130</t>
  </si>
  <si>
    <t>000 1 13 02 060 00 0000 130</t>
  </si>
  <si>
    <t>000 1 13 02 064 14 0000 130</t>
  </si>
  <si>
    <t>000 1 14 00 000 00 0000 000</t>
  </si>
  <si>
    <t>000 1 14 02 000 00 0000 000</t>
  </si>
  <si>
    <t>000 1 14 02 040 14 0000 410</t>
  </si>
  <si>
    <t>000 1 14 02 043 14 0000 410</t>
  </si>
  <si>
    <t>000 1 14 06 000 00 0000 430</t>
  </si>
  <si>
    <t>000 1 14 06 010 00 0000 430</t>
  </si>
  <si>
    <t>000 1 14 06 012 14 0000 430</t>
  </si>
  <si>
    <t>000 1 14 06 020 00 0000 430</t>
  </si>
  <si>
    <t>000 1 14 06 024 14 0000 430</t>
  </si>
  <si>
    <t>000 1 14 06 300 00 0000 430</t>
  </si>
  <si>
    <t>000 1 14 06 310 00 0000 430</t>
  </si>
  <si>
    <t>000 1 14 06 312 14 0000 430</t>
  </si>
  <si>
    <t>000 1 16 00 000 00 0000 000</t>
  </si>
  <si>
    <t>000 1 16 01 000 01 0000 140</t>
  </si>
  <si>
    <t>000 1 16 01 050 01 0000 140</t>
  </si>
  <si>
    <t>000 1 16 01 053 01 0000 140</t>
  </si>
  <si>
    <t>000 1 16 01 060 01 0000 140</t>
  </si>
  <si>
    <t>000 1 16 01 063 01 0000 140</t>
  </si>
  <si>
    <t>000 1 16 01 070 01 0000 140</t>
  </si>
  <si>
    <t>000 1 16 01 073 01 0000 140</t>
  </si>
  <si>
    <t>000 1 16 01 074 01 0000 140</t>
  </si>
  <si>
    <t>000 1 16 01 140 01 0000 140</t>
  </si>
  <si>
    <t>000 1 16 01 143 01 0000 140</t>
  </si>
  <si>
    <t>000 1 16 01 150 01 0000 140</t>
  </si>
  <si>
    <t>000 1 16 01 153 01 0000 140</t>
  </si>
  <si>
    <t>000 1 16 01 170 01 0000 140</t>
  </si>
  <si>
    <t>000 1 16 01 173 01 0000 140</t>
  </si>
  <si>
    <t>000 1 16 01 190 01 0000 140</t>
  </si>
  <si>
    <t>000 1 16 01 193 01 0000 140</t>
  </si>
  <si>
    <t>000 1 16 01 200 01 0000 140</t>
  </si>
  <si>
    <t>000 1 16 01 203 01 0000 140</t>
  </si>
  <si>
    <t>000 1 16 01 330 00 0000 140</t>
  </si>
  <si>
    <t>000 1 16 01 333 01 0000 140</t>
  </si>
  <si>
    <t>000 1 17 00 000 00 0000 000</t>
  </si>
  <si>
    <t>000 1 17 15 000 00 0000 150</t>
  </si>
  <si>
    <t>000 1 17 15 020 14 0000 150</t>
  </si>
  <si>
    <t>000 1 17 15 020 14 0001 150</t>
  </si>
  <si>
    <t>000 1 17 15 020 14 0002 150</t>
  </si>
  <si>
    <t>000 1 17 15 020 14 0003 150</t>
  </si>
  <si>
    <t>000 1 17 15 020 14 0004 150</t>
  </si>
  <si>
    <t>000 1 17 15 020 14 0005 150</t>
  </si>
  <si>
    <t>000 1 17 15 020 14 0006 150</t>
  </si>
  <si>
    <t>000 2 00 00 000 00 0000 000</t>
  </si>
  <si>
    <t>000 2 02 00 000 00 0000 000</t>
  </si>
  <si>
    <t>000 2 02 10 000 00 0000 150</t>
  </si>
  <si>
    <t>000 2 02 15 001 00 0000 150</t>
  </si>
  <si>
    <t>000 2 02 15 001 14 0000 150</t>
  </si>
  <si>
    <t>000 2 02 19 999 00 0000 150</t>
  </si>
  <si>
    <t>000 2 02 19 999 14 0000 150</t>
  </si>
  <si>
    <t>000 2 02 20 000 00 0000 150</t>
  </si>
  <si>
    <t>000 2 02 20 077 00 0000 150</t>
  </si>
  <si>
    <t>000 2 02 20 077 14 0000 150</t>
  </si>
  <si>
    <t>000 2 02 25 555 00 0000 150</t>
  </si>
  <si>
    <t>000 2 02 25 555 14 0000 150</t>
  </si>
  <si>
    <t>000 2 02 25 576 00 0000 150</t>
  </si>
  <si>
    <t>000 2 02 25 576 14 0000 150</t>
  </si>
  <si>
    <t>000 2 02 29 999 00 0000 150</t>
  </si>
  <si>
    <t>000 2 02 29 999 14 0000 150</t>
  </si>
  <si>
    <t>000 2 02 30 000 00 0000 150</t>
  </si>
  <si>
    <t>000 2 02 30 024 00 0000 150</t>
  </si>
  <si>
    <t>000 2 02 30 024 14 0000 150</t>
  </si>
  <si>
    <t>000 2 02 35 082 00 0000 150</t>
  </si>
  <si>
    <t>000 2 02 35 082 14 0000 150</t>
  </si>
  <si>
    <t>000 2 02 35 118 00 0000 150</t>
  </si>
  <si>
    <t>000 2 02 35 118 14 0000 150</t>
  </si>
  <si>
    <t>000 2 02 35 120 00 0000 150</t>
  </si>
  <si>
    <t>000 2 02 35 120 14 0000 150</t>
  </si>
  <si>
    <t>000 2 02 35 930 00 0000 150</t>
  </si>
  <si>
    <t>000 2 02 35 930 14 0000 150</t>
  </si>
  <si>
    <t>000 2 02 39 999 00 0000 150</t>
  </si>
  <si>
    <t>000 2 02 39 999 14 0000 150</t>
  </si>
  <si>
    <t>000 2 02 40 000 00 0000 150</t>
  </si>
  <si>
    <t>000 2 02 45 303 00 0000 150</t>
  </si>
  <si>
    <t>000 2 02 45 303 14 0000 150</t>
  </si>
  <si>
    <t>000 2 02 49 999 00 0000 150</t>
  </si>
  <si>
    <t>000 2 02 49 999 14 0000 150</t>
  </si>
  <si>
    <t>000 1 03 02 261 01 0000 110</t>
  </si>
  <si>
    <t xml:space="preserve">Первоначальный бюджет </t>
  </si>
  <si>
    <t>Изменения 26.01.2023</t>
  </si>
  <si>
    <t>Изменения по отдельным строкам доходов бюджета Уинского муниципального округа на 2023 год</t>
  </si>
  <si>
    <t>Субсидии на устройство спортивных площадок и их оснащение</t>
  </si>
  <si>
    <t>Субсидия на софинансирование проектов инициативного бюджетирования</t>
  </si>
  <si>
    <t>000 2 02 25 497 00 0000 150</t>
  </si>
  <si>
    <t>000 2 02 25 497 14 0000 150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</si>
  <si>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</si>
  <si>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</si>
  <si>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Иные межбюджетные трансферты на обеспечение жильем молодых семей</t>
  </si>
  <si>
    <t>Изменения по отдельным строкам доходов бюджета Уинского муниципального округа на 2024 - 2025 годы, рублей</t>
  </si>
  <si>
    <t>от 26 января 2023 г. № 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</si>
</sst>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0"/>
      <name val="Arial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2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/>
    <xf numFmtId="0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4" fontId="4" fillId="0" borderId="1" xfId="0" applyNumberFormat="1" applyFont="1" applyBorder="1" applyAlignment="1" applyProtection="1">
      <alignment horizontal="right"/>
    </xf>
    <xf numFmtId="0" fontId="4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wrapText="1"/>
    </xf>
    <xf numFmtId="2" fontId="1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4" fillId="0" borderId="0" xfId="0" applyNumberFormat="1" applyFont="1" applyBorder="1" applyAlignment="1" applyProtection="1">
      <alignment horizontal="right"/>
    </xf>
    <xf numFmtId="4" fontId="4" fillId="0" borderId="0" xfId="0" applyNumberFormat="1" applyFont="1" applyBorder="1" applyAlignment="1" applyProtection="1">
      <alignment horizontal="right" vertical="center" wrapText="1"/>
    </xf>
    <xf numFmtId="4" fontId="1" fillId="0" borderId="0" xfId="0" applyNumberFormat="1" applyFont="1" applyBorder="1" applyAlignment="1" applyProtection="1">
      <alignment horizontal="right" vertical="center" wrapText="1"/>
    </xf>
    <xf numFmtId="4" fontId="1" fillId="0" borderId="0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/>
    <xf numFmtId="4" fontId="4" fillId="0" borderId="1" xfId="0" applyNumberFormat="1" applyFont="1" applyBorder="1" applyAlignment="1" applyProtection="1">
      <alignment horizontal="right" vertical="center"/>
    </xf>
    <xf numFmtId="4" fontId="1" fillId="0" borderId="1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186"/>
  <sheetViews>
    <sheetView showGridLines="0" workbookViewId="0">
      <selection activeCell="H7" sqref="H7"/>
    </sheetView>
  </sheetViews>
  <sheetFormatPr defaultColWidth="9.109375" defaultRowHeight="12.75" customHeight="1" outlineLevelRow="7" x14ac:dyDescent="0.25"/>
  <cols>
    <col min="1" max="1" width="24" style="1" customWidth="1"/>
    <col min="2" max="2" width="68.33203125" style="1" customWidth="1"/>
    <col min="3" max="3" width="14" style="1" hidden="1" customWidth="1"/>
    <col min="4" max="4" width="12.44140625" style="1" hidden="1" customWidth="1"/>
    <col min="5" max="6" width="28.109375" style="1" customWidth="1"/>
    <col min="7" max="16384" width="9.109375" style="1"/>
  </cols>
  <sheetData>
    <row r="1" spans="1:6" ht="13.2" x14ac:dyDescent="0.25">
      <c r="A1" s="43"/>
      <c r="B1" s="43"/>
      <c r="E1" s="39" t="s">
        <v>156</v>
      </c>
      <c r="F1" s="39"/>
    </row>
    <row r="2" spans="1:6" ht="13.2" x14ac:dyDescent="0.25">
      <c r="A2" s="2"/>
      <c r="B2" s="2"/>
      <c r="E2" s="39" t="s">
        <v>161</v>
      </c>
      <c r="F2" s="39"/>
    </row>
    <row r="3" spans="1:6" ht="13.2" x14ac:dyDescent="0.25">
      <c r="A3" s="3"/>
      <c r="B3" s="4"/>
      <c r="E3" s="40" t="s">
        <v>157</v>
      </c>
      <c r="F3" s="40"/>
    </row>
    <row r="4" spans="1:6" ht="13.2" x14ac:dyDescent="0.25">
      <c r="B4" s="5"/>
      <c r="E4" s="40" t="s">
        <v>158</v>
      </c>
      <c r="F4" s="40"/>
    </row>
    <row r="5" spans="1:6" ht="13.2" x14ac:dyDescent="0.25">
      <c r="B5" s="5"/>
      <c r="E5" s="32" t="s">
        <v>333</v>
      </c>
      <c r="F5" s="31"/>
    </row>
    <row r="6" spans="1:6" ht="13.2" x14ac:dyDescent="0.25">
      <c r="A6" s="6"/>
      <c r="B6" s="6"/>
      <c r="C6" s="6"/>
      <c r="D6" s="30"/>
      <c r="E6" s="30"/>
      <c r="F6" s="30"/>
    </row>
    <row r="7" spans="1:6" ht="15.6" x14ac:dyDescent="0.3">
      <c r="A7" s="46" t="s">
        <v>324</v>
      </c>
      <c r="B7" s="46"/>
      <c r="C7" s="46"/>
      <c r="D7" s="46"/>
      <c r="E7" s="46"/>
    </row>
    <row r="8" spans="1:6" ht="13.2" x14ac:dyDescent="0.25">
      <c r="A8" s="44"/>
      <c r="B8" s="44"/>
      <c r="C8" s="44"/>
    </row>
    <row r="9" spans="1:6" ht="13.2" x14ac:dyDescent="0.25">
      <c r="A9" s="2"/>
      <c r="B9" s="2"/>
      <c r="C9" s="2"/>
      <c r="D9" s="2"/>
      <c r="E9" s="2"/>
      <c r="F9" s="2"/>
    </row>
    <row r="10" spans="1:6" ht="12.75" customHeight="1" x14ac:dyDescent="0.25">
      <c r="A10" s="47" t="s">
        <v>162</v>
      </c>
      <c r="B10" s="45" t="s">
        <v>159</v>
      </c>
      <c r="C10" s="45" t="s">
        <v>322</v>
      </c>
      <c r="D10" s="45" t="s">
        <v>323</v>
      </c>
      <c r="E10" s="45" t="s">
        <v>163</v>
      </c>
      <c r="F10" s="33"/>
    </row>
    <row r="11" spans="1:6" ht="13.2" x14ac:dyDescent="0.25">
      <c r="A11" s="48"/>
      <c r="B11" s="45"/>
      <c r="C11" s="45"/>
      <c r="D11" s="45"/>
      <c r="E11" s="45"/>
      <c r="F11" s="33"/>
    </row>
    <row r="12" spans="1:6" ht="13.2" x14ac:dyDescent="0.25">
      <c r="A12" s="7" t="s">
        <v>131</v>
      </c>
      <c r="B12" s="7" t="s">
        <v>132</v>
      </c>
      <c r="C12" s="7" t="s">
        <v>177</v>
      </c>
      <c r="D12" s="7" t="s">
        <v>178</v>
      </c>
      <c r="E12" s="7" t="s">
        <v>177</v>
      </c>
      <c r="F12" s="34"/>
    </row>
    <row r="13" spans="1:6" s="24" customFormat="1" ht="13.2" x14ac:dyDescent="0.25">
      <c r="A13" s="21"/>
      <c r="B13" s="22" t="s">
        <v>160</v>
      </c>
      <c r="C13" s="23">
        <f>C14+C121</f>
        <v>517485861.25999999</v>
      </c>
      <c r="D13" s="23">
        <f>D14+D121</f>
        <v>15848287</v>
      </c>
      <c r="E13" s="41">
        <f>C13+D13</f>
        <v>533334148.25999999</v>
      </c>
      <c r="F13" s="35"/>
    </row>
    <row r="14" spans="1:6" s="24" customFormat="1" ht="26.4" hidden="1" x14ac:dyDescent="0.25">
      <c r="A14" s="25" t="s">
        <v>181</v>
      </c>
      <c r="B14" s="26" t="s">
        <v>0</v>
      </c>
      <c r="C14" s="27">
        <f>C15+C21+C31+C39+C47+C50+C68+C72+C79+C91+C112</f>
        <v>73034078.099999994</v>
      </c>
      <c r="D14" s="27">
        <f>D15+D21+D31+D39+D47+D50+D68+D72+D79+D91+D112</f>
        <v>0</v>
      </c>
      <c r="E14" s="41">
        <f t="shared" ref="E14:E77" si="0">C14+D14</f>
        <v>73034078.099999994</v>
      </c>
      <c r="F14" s="36"/>
    </row>
    <row r="15" spans="1:6" s="24" customFormat="1" ht="26.4" hidden="1" outlineLevel="1" x14ac:dyDescent="0.25">
      <c r="A15" s="25" t="s">
        <v>182</v>
      </c>
      <c r="B15" s="26" t="s">
        <v>1</v>
      </c>
      <c r="C15" s="27">
        <f t="shared" ref="C15:D15" si="1">C16</f>
        <v>24325700</v>
      </c>
      <c r="D15" s="27">
        <f t="shared" si="1"/>
        <v>0</v>
      </c>
      <c r="E15" s="41">
        <f t="shared" si="0"/>
        <v>24325700</v>
      </c>
      <c r="F15" s="36"/>
    </row>
    <row r="16" spans="1:6" ht="26.4" hidden="1" outlineLevel="2" x14ac:dyDescent="0.25">
      <c r="A16" s="7" t="s">
        <v>183</v>
      </c>
      <c r="B16" s="9" t="s">
        <v>2</v>
      </c>
      <c r="C16" s="10">
        <f t="shared" ref="C16:D16" si="2">C17+C18+C19+C20</f>
        <v>24325700</v>
      </c>
      <c r="D16" s="10">
        <f t="shared" si="2"/>
        <v>0</v>
      </c>
      <c r="E16" s="42">
        <f t="shared" si="0"/>
        <v>24325700</v>
      </c>
      <c r="F16" s="37"/>
    </row>
    <row r="17" spans="1:6" ht="52.8" hidden="1" outlineLevel="3" x14ac:dyDescent="0.25">
      <c r="A17" s="7" t="s">
        <v>184</v>
      </c>
      <c r="B17" s="19" t="s">
        <v>3</v>
      </c>
      <c r="C17" s="10">
        <v>24082400</v>
      </c>
      <c r="D17" s="10">
        <v>0</v>
      </c>
      <c r="E17" s="42">
        <f t="shared" si="0"/>
        <v>24082400</v>
      </c>
      <c r="F17" s="37"/>
    </row>
    <row r="18" spans="1:6" ht="79.2" hidden="1" outlineLevel="3" x14ac:dyDescent="0.25">
      <c r="A18" s="7" t="s">
        <v>185</v>
      </c>
      <c r="B18" s="19" t="s">
        <v>4</v>
      </c>
      <c r="C18" s="10">
        <v>24300</v>
      </c>
      <c r="D18" s="10">
        <v>0</v>
      </c>
      <c r="E18" s="42">
        <f t="shared" si="0"/>
        <v>24300</v>
      </c>
      <c r="F18" s="37"/>
    </row>
    <row r="19" spans="1:6" ht="29.25" hidden="1" customHeight="1" outlineLevel="3" x14ac:dyDescent="0.25">
      <c r="A19" s="7" t="s">
        <v>186</v>
      </c>
      <c r="B19" s="9" t="s">
        <v>5</v>
      </c>
      <c r="C19" s="10">
        <v>170300</v>
      </c>
      <c r="D19" s="10">
        <v>0</v>
      </c>
      <c r="E19" s="42">
        <f t="shared" si="0"/>
        <v>170300</v>
      </c>
      <c r="F19" s="37"/>
    </row>
    <row r="20" spans="1:6" ht="66" hidden="1" outlineLevel="3" x14ac:dyDescent="0.25">
      <c r="A20" s="7" t="s">
        <v>187</v>
      </c>
      <c r="B20" s="19" t="s">
        <v>6</v>
      </c>
      <c r="C20" s="10">
        <v>48700</v>
      </c>
      <c r="D20" s="10">
        <v>0</v>
      </c>
      <c r="E20" s="42">
        <f t="shared" si="0"/>
        <v>48700</v>
      </c>
      <c r="F20" s="37"/>
    </row>
    <row r="21" spans="1:6" s="24" customFormat="1" ht="26.4" hidden="1" outlineLevel="1" x14ac:dyDescent="0.25">
      <c r="A21" s="25" t="s">
        <v>188</v>
      </c>
      <c r="B21" s="26" t="s">
        <v>7</v>
      </c>
      <c r="C21" s="27">
        <f t="shared" ref="C21:D21" si="3">C22</f>
        <v>11323900</v>
      </c>
      <c r="D21" s="27">
        <f t="shared" si="3"/>
        <v>0</v>
      </c>
      <c r="E21" s="41">
        <f t="shared" si="0"/>
        <v>11323900</v>
      </c>
      <c r="F21" s="36"/>
    </row>
    <row r="22" spans="1:6" ht="26.4" hidden="1" outlineLevel="2" x14ac:dyDescent="0.25">
      <c r="A22" s="7" t="s">
        <v>189</v>
      </c>
      <c r="B22" s="9" t="s">
        <v>8</v>
      </c>
      <c r="C22" s="10">
        <f t="shared" ref="C22:D22" si="4">C23+C25+C27+C29</f>
        <v>11323900</v>
      </c>
      <c r="D22" s="10">
        <f t="shared" si="4"/>
        <v>0</v>
      </c>
      <c r="E22" s="42">
        <f t="shared" si="0"/>
        <v>11323900</v>
      </c>
      <c r="F22" s="37"/>
    </row>
    <row r="23" spans="1:6" ht="52.8" hidden="1" outlineLevel="3" x14ac:dyDescent="0.25">
      <c r="A23" s="7" t="s">
        <v>190</v>
      </c>
      <c r="B23" s="9" t="s">
        <v>9</v>
      </c>
      <c r="C23" s="10">
        <f t="shared" ref="C23:D23" si="5">C24</f>
        <v>5560100</v>
      </c>
      <c r="D23" s="10">
        <f t="shared" si="5"/>
        <v>0</v>
      </c>
      <c r="E23" s="42">
        <f t="shared" si="0"/>
        <v>5560100</v>
      </c>
      <c r="F23" s="37"/>
    </row>
    <row r="24" spans="1:6" ht="79.2" hidden="1" outlineLevel="4" x14ac:dyDescent="0.25">
      <c r="A24" s="7" t="s">
        <v>191</v>
      </c>
      <c r="B24" s="19" t="s">
        <v>10</v>
      </c>
      <c r="C24" s="10">
        <v>5560100</v>
      </c>
      <c r="D24" s="10">
        <v>0</v>
      </c>
      <c r="E24" s="42">
        <f t="shared" si="0"/>
        <v>5560100</v>
      </c>
      <c r="F24" s="37"/>
    </row>
    <row r="25" spans="1:6" ht="52.8" hidden="1" outlineLevel="3" x14ac:dyDescent="0.25">
      <c r="A25" s="7" t="s">
        <v>192</v>
      </c>
      <c r="B25" s="19" t="s">
        <v>11</v>
      </c>
      <c r="C25" s="10">
        <f t="shared" ref="C25:D25" si="6">C26</f>
        <v>32100</v>
      </c>
      <c r="D25" s="10">
        <f t="shared" si="6"/>
        <v>0</v>
      </c>
      <c r="E25" s="42">
        <f t="shared" si="0"/>
        <v>32100</v>
      </c>
      <c r="F25" s="37"/>
    </row>
    <row r="26" spans="1:6" ht="79.2" hidden="1" outlineLevel="4" x14ac:dyDescent="0.25">
      <c r="A26" s="7" t="s">
        <v>193</v>
      </c>
      <c r="B26" s="19" t="s">
        <v>12</v>
      </c>
      <c r="C26" s="10">
        <v>32100</v>
      </c>
      <c r="D26" s="10">
        <v>0</v>
      </c>
      <c r="E26" s="42">
        <f t="shared" si="0"/>
        <v>32100</v>
      </c>
      <c r="F26" s="37"/>
    </row>
    <row r="27" spans="1:6" ht="52.8" hidden="1" outlineLevel="3" x14ac:dyDescent="0.25">
      <c r="A27" s="7" t="s">
        <v>194</v>
      </c>
      <c r="B27" s="9" t="s">
        <v>13</v>
      </c>
      <c r="C27" s="10">
        <f t="shared" ref="C27:D27" si="7">C28</f>
        <v>6384900</v>
      </c>
      <c r="D27" s="10">
        <f t="shared" si="7"/>
        <v>0</v>
      </c>
      <c r="E27" s="42">
        <f t="shared" si="0"/>
        <v>6384900</v>
      </c>
      <c r="F27" s="37"/>
    </row>
    <row r="28" spans="1:6" ht="79.2" hidden="1" outlineLevel="4" x14ac:dyDescent="0.25">
      <c r="A28" s="7" t="s">
        <v>195</v>
      </c>
      <c r="B28" s="19" t="s">
        <v>14</v>
      </c>
      <c r="C28" s="10">
        <v>6384900</v>
      </c>
      <c r="D28" s="10">
        <v>0</v>
      </c>
      <c r="E28" s="42">
        <f t="shared" si="0"/>
        <v>6384900</v>
      </c>
      <c r="F28" s="37"/>
    </row>
    <row r="29" spans="1:6" ht="52.8" hidden="1" outlineLevel="3" x14ac:dyDescent="0.25">
      <c r="A29" s="7" t="s">
        <v>196</v>
      </c>
      <c r="B29" s="9" t="s">
        <v>15</v>
      </c>
      <c r="C29" s="10">
        <f t="shared" ref="C29:D29" si="8">C30</f>
        <v>-653200</v>
      </c>
      <c r="D29" s="10">
        <f t="shared" si="8"/>
        <v>0</v>
      </c>
      <c r="E29" s="42">
        <f t="shared" si="0"/>
        <v>-653200</v>
      </c>
      <c r="F29" s="37"/>
    </row>
    <row r="30" spans="1:6" ht="79.2" hidden="1" outlineLevel="4" x14ac:dyDescent="0.25">
      <c r="A30" s="7" t="s">
        <v>16</v>
      </c>
      <c r="B30" s="19" t="s">
        <v>17</v>
      </c>
      <c r="C30" s="10">
        <v>-653200</v>
      </c>
      <c r="D30" s="10">
        <v>0</v>
      </c>
      <c r="E30" s="42">
        <f t="shared" si="0"/>
        <v>-653200</v>
      </c>
      <c r="F30" s="37"/>
    </row>
    <row r="31" spans="1:6" s="24" customFormat="1" ht="26.4" hidden="1" outlineLevel="1" x14ac:dyDescent="0.25">
      <c r="A31" s="25" t="s">
        <v>197</v>
      </c>
      <c r="B31" s="26" t="s">
        <v>18</v>
      </c>
      <c r="C31" s="27">
        <f>C35+C37+C32</f>
        <v>1228100</v>
      </c>
      <c r="D31" s="27">
        <f>D35+D37+D32</f>
        <v>0</v>
      </c>
      <c r="E31" s="41">
        <f t="shared" si="0"/>
        <v>1228100</v>
      </c>
      <c r="F31" s="36"/>
    </row>
    <row r="32" spans="1:6" ht="18.75" hidden="1" customHeight="1" outlineLevel="1" x14ac:dyDescent="0.25">
      <c r="A32" s="7" t="s">
        <v>198</v>
      </c>
      <c r="B32" s="9" t="s">
        <v>164</v>
      </c>
      <c r="C32" s="10">
        <f>C33</f>
        <v>608100</v>
      </c>
      <c r="D32" s="10">
        <f>D33</f>
        <v>0</v>
      </c>
      <c r="E32" s="42">
        <f t="shared" si="0"/>
        <v>608100</v>
      </c>
      <c r="F32" s="37"/>
    </row>
    <row r="33" spans="1:6" ht="26.4" hidden="1" outlineLevel="1" x14ac:dyDescent="0.25">
      <c r="A33" s="7" t="s">
        <v>199</v>
      </c>
      <c r="B33" s="9" t="s">
        <v>165</v>
      </c>
      <c r="C33" s="10">
        <f>C34</f>
        <v>608100</v>
      </c>
      <c r="D33" s="10">
        <f>D34</f>
        <v>0</v>
      </c>
      <c r="E33" s="42">
        <f t="shared" si="0"/>
        <v>608100</v>
      </c>
      <c r="F33" s="37"/>
    </row>
    <row r="34" spans="1:6" ht="26.4" hidden="1" outlineLevel="1" x14ac:dyDescent="0.25">
      <c r="A34" s="7" t="s">
        <v>200</v>
      </c>
      <c r="B34" s="9" t="s">
        <v>165</v>
      </c>
      <c r="C34" s="10">
        <v>608100</v>
      </c>
      <c r="D34" s="10">
        <v>0</v>
      </c>
      <c r="E34" s="42">
        <f t="shared" si="0"/>
        <v>608100</v>
      </c>
      <c r="F34" s="37"/>
    </row>
    <row r="35" spans="1:6" ht="26.4" hidden="1" outlineLevel="2" x14ac:dyDescent="0.25">
      <c r="A35" s="7" t="s">
        <v>201</v>
      </c>
      <c r="B35" s="9" t="s">
        <v>19</v>
      </c>
      <c r="C35" s="10">
        <f t="shared" ref="C35:D35" si="9">C36</f>
        <v>70000</v>
      </c>
      <c r="D35" s="10">
        <f t="shared" si="9"/>
        <v>0</v>
      </c>
      <c r="E35" s="42">
        <f t="shared" si="0"/>
        <v>70000</v>
      </c>
      <c r="F35" s="37"/>
    </row>
    <row r="36" spans="1:6" ht="26.4" hidden="1" outlineLevel="3" x14ac:dyDescent="0.25">
      <c r="A36" s="7" t="s">
        <v>202</v>
      </c>
      <c r="B36" s="9" t="s">
        <v>19</v>
      </c>
      <c r="C36" s="10">
        <v>70000</v>
      </c>
      <c r="D36" s="10">
        <v>0</v>
      </c>
      <c r="E36" s="42">
        <f t="shared" si="0"/>
        <v>70000</v>
      </c>
      <c r="F36" s="37"/>
    </row>
    <row r="37" spans="1:6" ht="26.4" hidden="1" outlineLevel="2" x14ac:dyDescent="0.25">
      <c r="A37" s="7" t="s">
        <v>203</v>
      </c>
      <c r="B37" s="9" t="s">
        <v>20</v>
      </c>
      <c r="C37" s="10">
        <f t="shared" ref="C37:D37" si="10">C38</f>
        <v>550000</v>
      </c>
      <c r="D37" s="10">
        <f t="shared" si="10"/>
        <v>0</v>
      </c>
      <c r="E37" s="42">
        <f t="shared" si="0"/>
        <v>550000</v>
      </c>
      <c r="F37" s="37"/>
    </row>
    <row r="38" spans="1:6" ht="26.4" hidden="1" outlineLevel="3" x14ac:dyDescent="0.25">
      <c r="A38" s="7" t="s">
        <v>204</v>
      </c>
      <c r="B38" s="9" t="s">
        <v>21</v>
      </c>
      <c r="C38" s="10">
        <v>550000</v>
      </c>
      <c r="D38" s="10">
        <v>0</v>
      </c>
      <c r="E38" s="42">
        <f t="shared" si="0"/>
        <v>550000</v>
      </c>
      <c r="F38" s="37"/>
    </row>
    <row r="39" spans="1:6" s="24" customFormat="1" ht="17.25" hidden="1" customHeight="1" outlineLevel="1" x14ac:dyDescent="0.25">
      <c r="A39" s="25" t="s">
        <v>205</v>
      </c>
      <c r="B39" s="26" t="s">
        <v>22</v>
      </c>
      <c r="C39" s="27">
        <f>C40+C42</f>
        <v>4350000</v>
      </c>
      <c r="D39" s="27">
        <f>D40+D42</f>
        <v>0</v>
      </c>
      <c r="E39" s="41">
        <f t="shared" si="0"/>
        <v>4350000</v>
      </c>
      <c r="F39" s="36"/>
    </row>
    <row r="40" spans="1:6" ht="26.4" hidden="1" outlineLevel="2" x14ac:dyDescent="0.25">
      <c r="A40" s="7" t="s">
        <v>206</v>
      </c>
      <c r="B40" s="9" t="s">
        <v>23</v>
      </c>
      <c r="C40" s="10">
        <f t="shared" ref="C40:D40" si="11">C41</f>
        <v>1900000</v>
      </c>
      <c r="D40" s="10">
        <f t="shared" si="11"/>
        <v>0</v>
      </c>
      <c r="E40" s="42">
        <f t="shared" si="0"/>
        <v>1900000</v>
      </c>
      <c r="F40" s="37"/>
    </row>
    <row r="41" spans="1:6" ht="31.5" hidden="1" customHeight="1" outlineLevel="3" x14ac:dyDescent="0.25">
      <c r="A41" s="7" t="s">
        <v>207</v>
      </c>
      <c r="B41" s="9" t="s">
        <v>24</v>
      </c>
      <c r="C41" s="10">
        <v>1900000</v>
      </c>
      <c r="D41" s="10">
        <v>0</v>
      </c>
      <c r="E41" s="42">
        <f t="shared" si="0"/>
        <v>1900000</v>
      </c>
      <c r="F41" s="37"/>
    </row>
    <row r="42" spans="1:6" ht="26.4" hidden="1" outlineLevel="2" x14ac:dyDescent="0.25">
      <c r="A42" s="7" t="s">
        <v>208</v>
      </c>
      <c r="B42" s="9" t="s">
        <v>25</v>
      </c>
      <c r="C42" s="10">
        <f t="shared" ref="C42:D42" si="12">C43+C45</f>
        <v>2450000</v>
      </c>
      <c r="D42" s="10">
        <f t="shared" si="12"/>
        <v>0</v>
      </c>
      <c r="E42" s="42">
        <f t="shared" si="0"/>
        <v>2450000</v>
      </c>
      <c r="F42" s="37"/>
    </row>
    <row r="43" spans="1:6" ht="26.4" hidden="1" outlineLevel="3" x14ac:dyDescent="0.25">
      <c r="A43" s="7" t="s">
        <v>209</v>
      </c>
      <c r="B43" s="9" t="s">
        <v>26</v>
      </c>
      <c r="C43" s="10">
        <f t="shared" ref="C43:D43" si="13">C44</f>
        <v>810000</v>
      </c>
      <c r="D43" s="10">
        <f t="shared" si="13"/>
        <v>0</v>
      </c>
      <c r="E43" s="42">
        <f t="shared" si="0"/>
        <v>810000</v>
      </c>
      <c r="F43" s="37"/>
    </row>
    <row r="44" spans="1:6" ht="26.4" hidden="1" outlineLevel="4" x14ac:dyDescent="0.25">
      <c r="A44" s="7" t="s">
        <v>210</v>
      </c>
      <c r="B44" s="9" t="s">
        <v>27</v>
      </c>
      <c r="C44" s="10">
        <v>810000</v>
      </c>
      <c r="D44" s="10">
        <v>0</v>
      </c>
      <c r="E44" s="42">
        <f t="shared" si="0"/>
        <v>810000</v>
      </c>
      <c r="F44" s="37"/>
    </row>
    <row r="45" spans="1:6" ht="26.4" hidden="1" outlineLevel="3" x14ac:dyDescent="0.25">
      <c r="A45" s="7" t="s">
        <v>211</v>
      </c>
      <c r="B45" s="9" t="s">
        <v>28</v>
      </c>
      <c r="C45" s="10">
        <f t="shared" ref="C45:D45" si="14">C46</f>
        <v>1640000</v>
      </c>
      <c r="D45" s="10">
        <f t="shared" si="14"/>
        <v>0</v>
      </c>
      <c r="E45" s="42">
        <f t="shared" si="0"/>
        <v>1640000</v>
      </c>
      <c r="F45" s="37"/>
    </row>
    <row r="46" spans="1:6" ht="26.4" hidden="1" outlineLevel="4" x14ac:dyDescent="0.25">
      <c r="A46" s="7" t="s">
        <v>212</v>
      </c>
      <c r="B46" s="9" t="s">
        <v>29</v>
      </c>
      <c r="C46" s="10">
        <v>1640000</v>
      </c>
      <c r="D46" s="10">
        <v>0</v>
      </c>
      <c r="E46" s="42">
        <f t="shared" si="0"/>
        <v>1640000</v>
      </c>
      <c r="F46" s="37"/>
    </row>
    <row r="47" spans="1:6" s="24" customFormat="1" ht="26.4" hidden="1" outlineLevel="1" x14ac:dyDescent="0.25">
      <c r="A47" s="25" t="s">
        <v>213</v>
      </c>
      <c r="B47" s="26" t="s">
        <v>30</v>
      </c>
      <c r="C47" s="27">
        <f t="shared" ref="C47:D47" si="15">C48</f>
        <v>1200000</v>
      </c>
      <c r="D47" s="27">
        <f t="shared" si="15"/>
        <v>0</v>
      </c>
      <c r="E47" s="41">
        <f t="shared" si="0"/>
        <v>1200000</v>
      </c>
      <c r="F47" s="36"/>
    </row>
    <row r="48" spans="1:6" ht="26.4" hidden="1" outlineLevel="2" x14ac:dyDescent="0.25">
      <c r="A48" s="7" t="s">
        <v>214</v>
      </c>
      <c r="B48" s="9" t="s">
        <v>31</v>
      </c>
      <c r="C48" s="10">
        <f t="shared" ref="C48:D48" si="16">C49</f>
        <v>1200000</v>
      </c>
      <c r="D48" s="10">
        <f t="shared" si="16"/>
        <v>0</v>
      </c>
      <c r="E48" s="42">
        <f t="shared" si="0"/>
        <v>1200000</v>
      </c>
      <c r="F48" s="37"/>
    </row>
    <row r="49" spans="1:6" ht="31.5" hidden="1" customHeight="1" outlineLevel="3" x14ac:dyDescent="0.25">
      <c r="A49" s="7" t="s">
        <v>215</v>
      </c>
      <c r="B49" s="9" t="s">
        <v>32</v>
      </c>
      <c r="C49" s="10">
        <v>1200000</v>
      </c>
      <c r="D49" s="10">
        <v>0</v>
      </c>
      <c r="E49" s="42">
        <f t="shared" si="0"/>
        <v>1200000</v>
      </c>
      <c r="F49" s="37"/>
    </row>
    <row r="50" spans="1:6" s="24" customFormat="1" ht="26.4" hidden="1" outlineLevel="1" x14ac:dyDescent="0.25">
      <c r="A50" s="25" t="s">
        <v>216</v>
      </c>
      <c r="B50" s="26" t="s">
        <v>33</v>
      </c>
      <c r="C50" s="27">
        <f>C51+C60+C65</f>
        <v>18065500</v>
      </c>
      <c r="D50" s="27">
        <f>D51+D60+D65</f>
        <v>0</v>
      </c>
      <c r="E50" s="41">
        <f t="shared" si="0"/>
        <v>18065500</v>
      </c>
      <c r="F50" s="36"/>
    </row>
    <row r="51" spans="1:6" ht="52.8" hidden="1" outlineLevel="2" x14ac:dyDescent="0.25">
      <c r="A51" s="7" t="s">
        <v>217</v>
      </c>
      <c r="B51" s="19" t="s">
        <v>34</v>
      </c>
      <c r="C51" s="10">
        <f t="shared" ref="C51:D51" si="17">C52+C54+C56+C58</f>
        <v>14730700</v>
      </c>
      <c r="D51" s="10">
        <f t="shared" si="17"/>
        <v>0</v>
      </c>
      <c r="E51" s="42">
        <f t="shared" si="0"/>
        <v>14730700</v>
      </c>
      <c r="F51" s="37"/>
    </row>
    <row r="52" spans="1:6" ht="39.6" hidden="1" outlineLevel="3" x14ac:dyDescent="0.25">
      <c r="A52" s="7" t="s">
        <v>218</v>
      </c>
      <c r="B52" s="9" t="s">
        <v>35</v>
      </c>
      <c r="C52" s="10">
        <f t="shared" ref="C52:D52" si="18">C53</f>
        <v>13759400</v>
      </c>
      <c r="D52" s="10">
        <f t="shared" si="18"/>
        <v>0</v>
      </c>
      <c r="E52" s="42">
        <f t="shared" si="0"/>
        <v>13759400</v>
      </c>
      <c r="F52" s="37"/>
    </row>
    <row r="53" spans="1:6" ht="52.8" hidden="1" outlineLevel="4" x14ac:dyDescent="0.25">
      <c r="A53" s="7" t="s">
        <v>219</v>
      </c>
      <c r="B53" s="19" t="s">
        <v>36</v>
      </c>
      <c r="C53" s="10">
        <v>13759400</v>
      </c>
      <c r="D53" s="10">
        <v>0</v>
      </c>
      <c r="E53" s="42">
        <f t="shared" si="0"/>
        <v>13759400</v>
      </c>
      <c r="F53" s="37"/>
    </row>
    <row r="54" spans="1:6" ht="52.8" hidden="1" outlineLevel="3" x14ac:dyDescent="0.25">
      <c r="A54" s="7" t="s">
        <v>220</v>
      </c>
      <c r="B54" s="19" t="s">
        <v>37</v>
      </c>
      <c r="C54" s="10">
        <f t="shared" ref="C54:D54" si="19">C55</f>
        <v>69600</v>
      </c>
      <c r="D54" s="10">
        <f t="shared" si="19"/>
        <v>0</v>
      </c>
      <c r="E54" s="42">
        <f t="shared" si="0"/>
        <v>69600</v>
      </c>
      <c r="F54" s="37"/>
    </row>
    <row r="55" spans="1:6" ht="52.8" hidden="1" outlineLevel="4" x14ac:dyDescent="0.25">
      <c r="A55" s="7" t="s">
        <v>221</v>
      </c>
      <c r="B55" s="9" t="s">
        <v>38</v>
      </c>
      <c r="C55" s="10">
        <v>69600</v>
      </c>
      <c r="D55" s="10">
        <v>0</v>
      </c>
      <c r="E55" s="42">
        <f t="shared" si="0"/>
        <v>69600</v>
      </c>
      <c r="F55" s="37"/>
    </row>
    <row r="56" spans="1:6" ht="52.8" hidden="1" outlineLevel="3" x14ac:dyDescent="0.25">
      <c r="A56" s="7" t="s">
        <v>222</v>
      </c>
      <c r="B56" s="19" t="s">
        <v>39</v>
      </c>
      <c r="C56" s="10">
        <f t="shared" ref="C56:D56" si="20">C57</f>
        <v>119100</v>
      </c>
      <c r="D56" s="10">
        <f t="shared" si="20"/>
        <v>0</v>
      </c>
      <c r="E56" s="42">
        <f t="shared" si="0"/>
        <v>119100</v>
      </c>
      <c r="F56" s="37"/>
    </row>
    <row r="57" spans="1:6" ht="39.6" hidden="1" outlineLevel="4" x14ac:dyDescent="0.25">
      <c r="A57" s="7" t="s">
        <v>223</v>
      </c>
      <c r="B57" s="9" t="s">
        <v>40</v>
      </c>
      <c r="C57" s="10">
        <v>119100</v>
      </c>
      <c r="D57" s="10">
        <v>0</v>
      </c>
      <c r="E57" s="42">
        <f t="shared" si="0"/>
        <v>119100</v>
      </c>
      <c r="F57" s="37"/>
    </row>
    <row r="58" spans="1:6" ht="26.4" hidden="1" outlineLevel="3" x14ac:dyDescent="0.25">
      <c r="A58" s="7" t="s">
        <v>224</v>
      </c>
      <c r="B58" s="9" t="s">
        <v>41</v>
      </c>
      <c r="C58" s="10">
        <f t="shared" ref="C58:D58" si="21">C59</f>
        <v>782600</v>
      </c>
      <c r="D58" s="10">
        <f t="shared" si="21"/>
        <v>0</v>
      </c>
      <c r="E58" s="42">
        <f t="shared" si="0"/>
        <v>782600</v>
      </c>
      <c r="F58" s="37"/>
    </row>
    <row r="59" spans="1:6" ht="26.4" hidden="1" outlineLevel="4" x14ac:dyDescent="0.25">
      <c r="A59" s="7" t="s">
        <v>225</v>
      </c>
      <c r="B59" s="9" t="s">
        <v>42</v>
      </c>
      <c r="C59" s="10">
        <v>782600</v>
      </c>
      <c r="D59" s="10">
        <v>0</v>
      </c>
      <c r="E59" s="42">
        <f t="shared" si="0"/>
        <v>782600</v>
      </c>
      <c r="F59" s="37"/>
    </row>
    <row r="60" spans="1:6" ht="26.4" hidden="1" outlineLevel="2" x14ac:dyDescent="0.25">
      <c r="A60" s="7" t="s">
        <v>226</v>
      </c>
      <c r="B60" s="9" t="s">
        <v>43</v>
      </c>
      <c r="C60" s="10">
        <f>C63+C61</f>
        <v>2957000</v>
      </c>
      <c r="D60" s="10">
        <f>D63+D61</f>
        <v>0</v>
      </c>
      <c r="E60" s="42">
        <f t="shared" si="0"/>
        <v>2957000</v>
      </c>
      <c r="F60" s="37"/>
    </row>
    <row r="61" spans="1:6" ht="26.4" hidden="1" outlineLevel="2" x14ac:dyDescent="0.25">
      <c r="A61" s="7" t="s">
        <v>227</v>
      </c>
      <c r="B61" s="9" t="s">
        <v>180</v>
      </c>
      <c r="C61" s="10">
        <f>C62</f>
        <v>2653900</v>
      </c>
      <c r="D61" s="10">
        <f>D62</f>
        <v>0</v>
      </c>
      <c r="E61" s="42">
        <f t="shared" si="0"/>
        <v>2653900</v>
      </c>
      <c r="F61" s="37"/>
    </row>
    <row r="62" spans="1:6" ht="79.2" hidden="1" outlineLevel="2" x14ac:dyDescent="0.25">
      <c r="A62" s="7" t="s">
        <v>228</v>
      </c>
      <c r="B62" s="29" t="s">
        <v>179</v>
      </c>
      <c r="C62" s="10">
        <v>2653900</v>
      </c>
      <c r="D62" s="10">
        <v>0</v>
      </c>
      <c r="E62" s="42">
        <f t="shared" si="0"/>
        <v>2653900</v>
      </c>
      <c r="F62" s="37"/>
    </row>
    <row r="63" spans="1:6" ht="26.4" hidden="1" outlineLevel="3" x14ac:dyDescent="0.25">
      <c r="A63" s="7" t="s">
        <v>229</v>
      </c>
      <c r="B63" s="9" t="s">
        <v>44</v>
      </c>
      <c r="C63" s="10">
        <f t="shared" ref="C63:D63" si="22">C64</f>
        <v>303100</v>
      </c>
      <c r="D63" s="10">
        <f t="shared" si="22"/>
        <v>0</v>
      </c>
      <c r="E63" s="42">
        <f t="shared" si="0"/>
        <v>303100</v>
      </c>
      <c r="F63" s="37"/>
    </row>
    <row r="64" spans="1:6" ht="66" hidden="1" outlineLevel="4" x14ac:dyDescent="0.25">
      <c r="A64" s="7" t="s">
        <v>230</v>
      </c>
      <c r="B64" s="19" t="s">
        <v>45</v>
      </c>
      <c r="C64" s="10">
        <v>303100</v>
      </c>
      <c r="D64" s="10">
        <v>0</v>
      </c>
      <c r="E64" s="42">
        <f t="shared" si="0"/>
        <v>303100</v>
      </c>
      <c r="F64" s="37"/>
    </row>
    <row r="65" spans="1:6" ht="52.8" hidden="1" outlineLevel="2" x14ac:dyDescent="0.25">
      <c r="A65" s="7" t="s">
        <v>231</v>
      </c>
      <c r="B65" s="19" t="s">
        <v>46</v>
      </c>
      <c r="C65" s="10">
        <f t="shared" ref="C65:D65" si="23">C66</f>
        <v>377800</v>
      </c>
      <c r="D65" s="10">
        <f t="shared" si="23"/>
        <v>0</v>
      </c>
      <c r="E65" s="42">
        <f t="shared" si="0"/>
        <v>377800</v>
      </c>
      <c r="F65" s="37"/>
    </row>
    <row r="66" spans="1:6" ht="52.8" hidden="1" outlineLevel="3" x14ac:dyDescent="0.25">
      <c r="A66" s="7" t="s">
        <v>232</v>
      </c>
      <c r="B66" s="19" t="s">
        <v>47</v>
      </c>
      <c r="C66" s="10">
        <f t="shared" ref="C66:D66" si="24">C67</f>
        <v>377800</v>
      </c>
      <c r="D66" s="10">
        <f t="shared" si="24"/>
        <v>0</v>
      </c>
      <c r="E66" s="42">
        <f t="shared" si="0"/>
        <v>377800</v>
      </c>
      <c r="F66" s="37"/>
    </row>
    <row r="67" spans="1:6" ht="52.8" hidden="1" outlineLevel="4" x14ac:dyDescent="0.25">
      <c r="A67" s="7" t="s">
        <v>233</v>
      </c>
      <c r="B67" s="9" t="s">
        <v>48</v>
      </c>
      <c r="C67" s="10">
        <v>377800</v>
      </c>
      <c r="D67" s="10">
        <v>0</v>
      </c>
      <c r="E67" s="42">
        <f t="shared" si="0"/>
        <v>377800</v>
      </c>
      <c r="F67" s="37"/>
    </row>
    <row r="68" spans="1:6" s="24" customFormat="1" ht="26.4" hidden="1" outlineLevel="1" x14ac:dyDescent="0.25">
      <c r="A68" s="25" t="s">
        <v>234</v>
      </c>
      <c r="B68" s="26" t="s">
        <v>49</v>
      </c>
      <c r="C68" s="27">
        <f t="shared" ref="C68:D68" si="25">C69</f>
        <v>145000</v>
      </c>
      <c r="D68" s="27">
        <f t="shared" si="25"/>
        <v>0</v>
      </c>
      <c r="E68" s="41">
        <f t="shared" si="0"/>
        <v>145000</v>
      </c>
      <c r="F68" s="36"/>
    </row>
    <row r="69" spans="1:6" ht="26.4" hidden="1" outlineLevel="2" x14ac:dyDescent="0.25">
      <c r="A69" s="7" t="s">
        <v>235</v>
      </c>
      <c r="B69" s="9" t="s">
        <v>50</v>
      </c>
      <c r="C69" s="10">
        <f t="shared" ref="C69:D69" si="26">C70+C71</f>
        <v>145000</v>
      </c>
      <c r="D69" s="10">
        <f t="shared" si="26"/>
        <v>0</v>
      </c>
      <c r="E69" s="42">
        <f t="shared" si="0"/>
        <v>145000</v>
      </c>
      <c r="F69" s="37"/>
    </row>
    <row r="70" spans="1:6" ht="26.4" hidden="1" outlineLevel="3" x14ac:dyDescent="0.25">
      <c r="A70" s="7" t="s">
        <v>236</v>
      </c>
      <c r="B70" s="9" t="s">
        <v>51</v>
      </c>
      <c r="C70" s="10">
        <v>71000</v>
      </c>
      <c r="D70" s="10">
        <v>0</v>
      </c>
      <c r="E70" s="42">
        <f t="shared" si="0"/>
        <v>71000</v>
      </c>
      <c r="F70" s="37"/>
    </row>
    <row r="71" spans="1:6" ht="26.4" hidden="1" outlineLevel="3" x14ac:dyDescent="0.25">
      <c r="A71" s="7" t="s">
        <v>237</v>
      </c>
      <c r="B71" s="9" t="s">
        <v>52</v>
      </c>
      <c r="C71" s="10">
        <v>74000</v>
      </c>
      <c r="D71" s="10">
        <v>0</v>
      </c>
      <c r="E71" s="42">
        <f t="shared" si="0"/>
        <v>74000</v>
      </c>
      <c r="F71" s="37"/>
    </row>
    <row r="72" spans="1:6" s="24" customFormat="1" ht="26.4" hidden="1" outlineLevel="1" x14ac:dyDescent="0.25">
      <c r="A72" s="25" t="s">
        <v>238</v>
      </c>
      <c r="B72" s="26" t="s">
        <v>53</v>
      </c>
      <c r="C72" s="27">
        <f t="shared" ref="C72:D72" si="27">C73+C76</f>
        <v>9976027</v>
      </c>
      <c r="D72" s="27">
        <f t="shared" si="27"/>
        <v>0</v>
      </c>
      <c r="E72" s="41">
        <f t="shared" si="0"/>
        <v>9976027</v>
      </c>
      <c r="F72" s="36"/>
    </row>
    <row r="73" spans="1:6" ht="26.4" hidden="1" outlineLevel="2" x14ac:dyDescent="0.25">
      <c r="A73" s="7" t="s">
        <v>239</v>
      </c>
      <c r="B73" s="9" t="s">
        <v>54</v>
      </c>
      <c r="C73" s="10">
        <f t="shared" ref="C73:D73" si="28">C74</f>
        <v>9330827</v>
      </c>
      <c r="D73" s="10">
        <f t="shared" si="28"/>
        <v>0</v>
      </c>
      <c r="E73" s="42">
        <f t="shared" si="0"/>
        <v>9330827</v>
      </c>
      <c r="F73" s="37"/>
    </row>
    <row r="74" spans="1:6" ht="26.4" hidden="1" outlineLevel="3" x14ac:dyDescent="0.25">
      <c r="A74" s="7" t="s">
        <v>240</v>
      </c>
      <c r="B74" s="9" t="s">
        <v>55</v>
      </c>
      <c r="C74" s="10">
        <f t="shared" ref="C74:D74" si="29">C75</f>
        <v>9330827</v>
      </c>
      <c r="D74" s="10">
        <f t="shared" si="29"/>
        <v>0</v>
      </c>
      <c r="E74" s="42">
        <f t="shared" si="0"/>
        <v>9330827</v>
      </c>
      <c r="F74" s="37"/>
    </row>
    <row r="75" spans="1:6" ht="26.4" hidden="1" outlineLevel="4" x14ac:dyDescent="0.25">
      <c r="A75" s="7" t="s">
        <v>241</v>
      </c>
      <c r="B75" s="9" t="s">
        <v>56</v>
      </c>
      <c r="C75" s="10">
        <v>9330827</v>
      </c>
      <c r="D75" s="10">
        <v>0</v>
      </c>
      <c r="E75" s="42">
        <f t="shared" si="0"/>
        <v>9330827</v>
      </c>
      <c r="F75" s="37"/>
    </row>
    <row r="76" spans="1:6" ht="26.4" hidden="1" outlineLevel="2" x14ac:dyDescent="0.25">
      <c r="A76" s="7" t="s">
        <v>242</v>
      </c>
      <c r="B76" s="9" t="s">
        <v>57</v>
      </c>
      <c r="C76" s="10">
        <f>C77</f>
        <v>645200</v>
      </c>
      <c r="D76" s="10">
        <f>D77</f>
        <v>0</v>
      </c>
      <c r="E76" s="42">
        <f t="shared" si="0"/>
        <v>645200</v>
      </c>
      <c r="F76" s="37"/>
    </row>
    <row r="77" spans="1:6" ht="26.4" hidden="1" outlineLevel="3" x14ac:dyDescent="0.25">
      <c r="A77" s="7" t="s">
        <v>243</v>
      </c>
      <c r="B77" s="9" t="s">
        <v>58</v>
      </c>
      <c r="C77" s="10">
        <f t="shared" ref="C77:D77" si="30">C78</f>
        <v>645200</v>
      </c>
      <c r="D77" s="10">
        <f t="shared" si="30"/>
        <v>0</v>
      </c>
      <c r="E77" s="42">
        <f t="shared" si="0"/>
        <v>645200</v>
      </c>
      <c r="F77" s="37"/>
    </row>
    <row r="78" spans="1:6" ht="26.4" hidden="1" outlineLevel="4" x14ac:dyDescent="0.25">
      <c r="A78" s="7" t="s">
        <v>244</v>
      </c>
      <c r="B78" s="9" t="s">
        <v>59</v>
      </c>
      <c r="C78" s="10">
        <v>645200</v>
      </c>
      <c r="D78" s="10">
        <v>0</v>
      </c>
      <c r="E78" s="42">
        <f t="shared" ref="E78:E143" si="31">C78+D78</f>
        <v>645200</v>
      </c>
      <c r="F78" s="37"/>
    </row>
    <row r="79" spans="1:6" s="24" customFormat="1" ht="26.4" hidden="1" outlineLevel="1" x14ac:dyDescent="0.25">
      <c r="A79" s="25" t="s">
        <v>245</v>
      </c>
      <c r="B79" s="26" t="s">
        <v>60</v>
      </c>
      <c r="C79" s="27">
        <f t="shared" ref="C79:D79" si="32">C80+C83+C88</f>
        <v>1291700</v>
      </c>
      <c r="D79" s="27">
        <f t="shared" si="32"/>
        <v>0</v>
      </c>
      <c r="E79" s="41">
        <f t="shared" si="31"/>
        <v>1291700</v>
      </c>
      <c r="F79" s="36"/>
    </row>
    <row r="80" spans="1:6" ht="52.8" hidden="1" outlineLevel="2" x14ac:dyDescent="0.25">
      <c r="A80" s="7" t="s">
        <v>246</v>
      </c>
      <c r="B80" s="19" t="s">
        <v>61</v>
      </c>
      <c r="C80" s="10">
        <f t="shared" ref="C80:D80" si="33">C81</f>
        <v>1200000</v>
      </c>
      <c r="D80" s="10">
        <f t="shared" si="33"/>
        <v>0</v>
      </c>
      <c r="E80" s="42">
        <f t="shared" si="31"/>
        <v>1200000</v>
      </c>
      <c r="F80" s="37"/>
    </row>
    <row r="81" spans="1:6" ht="66" hidden="1" outlineLevel="3" x14ac:dyDescent="0.25">
      <c r="A81" s="7" t="s">
        <v>247</v>
      </c>
      <c r="B81" s="19" t="s">
        <v>62</v>
      </c>
      <c r="C81" s="10">
        <f t="shared" ref="C81:D81" si="34">C82</f>
        <v>1200000</v>
      </c>
      <c r="D81" s="10">
        <f t="shared" si="34"/>
        <v>0</v>
      </c>
      <c r="E81" s="42">
        <f t="shared" si="31"/>
        <v>1200000</v>
      </c>
      <c r="F81" s="37"/>
    </row>
    <row r="82" spans="1:6" ht="66" hidden="1" outlineLevel="4" x14ac:dyDescent="0.25">
      <c r="A82" s="7" t="s">
        <v>248</v>
      </c>
      <c r="B82" s="19" t="s">
        <v>63</v>
      </c>
      <c r="C82" s="10">
        <v>1200000</v>
      </c>
      <c r="D82" s="10">
        <v>0</v>
      </c>
      <c r="E82" s="42">
        <f t="shared" si="31"/>
        <v>1200000</v>
      </c>
      <c r="F82" s="37"/>
    </row>
    <row r="83" spans="1:6" ht="26.4" hidden="1" outlineLevel="2" x14ac:dyDescent="0.25">
      <c r="A83" s="7" t="s">
        <v>249</v>
      </c>
      <c r="B83" s="9" t="s">
        <v>64</v>
      </c>
      <c r="C83" s="10">
        <f t="shared" ref="C83:D83" si="35">C84+C86</f>
        <v>28000</v>
      </c>
      <c r="D83" s="10">
        <f t="shared" si="35"/>
        <v>0</v>
      </c>
      <c r="E83" s="42">
        <f t="shared" si="31"/>
        <v>28000</v>
      </c>
      <c r="F83" s="37"/>
    </row>
    <row r="84" spans="1:6" ht="26.4" hidden="1" outlineLevel="3" x14ac:dyDescent="0.25">
      <c r="A84" s="7" t="s">
        <v>250</v>
      </c>
      <c r="B84" s="9" t="s">
        <v>65</v>
      </c>
      <c r="C84" s="10">
        <f t="shared" ref="C84:D84" si="36">C85</f>
        <v>15300</v>
      </c>
      <c r="D84" s="10">
        <f t="shared" si="36"/>
        <v>0</v>
      </c>
      <c r="E84" s="42">
        <f t="shared" si="31"/>
        <v>15300</v>
      </c>
      <c r="F84" s="37"/>
    </row>
    <row r="85" spans="1:6" ht="39.6" hidden="1" outlineLevel="4" x14ac:dyDescent="0.25">
      <c r="A85" s="7" t="s">
        <v>251</v>
      </c>
      <c r="B85" s="9" t="s">
        <v>66</v>
      </c>
      <c r="C85" s="10">
        <v>15300</v>
      </c>
      <c r="D85" s="10">
        <v>0</v>
      </c>
      <c r="E85" s="42">
        <f t="shared" si="31"/>
        <v>15300</v>
      </c>
      <c r="F85" s="37"/>
    </row>
    <row r="86" spans="1:6" ht="39.6" hidden="1" outlineLevel="3" x14ac:dyDescent="0.25">
      <c r="A86" s="7" t="s">
        <v>252</v>
      </c>
      <c r="B86" s="9" t="s">
        <v>67</v>
      </c>
      <c r="C86" s="10">
        <f t="shared" ref="C86:D86" si="37">C87</f>
        <v>12700</v>
      </c>
      <c r="D86" s="10">
        <f t="shared" si="37"/>
        <v>0</v>
      </c>
      <c r="E86" s="42">
        <f t="shared" si="31"/>
        <v>12700</v>
      </c>
      <c r="F86" s="37"/>
    </row>
    <row r="87" spans="1:6" ht="39.6" hidden="1" outlineLevel="4" x14ac:dyDescent="0.25">
      <c r="A87" s="7" t="s">
        <v>253</v>
      </c>
      <c r="B87" s="9" t="s">
        <v>68</v>
      </c>
      <c r="C87" s="10">
        <v>12700</v>
      </c>
      <c r="D87" s="10">
        <v>0</v>
      </c>
      <c r="E87" s="42">
        <f t="shared" si="31"/>
        <v>12700</v>
      </c>
      <c r="F87" s="37"/>
    </row>
    <row r="88" spans="1:6" ht="52.8" hidden="1" outlineLevel="2" x14ac:dyDescent="0.25">
      <c r="A88" s="7" t="s">
        <v>254</v>
      </c>
      <c r="B88" s="9" t="s">
        <v>69</v>
      </c>
      <c r="C88" s="10">
        <f t="shared" ref="C88:D88" si="38">C89</f>
        <v>63700</v>
      </c>
      <c r="D88" s="10">
        <f t="shared" si="38"/>
        <v>0</v>
      </c>
      <c r="E88" s="42">
        <f t="shared" si="31"/>
        <v>63700</v>
      </c>
      <c r="F88" s="37"/>
    </row>
    <row r="89" spans="1:6" ht="52.8" hidden="1" outlineLevel="3" x14ac:dyDescent="0.25">
      <c r="A89" s="7" t="s">
        <v>255</v>
      </c>
      <c r="B89" s="9" t="s">
        <v>70</v>
      </c>
      <c r="C89" s="10">
        <f t="shared" ref="C89:D89" si="39">C90</f>
        <v>63700</v>
      </c>
      <c r="D89" s="10">
        <f t="shared" si="39"/>
        <v>0</v>
      </c>
      <c r="E89" s="42">
        <f t="shared" si="31"/>
        <v>63700</v>
      </c>
      <c r="F89" s="37"/>
    </row>
    <row r="90" spans="1:6" ht="52.8" hidden="1" outlineLevel="4" x14ac:dyDescent="0.25">
      <c r="A90" s="7" t="s">
        <v>256</v>
      </c>
      <c r="B90" s="19" t="s">
        <v>71</v>
      </c>
      <c r="C90" s="10">
        <v>63700</v>
      </c>
      <c r="D90" s="10">
        <v>0</v>
      </c>
      <c r="E90" s="42">
        <f t="shared" si="31"/>
        <v>63700</v>
      </c>
      <c r="F90" s="37"/>
    </row>
    <row r="91" spans="1:6" s="24" customFormat="1" ht="26.4" hidden="1" outlineLevel="1" x14ac:dyDescent="0.25">
      <c r="A91" s="25" t="s">
        <v>257</v>
      </c>
      <c r="B91" s="26" t="s">
        <v>72</v>
      </c>
      <c r="C91" s="27">
        <f>C92+C110</f>
        <v>681800</v>
      </c>
      <c r="D91" s="27">
        <f>D92+D110</f>
        <v>0</v>
      </c>
      <c r="E91" s="41">
        <f t="shared" si="31"/>
        <v>681800</v>
      </c>
      <c r="F91" s="36"/>
    </row>
    <row r="92" spans="1:6" ht="26.4" hidden="1" outlineLevel="2" x14ac:dyDescent="0.25">
      <c r="A92" s="7" t="s">
        <v>258</v>
      </c>
      <c r="B92" s="9" t="s">
        <v>73</v>
      </c>
      <c r="C92" s="10">
        <f>C93+C95+C97+C100+C102+C104+C106+C108</f>
        <v>633000</v>
      </c>
      <c r="D92" s="10">
        <f>D93+D95+D97+D100+D102+D104+D106+D108</f>
        <v>0</v>
      </c>
      <c r="E92" s="42">
        <f t="shared" si="31"/>
        <v>633000</v>
      </c>
      <c r="F92" s="37"/>
    </row>
    <row r="93" spans="1:6" ht="39.6" hidden="1" outlineLevel="3" x14ac:dyDescent="0.25">
      <c r="A93" s="7" t="s">
        <v>259</v>
      </c>
      <c r="B93" s="9" t="s">
        <v>74</v>
      </c>
      <c r="C93" s="10">
        <f t="shared" ref="C93:D93" si="40">C94</f>
        <v>38500</v>
      </c>
      <c r="D93" s="10">
        <f t="shared" si="40"/>
        <v>0</v>
      </c>
      <c r="E93" s="42">
        <f t="shared" si="31"/>
        <v>38500</v>
      </c>
      <c r="F93" s="37"/>
    </row>
    <row r="94" spans="1:6" ht="52.8" hidden="1" outlineLevel="4" x14ac:dyDescent="0.25">
      <c r="A94" s="7" t="s">
        <v>260</v>
      </c>
      <c r="B94" s="19" t="s">
        <v>75</v>
      </c>
      <c r="C94" s="10">
        <v>38500</v>
      </c>
      <c r="D94" s="10">
        <v>0</v>
      </c>
      <c r="E94" s="42">
        <f t="shared" si="31"/>
        <v>38500</v>
      </c>
      <c r="F94" s="37"/>
    </row>
    <row r="95" spans="1:6" ht="52.8" hidden="1" outlineLevel="3" x14ac:dyDescent="0.25">
      <c r="A95" s="7" t="s">
        <v>261</v>
      </c>
      <c r="B95" s="9" t="s">
        <v>76</v>
      </c>
      <c r="C95" s="10">
        <f t="shared" ref="C95:D95" si="41">C96</f>
        <v>123400</v>
      </c>
      <c r="D95" s="10">
        <f t="shared" si="41"/>
        <v>0</v>
      </c>
      <c r="E95" s="42">
        <f t="shared" si="31"/>
        <v>123400</v>
      </c>
      <c r="F95" s="37"/>
    </row>
    <row r="96" spans="1:6" ht="66" hidden="1" outlineLevel="4" x14ac:dyDescent="0.25">
      <c r="A96" s="7" t="s">
        <v>262</v>
      </c>
      <c r="B96" s="19" t="s">
        <v>77</v>
      </c>
      <c r="C96" s="10">
        <v>123400</v>
      </c>
      <c r="D96" s="10">
        <v>0</v>
      </c>
      <c r="E96" s="42">
        <f t="shared" si="31"/>
        <v>123400</v>
      </c>
      <c r="F96" s="37"/>
    </row>
    <row r="97" spans="1:6" ht="39.6" hidden="1" outlineLevel="3" x14ac:dyDescent="0.25">
      <c r="A97" s="7" t="s">
        <v>263</v>
      </c>
      <c r="B97" s="9" t="s">
        <v>78</v>
      </c>
      <c r="C97" s="10">
        <f t="shared" ref="C97:D97" si="42">C98+C99</f>
        <v>35200</v>
      </c>
      <c r="D97" s="10">
        <f t="shared" si="42"/>
        <v>0</v>
      </c>
      <c r="E97" s="42">
        <f t="shared" si="31"/>
        <v>35200</v>
      </c>
      <c r="F97" s="37"/>
    </row>
    <row r="98" spans="1:6" ht="52.8" hidden="1" outlineLevel="4" x14ac:dyDescent="0.25">
      <c r="A98" s="7" t="s">
        <v>264</v>
      </c>
      <c r="B98" s="19" t="s">
        <v>79</v>
      </c>
      <c r="C98" s="10">
        <v>24000</v>
      </c>
      <c r="D98" s="10">
        <v>0</v>
      </c>
      <c r="E98" s="42">
        <f t="shared" si="31"/>
        <v>24000</v>
      </c>
      <c r="F98" s="37"/>
    </row>
    <row r="99" spans="1:6" ht="52.8" hidden="1" outlineLevel="4" x14ac:dyDescent="0.25">
      <c r="A99" s="7" t="s">
        <v>265</v>
      </c>
      <c r="B99" s="9" t="s">
        <v>80</v>
      </c>
      <c r="C99" s="10">
        <v>11200</v>
      </c>
      <c r="D99" s="10">
        <v>0</v>
      </c>
      <c r="E99" s="42">
        <f t="shared" si="31"/>
        <v>11200</v>
      </c>
      <c r="F99" s="37"/>
    </row>
    <row r="100" spans="1:6" ht="52.8" hidden="1" outlineLevel="3" x14ac:dyDescent="0.25">
      <c r="A100" s="7" t="s">
        <v>266</v>
      </c>
      <c r="B100" s="9" t="s">
        <v>81</v>
      </c>
      <c r="C100" s="10">
        <f t="shared" ref="C100:D100" si="43">C101</f>
        <v>8400</v>
      </c>
      <c r="D100" s="10">
        <f t="shared" si="43"/>
        <v>0</v>
      </c>
      <c r="E100" s="42">
        <f t="shared" si="31"/>
        <v>8400</v>
      </c>
      <c r="F100" s="37"/>
    </row>
    <row r="101" spans="1:6" ht="66" hidden="1" outlineLevel="4" x14ac:dyDescent="0.25">
      <c r="A101" s="7" t="s">
        <v>267</v>
      </c>
      <c r="B101" s="19" t="s">
        <v>82</v>
      </c>
      <c r="C101" s="10">
        <v>8400</v>
      </c>
      <c r="D101" s="10">
        <v>0</v>
      </c>
      <c r="E101" s="42">
        <f t="shared" si="31"/>
        <v>8400</v>
      </c>
      <c r="F101" s="37"/>
    </row>
    <row r="102" spans="1:6" ht="52.8" hidden="1" outlineLevel="3" x14ac:dyDescent="0.25">
      <c r="A102" s="7" t="s">
        <v>268</v>
      </c>
      <c r="B102" s="9" t="s">
        <v>83</v>
      </c>
      <c r="C102" s="10">
        <f t="shared" ref="C102:D102" si="44">C103</f>
        <v>300</v>
      </c>
      <c r="D102" s="10">
        <f t="shared" si="44"/>
        <v>0</v>
      </c>
      <c r="E102" s="42">
        <f t="shared" si="31"/>
        <v>300</v>
      </c>
      <c r="F102" s="37"/>
    </row>
    <row r="103" spans="1:6" ht="79.2" hidden="1" outlineLevel="4" x14ac:dyDescent="0.25">
      <c r="A103" s="7" t="s">
        <v>269</v>
      </c>
      <c r="B103" s="19" t="s">
        <v>84</v>
      </c>
      <c r="C103" s="10">
        <v>300</v>
      </c>
      <c r="D103" s="10">
        <v>0</v>
      </c>
      <c r="E103" s="42">
        <f t="shared" si="31"/>
        <v>300</v>
      </c>
      <c r="F103" s="37"/>
    </row>
    <row r="104" spans="1:6" ht="39.6" hidden="1" outlineLevel="3" x14ac:dyDescent="0.25">
      <c r="A104" s="7" t="s">
        <v>270</v>
      </c>
      <c r="B104" s="9" t="s">
        <v>85</v>
      </c>
      <c r="C104" s="10">
        <f t="shared" ref="C104:D104" si="45">C105</f>
        <v>6700</v>
      </c>
      <c r="D104" s="10">
        <f t="shared" si="45"/>
        <v>0</v>
      </c>
      <c r="E104" s="42">
        <f t="shared" si="31"/>
        <v>6700</v>
      </c>
      <c r="F104" s="37"/>
    </row>
    <row r="105" spans="1:6" ht="52.8" hidden="1" outlineLevel="4" x14ac:dyDescent="0.25">
      <c r="A105" s="7" t="s">
        <v>271</v>
      </c>
      <c r="B105" s="19" t="s">
        <v>86</v>
      </c>
      <c r="C105" s="10">
        <v>6700</v>
      </c>
      <c r="D105" s="10">
        <v>0</v>
      </c>
      <c r="E105" s="42">
        <f t="shared" si="31"/>
        <v>6700</v>
      </c>
      <c r="F105" s="37"/>
    </row>
    <row r="106" spans="1:6" ht="39.6" hidden="1" outlineLevel="3" x14ac:dyDescent="0.25">
      <c r="A106" s="7" t="s">
        <v>272</v>
      </c>
      <c r="B106" s="9" t="s">
        <v>87</v>
      </c>
      <c r="C106" s="10">
        <f t="shared" ref="C106:D106" si="46">C107</f>
        <v>272800</v>
      </c>
      <c r="D106" s="10">
        <f t="shared" si="46"/>
        <v>0</v>
      </c>
      <c r="E106" s="42">
        <f t="shared" si="31"/>
        <v>272800</v>
      </c>
      <c r="F106" s="37"/>
    </row>
    <row r="107" spans="1:6" ht="52.8" hidden="1" outlineLevel="4" x14ac:dyDescent="0.25">
      <c r="A107" s="7" t="s">
        <v>273</v>
      </c>
      <c r="B107" s="19" t="s">
        <v>88</v>
      </c>
      <c r="C107" s="10">
        <v>272800</v>
      </c>
      <c r="D107" s="10">
        <v>0</v>
      </c>
      <c r="E107" s="42">
        <f t="shared" si="31"/>
        <v>272800</v>
      </c>
      <c r="F107" s="37"/>
    </row>
    <row r="108" spans="1:6" ht="52.8" hidden="1" outlineLevel="3" x14ac:dyDescent="0.25">
      <c r="A108" s="7" t="s">
        <v>274</v>
      </c>
      <c r="B108" s="9" t="s">
        <v>89</v>
      </c>
      <c r="C108" s="10">
        <f t="shared" ref="C108:D108" si="47">C109</f>
        <v>147700</v>
      </c>
      <c r="D108" s="10">
        <f t="shared" si="47"/>
        <v>0</v>
      </c>
      <c r="E108" s="42">
        <f t="shared" si="31"/>
        <v>147700</v>
      </c>
      <c r="F108" s="37"/>
    </row>
    <row r="109" spans="1:6" ht="66" hidden="1" outlineLevel="4" x14ac:dyDescent="0.25">
      <c r="A109" s="7" t="s">
        <v>275</v>
      </c>
      <c r="B109" s="19" t="s">
        <v>90</v>
      </c>
      <c r="C109" s="10">
        <v>147700</v>
      </c>
      <c r="D109" s="10">
        <v>0</v>
      </c>
      <c r="E109" s="42">
        <f t="shared" si="31"/>
        <v>147700</v>
      </c>
      <c r="F109" s="37"/>
    </row>
    <row r="110" spans="1:6" ht="79.5" hidden="1" customHeight="1" outlineLevel="2" x14ac:dyDescent="0.25">
      <c r="A110" s="7" t="s">
        <v>276</v>
      </c>
      <c r="B110" s="19" t="s">
        <v>91</v>
      </c>
      <c r="C110" s="10">
        <f t="shared" ref="C110:D110" si="48">C111</f>
        <v>48800</v>
      </c>
      <c r="D110" s="10">
        <f t="shared" si="48"/>
        <v>0</v>
      </c>
      <c r="E110" s="42">
        <f t="shared" si="31"/>
        <v>48800</v>
      </c>
      <c r="F110" s="37"/>
    </row>
    <row r="111" spans="1:6" ht="94.5" hidden="1" customHeight="1" outlineLevel="3" x14ac:dyDescent="0.25">
      <c r="A111" s="7" t="s">
        <v>277</v>
      </c>
      <c r="B111" s="19" t="s">
        <v>92</v>
      </c>
      <c r="C111" s="10">
        <v>48800</v>
      </c>
      <c r="D111" s="10">
        <v>0</v>
      </c>
      <c r="E111" s="42">
        <f t="shared" si="31"/>
        <v>48800</v>
      </c>
      <c r="F111" s="37"/>
    </row>
    <row r="112" spans="1:6" s="24" customFormat="1" ht="26.4" hidden="1" outlineLevel="1" x14ac:dyDescent="0.25">
      <c r="A112" s="25" t="s">
        <v>278</v>
      </c>
      <c r="B112" s="26" t="s">
        <v>93</v>
      </c>
      <c r="C112" s="27">
        <f>C113</f>
        <v>446351.10000000003</v>
      </c>
      <c r="D112" s="27">
        <f>D113</f>
        <v>0</v>
      </c>
      <c r="E112" s="41">
        <f t="shared" si="31"/>
        <v>446351.10000000003</v>
      </c>
      <c r="F112" s="36"/>
    </row>
    <row r="113" spans="1:6" ht="26.4" hidden="1" outlineLevel="2" x14ac:dyDescent="0.25">
      <c r="A113" s="7" t="s">
        <v>279</v>
      </c>
      <c r="B113" s="9" t="s">
        <v>94</v>
      </c>
      <c r="C113" s="10">
        <f t="shared" ref="C113:D113" si="49">C114</f>
        <v>446351.10000000003</v>
      </c>
      <c r="D113" s="10">
        <f t="shared" si="49"/>
        <v>0</v>
      </c>
      <c r="E113" s="42">
        <f t="shared" si="31"/>
        <v>446351.10000000003</v>
      </c>
      <c r="F113" s="37"/>
    </row>
    <row r="114" spans="1:6" ht="26.4" hidden="1" outlineLevel="3" x14ac:dyDescent="0.25">
      <c r="A114" s="7" t="s">
        <v>280</v>
      </c>
      <c r="B114" s="9" t="s">
        <v>95</v>
      </c>
      <c r="C114" s="10">
        <f t="shared" ref="C114:D114" si="50">C115+C116+C117+C118+C119+C120</f>
        <v>446351.10000000003</v>
      </c>
      <c r="D114" s="10">
        <f t="shared" si="50"/>
        <v>0</v>
      </c>
      <c r="E114" s="42">
        <f t="shared" si="31"/>
        <v>446351.10000000003</v>
      </c>
      <c r="F114" s="37"/>
    </row>
    <row r="115" spans="1:6" ht="26.4" hidden="1" outlineLevel="4" x14ac:dyDescent="0.25">
      <c r="A115" s="7" t="s">
        <v>281</v>
      </c>
      <c r="B115" s="9" t="s">
        <v>166</v>
      </c>
      <c r="C115" s="10">
        <v>129611.8</v>
      </c>
      <c r="D115" s="10">
        <v>0</v>
      </c>
      <c r="E115" s="42">
        <f t="shared" si="31"/>
        <v>129611.8</v>
      </c>
      <c r="F115" s="37"/>
    </row>
    <row r="116" spans="1:6" ht="39.6" hidden="1" outlineLevel="4" x14ac:dyDescent="0.25">
      <c r="A116" s="7" t="s">
        <v>282</v>
      </c>
      <c r="B116" s="9" t="s">
        <v>167</v>
      </c>
      <c r="C116" s="10">
        <v>106042.6</v>
      </c>
      <c r="D116" s="10">
        <v>0</v>
      </c>
      <c r="E116" s="42">
        <f t="shared" si="31"/>
        <v>106042.6</v>
      </c>
      <c r="F116" s="37"/>
    </row>
    <row r="117" spans="1:6" ht="39.6" hidden="1" outlineLevel="4" x14ac:dyDescent="0.25">
      <c r="A117" s="7" t="s">
        <v>283</v>
      </c>
      <c r="B117" s="9" t="s">
        <v>168</v>
      </c>
      <c r="C117" s="10">
        <v>23495</v>
      </c>
      <c r="D117" s="10">
        <v>0</v>
      </c>
      <c r="E117" s="42">
        <f t="shared" si="31"/>
        <v>23495</v>
      </c>
      <c r="F117" s="37"/>
    </row>
    <row r="118" spans="1:6" ht="26.4" hidden="1" outlineLevel="4" x14ac:dyDescent="0.25">
      <c r="A118" s="7" t="s">
        <v>284</v>
      </c>
      <c r="B118" s="9" t="s">
        <v>169</v>
      </c>
      <c r="C118" s="10">
        <v>93974</v>
      </c>
      <c r="D118" s="10">
        <v>0</v>
      </c>
      <c r="E118" s="42">
        <f t="shared" si="31"/>
        <v>93974</v>
      </c>
      <c r="F118" s="37"/>
    </row>
    <row r="119" spans="1:6" ht="26.4" hidden="1" outlineLevel="4" x14ac:dyDescent="0.25">
      <c r="A119" s="7" t="s">
        <v>285</v>
      </c>
      <c r="B119" s="9" t="s">
        <v>170</v>
      </c>
      <c r="C119" s="10">
        <v>67371</v>
      </c>
      <c r="D119" s="10">
        <v>0</v>
      </c>
      <c r="E119" s="42">
        <f t="shared" si="31"/>
        <v>67371</v>
      </c>
      <c r="F119" s="37"/>
    </row>
    <row r="120" spans="1:6" ht="26.4" hidden="1" outlineLevel="4" x14ac:dyDescent="0.25">
      <c r="A120" s="7" t="s">
        <v>286</v>
      </c>
      <c r="B120" s="9" t="s">
        <v>171</v>
      </c>
      <c r="C120" s="10">
        <v>25856.7</v>
      </c>
      <c r="D120" s="10">
        <v>0</v>
      </c>
      <c r="E120" s="42">
        <f t="shared" si="31"/>
        <v>25856.7</v>
      </c>
      <c r="F120" s="37"/>
    </row>
    <row r="121" spans="1:6" s="24" customFormat="1" ht="26.4" x14ac:dyDescent="0.25">
      <c r="A121" s="25" t="s">
        <v>287</v>
      </c>
      <c r="B121" s="26" t="s">
        <v>96</v>
      </c>
      <c r="C121" s="27">
        <f>C122</f>
        <v>444451783.16000003</v>
      </c>
      <c r="D121" s="27">
        <f>D122</f>
        <v>15848287</v>
      </c>
      <c r="E121" s="41">
        <f t="shared" si="31"/>
        <v>460300070.16000003</v>
      </c>
      <c r="F121" s="36"/>
    </row>
    <row r="122" spans="1:6" s="24" customFormat="1" ht="26.4" outlineLevel="1" collapsed="1" x14ac:dyDescent="0.25">
      <c r="A122" s="25" t="s">
        <v>288</v>
      </c>
      <c r="B122" s="26" t="s">
        <v>97</v>
      </c>
      <c r="C122" s="27">
        <f>C123+C128+C151+C178</f>
        <v>444451783.16000003</v>
      </c>
      <c r="D122" s="27">
        <f>D123+D128+D151+D178</f>
        <v>15848287</v>
      </c>
      <c r="E122" s="41">
        <f t="shared" si="31"/>
        <v>460300070.16000003</v>
      </c>
      <c r="F122" s="36"/>
    </row>
    <row r="123" spans="1:6" ht="26.4" hidden="1" outlineLevel="2" x14ac:dyDescent="0.25">
      <c r="A123" s="7" t="s">
        <v>289</v>
      </c>
      <c r="B123" s="9" t="s">
        <v>98</v>
      </c>
      <c r="C123" s="10">
        <f>C124+C126</f>
        <v>174158100</v>
      </c>
      <c r="D123" s="10">
        <f>D124+D126</f>
        <v>0</v>
      </c>
      <c r="E123" s="42">
        <f t="shared" si="31"/>
        <v>174158100</v>
      </c>
      <c r="F123" s="37"/>
    </row>
    <row r="124" spans="1:6" ht="26.4" hidden="1" outlineLevel="3" x14ac:dyDescent="0.25">
      <c r="A124" s="7" t="s">
        <v>290</v>
      </c>
      <c r="B124" s="9" t="s">
        <v>99</v>
      </c>
      <c r="C124" s="10">
        <f t="shared" ref="C124:D124" si="51">C125</f>
        <v>173948400</v>
      </c>
      <c r="D124" s="10">
        <f t="shared" si="51"/>
        <v>0</v>
      </c>
      <c r="E124" s="42">
        <f t="shared" si="31"/>
        <v>173948400</v>
      </c>
      <c r="F124" s="37"/>
    </row>
    <row r="125" spans="1:6" ht="26.4" hidden="1" outlineLevel="4" x14ac:dyDescent="0.25">
      <c r="A125" s="7" t="s">
        <v>291</v>
      </c>
      <c r="B125" s="9" t="s">
        <v>100</v>
      </c>
      <c r="C125" s="10">
        <v>173948400</v>
      </c>
      <c r="D125" s="10">
        <v>0</v>
      </c>
      <c r="E125" s="42">
        <f t="shared" si="31"/>
        <v>173948400</v>
      </c>
      <c r="F125" s="37"/>
    </row>
    <row r="126" spans="1:6" ht="26.4" hidden="1" outlineLevel="3" x14ac:dyDescent="0.25">
      <c r="A126" s="7" t="s">
        <v>292</v>
      </c>
      <c r="B126" s="9" t="s">
        <v>101</v>
      </c>
      <c r="C126" s="10">
        <f t="shared" ref="C126:D126" si="52">C127</f>
        <v>209700</v>
      </c>
      <c r="D126" s="10">
        <f t="shared" si="52"/>
        <v>0</v>
      </c>
      <c r="E126" s="42">
        <f t="shared" si="31"/>
        <v>209700</v>
      </c>
      <c r="F126" s="37"/>
    </row>
    <row r="127" spans="1:6" ht="26.4" hidden="1" outlineLevel="4" x14ac:dyDescent="0.25">
      <c r="A127" s="7" t="s">
        <v>293</v>
      </c>
      <c r="B127" s="9" t="s">
        <v>102</v>
      </c>
      <c r="C127" s="10">
        <v>209700</v>
      </c>
      <c r="D127" s="10">
        <v>0</v>
      </c>
      <c r="E127" s="42">
        <f t="shared" si="31"/>
        <v>209700</v>
      </c>
      <c r="F127" s="37"/>
    </row>
    <row r="128" spans="1:6" ht="26.4" outlineLevel="2" collapsed="1" x14ac:dyDescent="0.25">
      <c r="A128" s="7" t="s">
        <v>294</v>
      </c>
      <c r="B128" s="9" t="s">
        <v>103</v>
      </c>
      <c r="C128" s="10">
        <f>C129+C136+C140+C143</f>
        <v>98095865.330000013</v>
      </c>
      <c r="D128" s="10">
        <f>D129+D136+D140+D143+D134</f>
        <v>13344300</v>
      </c>
      <c r="E128" s="42">
        <f t="shared" si="31"/>
        <v>111440165.33000001</v>
      </c>
      <c r="F128" s="37"/>
    </row>
    <row r="129" spans="1:6" ht="26.4" hidden="1" outlineLevel="3" x14ac:dyDescent="0.25">
      <c r="A129" s="7" t="s">
        <v>295</v>
      </c>
      <c r="B129" s="9" t="s">
        <v>104</v>
      </c>
      <c r="C129" s="10">
        <f t="shared" ref="C129:D129" si="53">C130</f>
        <v>77714703.88000001</v>
      </c>
      <c r="D129" s="10">
        <f t="shared" si="53"/>
        <v>0</v>
      </c>
      <c r="E129" s="42">
        <f t="shared" si="31"/>
        <v>77714703.88000001</v>
      </c>
      <c r="F129" s="37"/>
    </row>
    <row r="130" spans="1:6" ht="26.4" hidden="1" outlineLevel="4" x14ac:dyDescent="0.25">
      <c r="A130" s="7" t="s">
        <v>296</v>
      </c>
      <c r="B130" s="9" t="s">
        <v>105</v>
      </c>
      <c r="C130" s="10">
        <f>C131+C132+C133</f>
        <v>77714703.88000001</v>
      </c>
      <c r="D130" s="10">
        <f>D131+D132+D133</f>
        <v>0</v>
      </c>
      <c r="E130" s="42">
        <f t="shared" si="31"/>
        <v>77714703.88000001</v>
      </c>
      <c r="F130" s="37"/>
    </row>
    <row r="131" spans="1:6" ht="66" hidden="1" outlineLevel="7" x14ac:dyDescent="0.25">
      <c r="A131" s="7"/>
      <c r="B131" s="8" t="s">
        <v>133</v>
      </c>
      <c r="C131" s="10">
        <v>69611440.200000003</v>
      </c>
      <c r="D131" s="10">
        <v>0</v>
      </c>
      <c r="E131" s="42">
        <f t="shared" si="31"/>
        <v>69611440.200000003</v>
      </c>
      <c r="F131" s="37"/>
    </row>
    <row r="132" spans="1:6" ht="26.4" hidden="1" outlineLevel="7" x14ac:dyDescent="0.25">
      <c r="A132" s="7"/>
      <c r="B132" s="8" t="s">
        <v>134</v>
      </c>
      <c r="C132" s="10">
        <v>4258961</v>
      </c>
      <c r="D132" s="10">
        <v>0</v>
      </c>
      <c r="E132" s="42">
        <f t="shared" si="31"/>
        <v>4258961</v>
      </c>
      <c r="F132" s="37"/>
    </row>
    <row r="133" spans="1:6" ht="39.6" hidden="1" outlineLevel="7" x14ac:dyDescent="0.25">
      <c r="A133" s="7"/>
      <c r="B133" s="8" t="s">
        <v>140</v>
      </c>
      <c r="C133" s="10">
        <v>3844302.68</v>
      </c>
      <c r="D133" s="10">
        <v>0</v>
      </c>
      <c r="E133" s="42">
        <f t="shared" si="31"/>
        <v>3844302.68</v>
      </c>
      <c r="F133" s="37"/>
    </row>
    <row r="134" spans="1:6" ht="26.4" outlineLevel="7" x14ac:dyDescent="0.25">
      <c r="A134" s="7" t="s">
        <v>327</v>
      </c>
      <c r="B134" s="8" t="s">
        <v>330</v>
      </c>
      <c r="C134" s="10">
        <f>C135</f>
        <v>0</v>
      </c>
      <c r="D134" s="10">
        <f>D135</f>
        <v>1327138</v>
      </c>
      <c r="E134" s="42">
        <f t="shared" si="31"/>
        <v>1327138</v>
      </c>
      <c r="F134" s="37"/>
    </row>
    <row r="135" spans="1:6" ht="26.4" outlineLevel="7" x14ac:dyDescent="0.25">
      <c r="A135" s="7" t="s">
        <v>328</v>
      </c>
      <c r="B135" s="8" t="s">
        <v>329</v>
      </c>
      <c r="C135" s="10">
        <v>0</v>
      </c>
      <c r="D135" s="10">
        <v>1327138</v>
      </c>
      <c r="E135" s="42">
        <f t="shared" si="31"/>
        <v>1327138</v>
      </c>
      <c r="F135" s="37"/>
    </row>
    <row r="136" spans="1:6" ht="26.4" hidden="1" outlineLevel="3" x14ac:dyDescent="0.25">
      <c r="A136" s="7" t="s">
        <v>297</v>
      </c>
      <c r="B136" s="9" t="s">
        <v>106</v>
      </c>
      <c r="C136" s="10">
        <f t="shared" ref="C136:D136" si="54">C137</f>
        <v>4806853.45</v>
      </c>
      <c r="D136" s="10">
        <f t="shared" si="54"/>
        <v>0</v>
      </c>
      <c r="E136" s="42">
        <f t="shared" si="31"/>
        <v>4806853.45</v>
      </c>
      <c r="F136" s="37"/>
    </row>
    <row r="137" spans="1:6" ht="26.4" hidden="1" outlineLevel="4" x14ac:dyDescent="0.25">
      <c r="A137" s="7" t="s">
        <v>298</v>
      </c>
      <c r="B137" s="9" t="s">
        <v>107</v>
      </c>
      <c r="C137" s="10">
        <f t="shared" ref="C137:D137" si="55">C138+C139</f>
        <v>4806853.45</v>
      </c>
      <c r="D137" s="10">
        <f t="shared" si="55"/>
        <v>0</v>
      </c>
      <c r="E137" s="42">
        <f t="shared" si="31"/>
        <v>4806853.45</v>
      </c>
      <c r="F137" s="37"/>
    </row>
    <row r="138" spans="1:6" ht="13.2" hidden="1" outlineLevel="7" x14ac:dyDescent="0.25">
      <c r="A138" s="7"/>
      <c r="B138" s="8" t="s">
        <v>108</v>
      </c>
      <c r="C138" s="10">
        <v>3559444.44</v>
      </c>
      <c r="D138" s="10">
        <v>0</v>
      </c>
      <c r="E138" s="42">
        <f t="shared" si="31"/>
        <v>3559444.44</v>
      </c>
      <c r="F138" s="37"/>
    </row>
    <row r="139" spans="1:6" ht="26.4" hidden="1" outlineLevel="7" x14ac:dyDescent="0.25">
      <c r="A139" s="7"/>
      <c r="B139" s="8" t="s">
        <v>135</v>
      </c>
      <c r="C139" s="10">
        <v>1247409.01</v>
      </c>
      <c r="D139" s="10">
        <v>0</v>
      </c>
      <c r="E139" s="42">
        <f t="shared" si="31"/>
        <v>1247409.01</v>
      </c>
      <c r="F139" s="37"/>
    </row>
    <row r="140" spans="1:6" ht="26.4" hidden="1" outlineLevel="3" x14ac:dyDescent="0.25">
      <c r="A140" s="7" t="s">
        <v>299</v>
      </c>
      <c r="B140" s="9" t="s">
        <v>109</v>
      </c>
      <c r="C140" s="10">
        <f t="shared" ref="C140:D140" si="56">C141</f>
        <v>1377510.68</v>
      </c>
      <c r="D140" s="10">
        <f t="shared" si="56"/>
        <v>0</v>
      </c>
      <c r="E140" s="42">
        <f t="shared" si="31"/>
        <v>1377510.68</v>
      </c>
      <c r="F140" s="37"/>
    </row>
    <row r="141" spans="1:6" ht="26.4" hidden="1" outlineLevel="4" x14ac:dyDescent="0.25">
      <c r="A141" s="7" t="s">
        <v>300</v>
      </c>
      <c r="B141" s="9" t="s">
        <v>110</v>
      </c>
      <c r="C141" s="10">
        <f t="shared" ref="C141:D141" si="57">C142</f>
        <v>1377510.68</v>
      </c>
      <c r="D141" s="10">
        <f t="shared" si="57"/>
        <v>0</v>
      </c>
      <c r="E141" s="42">
        <f t="shared" si="31"/>
        <v>1377510.68</v>
      </c>
      <c r="F141" s="37"/>
    </row>
    <row r="142" spans="1:6" ht="26.4" hidden="1" outlineLevel="7" x14ac:dyDescent="0.25">
      <c r="A142" s="7"/>
      <c r="B142" s="8" t="s">
        <v>136</v>
      </c>
      <c r="C142" s="10">
        <v>1377510.68</v>
      </c>
      <c r="D142" s="10">
        <v>0</v>
      </c>
      <c r="E142" s="42">
        <f t="shared" si="31"/>
        <v>1377510.68</v>
      </c>
      <c r="F142" s="37"/>
    </row>
    <row r="143" spans="1:6" ht="26.4" outlineLevel="3" x14ac:dyDescent="0.25">
      <c r="A143" s="7" t="s">
        <v>301</v>
      </c>
      <c r="B143" s="9" t="s">
        <v>111</v>
      </c>
      <c r="C143" s="10">
        <f t="shared" ref="C143:D143" si="58">C144</f>
        <v>14196797.32</v>
      </c>
      <c r="D143" s="10">
        <f t="shared" si="58"/>
        <v>12017162</v>
      </c>
      <c r="E143" s="42">
        <f t="shared" si="31"/>
        <v>26213959.32</v>
      </c>
      <c r="F143" s="37"/>
    </row>
    <row r="144" spans="1:6" ht="26.4" outlineLevel="4" collapsed="1" x14ac:dyDescent="0.25">
      <c r="A144" s="7" t="s">
        <v>302</v>
      </c>
      <c r="B144" s="9" t="s">
        <v>112</v>
      </c>
      <c r="C144" s="10">
        <f>C145+C146+C147+C148</f>
        <v>14196797.32</v>
      </c>
      <c r="D144" s="10">
        <f>D145+D146+D147+D148+D149+D150</f>
        <v>12017162</v>
      </c>
      <c r="E144" s="42">
        <f t="shared" ref="E144:E185" si="59">C144+D144</f>
        <v>26213959.32</v>
      </c>
      <c r="F144" s="37"/>
    </row>
    <row r="145" spans="1:6" ht="26.4" hidden="1" outlineLevel="7" x14ac:dyDescent="0.25">
      <c r="A145" s="7"/>
      <c r="B145" s="12" t="s">
        <v>137</v>
      </c>
      <c r="C145" s="10">
        <v>90400</v>
      </c>
      <c r="D145" s="10">
        <v>0</v>
      </c>
      <c r="E145" s="42">
        <f t="shared" si="59"/>
        <v>90400</v>
      </c>
      <c r="F145" s="37"/>
    </row>
    <row r="146" spans="1:6" ht="26.4" hidden="1" outlineLevel="7" x14ac:dyDescent="0.25">
      <c r="A146" s="7"/>
      <c r="B146" s="11" t="s">
        <v>138</v>
      </c>
      <c r="C146" s="10">
        <v>111600</v>
      </c>
      <c r="D146" s="10">
        <v>0</v>
      </c>
      <c r="E146" s="42">
        <f t="shared" si="59"/>
        <v>111600</v>
      </c>
      <c r="F146" s="37"/>
    </row>
    <row r="147" spans="1:6" ht="39.6" hidden="1" outlineLevel="7" x14ac:dyDescent="0.25">
      <c r="A147" s="7"/>
      <c r="B147" s="11" t="s">
        <v>139</v>
      </c>
      <c r="C147" s="10">
        <v>9999000</v>
      </c>
      <c r="D147" s="10">
        <v>0</v>
      </c>
      <c r="E147" s="42">
        <f t="shared" si="59"/>
        <v>9999000</v>
      </c>
      <c r="F147" s="37"/>
    </row>
    <row r="148" spans="1:6" ht="39.6" hidden="1" outlineLevel="7" x14ac:dyDescent="0.25">
      <c r="A148" s="7"/>
      <c r="B148" s="8" t="s">
        <v>140</v>
      </c>
      <c r="C148" s="10">
        <v>3995797.32</v>
      </c>
      <c r="D148" s="10">
        <v>0</v>
      </c>
      <c r="E148" s="42">
        <f t="shared" si="59"/>
        <v>3995797.32</v>
      </c>
      <c r="F148" s="37"/>
    </row>
    <row r="149" spans="1:6" ht="13.2" outlineLevel="7" x14ac:dyDescent="0.25">
      <c r="A149" s="7"/>
      <c r="B149" s="8" t="s">
        <v>325</v>
      </c>
      <c r="C149" s="10">
        <v>0</v>
      </c>
      <c r="D149" s="10">
        <v>9000000</v>
      </c>
      <c r="E149" s="42">
        <f t="shared" si="59"/>
        <v>9000000</v>
      </c>
      <c r="F149" s="37"/>
    </row>
    <row r="150" spans="1:6" ht="13.2" outlineLevel="7" x14ac:dyDescent="0.25">
      <c r="A150" s="7"/>
      <c r="B150" s="8" t="s">
        <v>326</v>
      </c>
      <c r="C150" s="10">
        <v>0</v>
      </c>
      <c r="D150" s="10">
        <v>3017162</v>
      </c>
      <c r="E150" s="42">
        <f t="shared" si="59"/>
        <v>3017162</v>
      </c>
      <c r="F150" s="37"/>
    </row>
    <row r="151" spans="1:6" ht="26.4" hidden="1" outlineLevel="2" x14ac:dyDescent="0.25">
      <c r="A151" s="7" t="s">
        <v>303</v>
      </c>
      <c r="B151" s="9" t="s">
        <v>113</v>
      </c>
      <c r="C151" s="10">
        <f>C152+C167+C169+C171+C173+C175</f>
        <v>145863196</v>
      </c>
      <c r="D151" s="10">
        <f>D152+D167+D169+D171+D173+D175</f>
        <v>0</v>
      </c>
      <c r="E151" s="42">
        <f t="shared" si="59"/>
        <v>145863196</v>
      </c>
      <c r="F151" s="37"/>
    </row>
    <row r="152" spans="1:6" ht="26.4" hidden="1" outlineLevel="3" x14ac:dyDescent="0.25">
      <c r="A152" s="7" t="s">
        <v>304</v>
      </c>
      <c r="B152" s="9" t="s">
        <v>114</v>
      </c>
      <c r="C152" s="10">
        <f t="shared" ref="C152:D152" si="60">C153</f>
        <v>139137300</v>
      </c>
      <c r="D152" s="10">
        <f t="shared" si="60"/>
        <v>0</v>
      </c>
      <c r="E152" s="42">
        <f t="shared" si="59"/>
        <v>139137300</v>
      </c>
      <c r="F152" s="37"/>
    </row>
    <row r="153" spans="1:6" ht="26.4" hidden="1" outlineLevel="4" x14ac:dyDescent="0.25">
      <c r="A153" s="7" t="s">
        <v>305</v>
      </c>
      <c r="B153" s="9" t="s">
        <v>115</v>
      </c>
      <c r="C153" s="10">
        <f>C154+C155+C156+C157+C158+C159+C160+C161+C162+C163+C164+C165+C166</f>
        <v>139137300</v>
      </c>
      <c r="D153" s="10">
        <f>D154+D155+D156+D157+D158+D159+D160+D161+D162+D163+D164+D165+D166</f>
        <v>0</v>
      </c>
      <c r="E153" s="42">
        <f t="shared" si="59"/>
        <v>139137300</v>
      </c>
      <c r="F153" s="37"/>
    </row>
    <row r="154" spans="1:6" ht="26.4" hidden="1" outlineLevel="4" x14ac:dyDescent="0.25">
      <c r="A154" s="7"/>
      <c r="B154" s="13" t="s">
        <v>141</v>
      </c>
      <c r="C154" s="10">
        <v>129734800</v>
      </c>
      <c r="D154" s="10">
        <v>0</v>
      </c>
      <c r="E154" s="42">
        <f t="shared" si="59"/>
        <v>129734800</v>
      </c>
      <c r="F154" s="37"/>
    </row>
    <row r="155" spans="1:6" ht="26.4" hidden="1" outlineLevel="7" x14ac:dyDescent="0.25">
      <c r="A155" s="7"/>
      <c r="B155" s="13" t="s">
        <v>151</v>
      </c>
      <c r="C155" s="10">
        <v>907000</v>
      </c>
      <c r="D155" s="10">
        <v>0</v>
      </c>
      <c r="E155" s="42">
        <f t="shared" si="59"/>
        <v>907000</v>
      </c>
      <c r="F155" s="37"/>
    </row>
    <row r="156" spans="1:6" ht="52.8" hidden="1" outlineLevel="7" x14ac:dyDescent="0.25">
      <c r="A156" s="7"/>
      <c r="B156" s="16" t="s">
        <v>147</v>
      </c>
      <c r="C156" s="10">
        <v>66100</v>
      </c>
      <c r="D156" s="10">
        <v>0</v>
      </c>
      <c r="E156" s="42">
        <f t="shared" si="59"/>
        <v>66100</v>
      </c>
      <c r="F156" s="37"/>
    </row>
    <row r="157" spans="1:6" ht="66" hidden="1" outlineLevel="7" x14ac:dyDescent="0.25">
      <c r="A157" s="7"/>
      <c r="B157" s="16" t="s">
        <v>146</v>
      </c>
      <c r="C157" s="10">
        <v>4812300</v>
      </c>
      <c r="D157" s="10">
        <v>0</v>
      </c>
      <c r="E157" s="42">
        <f t="shared" si="59"/>
        <v>4812300</v>
      </c>
      <c r="F157" s="37"/>
    </row>
    <row r="158" spans="1:6" ht="39.6" hidden="1" outlineLevel="7" x14ac:dyDescent="0.25">
      <c r="A158" s="7"/>
      <c r="B158" s="16" t="s">
        <v>148</v>
      </c>
      <c r="C158" s="14">
        <v>700</v>
      </c>
      <c r="D158" s="14">
        <v>0</v>
      </c>
      <c r="E158" s="42">
        <f t="shared" si="59"/>
        <v>700</v>
      </c>
      <c r="F158" s="38"/>
    </row>
    <row r="159" spans="1:6" ht="13.2" hidden="1" outlineLevel="7" x14ac:dyDescent="0.25">
      <c r="A159" s="7"/>
      <c r="B159" s="13" t="s">
        <v>145</v>
      </c>
      <c r="C159" s="10">
        <v>2788200</v>
      </c>
      <c r="D159" s="10">
        <v>0</v>
      </c>
      <c r="E159" s="42">
        <f t="shared" si="59"/>
        <v>2788200</v>
      </c>
      <c r="F159" s="37"/>
    </row>
    <row r="160" spans="1:6" ht="39.6" hidden="1" outlineLevel="7" x14ac:dyDescent="0.25">
      <c r="A160" s="7"/>
      <c r="B160" s="15" t="s">
        <v>142</v>
      </c>
      <c r="C160" s="10">
        <v>275600</v>
      </c>
      <c r="D160" s="10">
        <v>0</v>
      </c>
      <c r="E160" s="42">
        <f t="shared" si="59"/>
        <v>275600</v>
      </c>
      <c r="F160" s="37"/>
    </row>
    <row r="161" spans="1:6" ht="13.2" hidden="1" outlineLevel="7" x14ac:dyDescent="0.25">
      <c r="A161" s="7"/>
      <c r="B161" s="13" t="s">
        <v>149</v>
      </c>
      <c r="C161" s="10">
        <v>10800</v>
      </c>
      <c r="D161" s="10">
        <v>0</v>
      </c>
      <c r="E161" s="42">
        <f t="shared" si="59"/>
        <v>10800</v>
      </c>
      <c r="F161" s="37"/>
    </row>
    <row r="162" spans="1:6" ht="26.4" hidden="1" outlineLevel="7" x14ac:dyDescent="0.25">
      <c r="A162" s="7"/>
      <c r="B162" s="13" t="s">
        <v>150</v>
      </c>
      <c r="C162" s="10">
        <v>52700</v>
      </c>
      <c r="D162" s="10">
        <v>0</v>
      </c>
      <c r="E162" s="42">
        <f t="shared" si="59"/>
        <v>52700</v>
      </c>
      <c r="F162" s="37"/>
    </row>
    <row r="163" spans="1:6" ht="26.4" hidden="1" outlineLevel="7" x14ac:dyDescent="0.25">
      <c r="A163" s="7"/>
      <c r="B163" s="16" t="s">
        <v>143</v>
      </c>
      <c r="C163" s="10">
        <v>213200</v>
      </c>
      <c r="D163" s="10">
        <v>0</v>
      </c>
      <c r="E163" s="42">
        <f t="shared" si="59"/>
        <v>213200</v>
      </c>
      <c r="F163" s="37"/>
    </row>
    <row r="164" spans="1:6" ht="39.6" hidden="1" outlineLevel="7" x14ac:dyDescent="0.25">
      <c r="A164" s="7"/>
      <c r="B164" s="16" t="s">
        <v>144</v>
      </c>
      <c r="C164" s="10">
        <v>6000</v>
      </c>
      <c r="D164" s="10">
        <v>0</v>
      </c>
      <c r="E164" s="42">
        <f t="shared" si="59"/>
        <v>6000</v>
      </c>
      <c r="F164" s="37"/>
    </row>
    <row r="165" spans="1:6" ht="26.4" hidden="1" outlineLevel="7" x14ac:dyDescent="0.25">
      <c r="A165" s="7"/>
      <c r="B165" s="16" t="s">
        <v>172</v>
      </c>
      <c r="C165" s="10">
        <v>258500</v>
      </c>
      <c r="D165" s="10">
        <v>0</v>
      </c>
      <c r="E165" s="42">
        <f t="shared" si="59"/>
        <v>258500</v>
      </c>
      <c r="F165" s="37"/>
    </row>
    <row r="166" spans="1:6" ht="39.6" hidden="1" outlineLevel="7" x14ac:dyDescent="0.25">
      <c r="A166" s="7"/>
      <c r="B166" s="16" t="s">
        <v>152</v>
      </c>
      <c r="C166" s="10">
        <v>11400</v>
      </c>
      <c r="D166" s="10">
        <v>0</v>
      </c>
      <c r="E166" s="42">
        <f t="shared" si="59"/>
        <v>11400</v>
      </c>
      <c r="F166" s="37"/>
    </row>
    <row r="167" spans="1:6" ht="39.6" hidden="1" outlineLevel="3" x14ac:dyDescent="0.25">
      <c r="A167" s="7" t="s">
        <v>306</v>
      </c>
      <c r="B167" s="9" t="s">
        <v>116</v>
      </c>
      <c r="C167" s="10">
        <f t="shared" ref="C167:D167" si="61">C168</f>
        <v>5521824</v>
      </c>
      <c r="D167" s="10">
        <f t="shared" si="61"/>
        <v>0</v>
      </c>
      <c r="E167" s="42">
        <f t="shared" si="59"/>
        <v>5521824</v>
      </c>
      <c r="F167" s="37"/>
    </row>
    <row r="168" spans="1:6" ht="39.6" hidden="1" outlineLevel="4" x14ac:dyDescent="0.25">
      <c r="A168" s="7" t="s">
        <v>307</v>
      </c>
      <c r="B168" s="9" t="s">
        <v>117</v>
      </c>
      <c r="C168" s="10">
        <v>5521824</v>
      </c>
      <c r="D168" s="10">
        <v>0</v>
      </c>
      <c r="E168" s="42">
        <f t="shared" si="59"/>
        <v>5521824</v>
      </c>
      <c r="F168" s="37"/>
    </row>
    <row r="169" spans="1:6" ht="26.4" hidden="1" outlineLevel="3" x14ac:dyDescent="0.25">
      <c r="A169" s="7" t="s">
        <v>308</v>
      </c>
      <c r="B169" s="9" t="s">
        <v>118</v>
      </c>
      <c r="C169" s="10">
        <f t="shared" ref="C169:D169" si="62">C170</f>
        <v>525800</v>
      </c>
      <c r="D169" s="10">
        <f t="shared" si="62"/>
        <v>0</v>
      </c>
      <c r="E169" s="42">
        <f t="shared" si="59"/>
        <v>525800</v>
      </c>
      <c r="F169" s="37"/>
    </row>
    <row r="170" spans="1:6" ht="39.6" hidden="1" outlineLevel="4" x14ac:dyDescent="0.25">
      <c r="A170" s="7" t="s">
        <v>309</v>
      </c>
      <c r="B170" s="9" t="s">
        <v>119</v>
      </c>
      <c r="C170" s="10">
        <v>525800</v>
      </c>
      <c r="D170" s="10">
        <v>0</v>
      </c>
      <c r="E170" s="42">
        <f t="shared" si="59"/>
        <v>525800</v>
      </c>
      <c r="F170" s="37"/>
    </row>
    <row r="171" spans="1:6" ht="39.6" hidden="1" outlineLevel="3" x14ac:dyDescent="0.25">
      <c r="A171" s="7" t="s">
        <v>310</v>
      </c>
      <c r="B171" s="9" t="s">
        <v>120</v>
      </c>
      <c r="C171" s="10">
        <f t="shared" ref="C171:D171" si="63">C172</f>
        <v>900</v>
      </c>
      <c r="D171" s="10">
        <f t="shared" si="63"/>
        <v>0</v>
      </c>
      <c r="E171" s="42">
        <f t="shared" si="59"/>
        <v>900</v>
      </c>
      <c r="F171" s="37"/>
    </row>
    <row r="172" spans="1:6" ht="39.6" hidden="1" outlineLevel="4" x14ac:dyDescent="0.25">
      <c r="A172" s="7" t="s">
        <v>311</v>
      </c>
      <c r="B172" s="9" t="s">
        <v>121</v>
      </c>
      <c r="C172" s="10">
        <v>900</v>
      </c>
      <c r="D172" s="10">
        <v>0</v>
      </c>
      <c r="E172" s="42">
        <f t="shared" si="59"/>
        <v>900</v>
      </c>
      <c r="F172" s="37"/>
    </row>
    <row r="173" spans="1:6" ht="26.4" hidden="1" outlineLevel="3" x14ac:dyDescent="0.25">
      <c r="A173" s="7" t="s">
        <v>312</v>
      </c>
      <c r="B173" s="9" t="s">
        <v>122</v>
      </c>
      <c r="C173" s="10">
        <f t="shared" ref="C173:D173" si="64">C174</f>
        <v>653900</v>
      </c>
      <c r="D173" s="10">
        <f t="shared" si="64"/>
        <v>0</v>
      </c>
      <c r="E173" s="42">
        <f t="shared" si="59"/>
        <v>653900</v>
      </c>
      <c r="F173" s="37"/>
    </row>
    <row r="174" spans="1:6" ht="26.4" hidden="1" outlineLevel="4" x14ac:dyDescent="0.25">
      <c r="A174" s="7" t="s">
        <v>313</v>
      </c>
      <c r="B174" s="9" t="s">
        <v>123</v>
      </c>
      <c r="C174" s="10">
        <v>653900</v>
      </c>
      <c r="D174" s="10">
        <v>0</v>
      </c>
      <c r="E174" s="42">
        <f t="shared" si="59"/>
        <v>653900</v>
      </c>
      <c r="F174" s="37"/>
    </row>
    <row r="175" spans="1:6" s="17" customFormat="1" ht="26.4" hidden="1" outlineLevel="3" x14ac:dyDescent="0.25">
      <c r="A175" s="20" t="s">
        <v>314</v>
      </c>
      <c r="B175" s="15" t="s">
        <v>124</v>
      </c>
      <c r="C175" s="14">
        <f t="shared" ref="C175:D175" si="65">C176</f>
        <v>23472</v>
      </c>
      <c r="D175" s="14">
        <f t="shared" si="65"/>
        <v>0</v>
      </c>
      <c r="E175" s="42">
        <f t="shared" si="59"/>
        <v>23472</v>
      </c>
      <c r="F175" s="38"/>
    </row>
    <row r="176" spans="1:6" s="17" customFormat="1" ht="26.4" hidden="1" outlineLevel="4" x14ac:dyDescent="0.25">
      <c r="A176" s="20" t="s">
        <v>315</v>
      </c>
      <c r="B176" s="15" t="s">
        <v>125</v>
      </c>
      <c r="C176" s="14">
        <f t="shared" ref="C176:D176" si="66">C177</f>
        <v>23472</v>
      </c>
      <c r="D176" s="14">
        <f t="shared" si="66"/>
        <v>0</v>
      </c>
      <c r="E176" s="42">
        <f t="shared" si="59"/>
        <v>23472</v>
      </c>
      <c r="F176" s="38"/>
    </row>
    <row r="177" spans="1:6" s="17" customFormat="1" ht="25.5" hidden="1" customHeight="1" outlineLevel="7" x14ac:dyDescent="0.25">
      <c r="A177" s="20"/>
      <c r="B177" s="18" t="s">
        <v>153</v>
      </c>
      <c r="C177" s="14">
        <v>23472</v>
      </c>
      <c r="D177" s="14">
        <v>0</v>
      </c>
      <c r="E177" s="42">
        <f t="shared" si="59"/>
        <v>23472</v>
      </c>
      <c r="F177" s="38"/>
    </row>
    <row r="178" spans="1:6" s="17" customFormat="1" ht="26.4" outlineLevel="2" collapsed="1" x14ac:dyDescent="0.25">
      <c r="A178" s="20" t="s">
        <v>316</v>
      </c>
      <c r="B178" s="15" t="s">
        <v>126</v>
      </c>
      <c r="C178" s="14">
        <f t="shared" ref="C178:D178" si="67">C179+C181</f>
        <v>26334621.830000002</v>
      </c>
      <c r="D178" s="14">
        <f t="shared" si="67"/>
        <v>2503987</v>
      </c>
      <c r="E178" s="42">
        <f t="shared" si="59"/>
        <v>28838608.830000002</v>
      </c>
      <c r="F178" s="38"/>
    </row>
    <row r="179" spans="1:6" s="17" customFormat="1" ht="39.6" hidden="1" outlineLevel="3" x14ac:dyDescent="0.25">
      <c r="A179" s="20" t="s">
        <v>317</v>
      </c>
      <c r="B179" s="15" t="s">
        <v>127</v>
      </c>
      <c r="C179" s="14">
        <f t="shared" ref="C179:D179" si="68">C180</f>
        <v>8804100</v>
      </c>
      <c r="D179" s="14">
        <f t="shared" si="68"/>
        <v>0</v>
      </c>
      <c r="E179" s="42">
        <f t="shared" si="59"/>
        <v>8804100</v>
      </c>
      <c r="F179" s="38"/>
    </row>
    <row r="180" spans="1:6" ht="39.6" hidden="1" outlineLevel="4" x14ac:dyDescent="0.25">
      <c r="A180" s="7" t="s">
        <v>318</v>
      </c>
      <c r="B180" s="9" t="s">
        <v>128</v>
      </c>
      <c r="C180" s="10">
        <v>8804100</v>
      </c>
      <c r="D180" s="10">
        <v>0</v>
      </c>
      <c r="E180" s="42">
        <f t="shared" si="59"/>
        <v>8804100</v>
      </c>
      <c r="F180" s="37"/>
    </row>
    <row r="181" spans="1:6" ht="26.4" outlineLevel="3" x14ac:dyDescent="0.25">
      <c r="A181" s="7" t="s">
        <v>319</v>
      </c>
      <c r="B181" s="9" t="s">
        <v>129</v>
      </c>
      <c r="C181" s="10">
        <f t="shared" ref="C181:D181" si="69">C182</f>
        <v>17530521.830000002</v>
      </c>
      <c r="D181" s="10">
        <f t="shared" si="69"/>
        <v>2503987</v>
      </c>
      <c r="E181" s="42">
        <f t="shared" si="59"/>
        <v>20034508.830000002</v>
      </c>
      <c r="F181" s="37"/>
    </row>
    <row r="182" spans="1:6" ht="26.4" outlineLevel="4" collapsed="1" x14ac:dyDescent="0.25">
      <c r="A182" s="7" t="s">
        <v>320</v>
      </c>
      <c r="B182" s="9" t="s">
        <v>130</v>
      </c>
      <c r="C182" s="10">
        <f>C183+C184+C185</f>
        <v>17530521.830000002</v>
      </c>
      <c r="D182" s="10">
        <f>D183+D184+D185+D186</f>
        <v>2503987</v>
      </c>
      <c r="E182" s="42">
        <f t="shared" si="59"/>
        <v>20034508.830000002</v>
      </c>
      <c r="F182" s="37"/>
    </row>
    <row r="183" spans="1:6" ht="39.6" hidden="1" outlineLevel="7" x14ac:dyDescent="0.25">
      <c r="A183" s="7"/>
      <c r="B183" s="11" t="s">
        <v>154</v>
      </c>
      <c r="C183" s="10">
        <v>7613790</v>
      </c>
      <c r="D183" s="10">
        <v>0</v>
      </c>
      <c r="E183" s="42">
        <f t="shared" si="59"/>
        <v>7613790</v>
      </c>
      <c r="F183" s="37"/>
    </row>
    <row r="184" spans="1:6" ht="54.75" hidden="1" customHeight="1" outlineLevel="7" x14ac:dyDescent="0.25">
      <c r="A184" s="7"/>
      <c r="B184" s="12" t="s">
        <v>155</v>
      </c>
      <c r="C184" s="10">
        <v>7437915.3899999997</v>
      </c>
      <c r="D184" s="10">
        <v>0</v>
      </c>
      <c r="E184" s="42">
        <f t="shared" si="59"/>
        <v>7437915.3899999997</v>
      </c>
      <c r="F184" s="37"/>
    </row>
    <row r="185" spans="1:6" ht="26.4" hidden="1" outlineLevel="7" x14ac:dyDescent="0.25">
      <c r="A185" s="7"/>
      <c r="B185" s="12" t="s">
        <v>173</v>
      </c>
      <c r="C185" s="10">
        <v>2478816.44</v>
      </c>
      <c r="D185" s="10">
        <v>0</v>
      </c>
      <c r="E185" s="42">
        <f t="shared" si="59"/>
        <v>2478816.44</v>
      </c>
      <c r="F185" s="37"/>
    </row>
    <row r="186" spans="1:6" ht="12.75" customHeight="1" x14ac:dyDescent="0.25">
      <c r="A186" s="7"/>
      <c r="B186" s="12" t="s">
        <v>331</v>
      </c>
      <c r="C186" s="10">
        <v>0</v>
      </c>
      <c r="D186" s="10">
        <v>2503987</v>
      </c>
      <c r="E186" s="42">
        <f t="shared" ref="E186" si="70">C186+D186</f>
        <v>2503987</v>
      </c>
    </row>
  </sheetData>
  <mergeCells count="8">
    <mergeCell ref="A1:B1"/>
    <mergeCell ref="A8:C8"/>
    <mergeCell ref="D10:D11"/>
    <mergeCell ref="E10:E11"/>
    <mergeCell ref="A7:E7"/>
    <mergeCell ref="A10:A11"/>
    <mergeCell ref="B10:B11"/>
    <mergeCell ref="C10:C11"/>
  </mergeCells>
  <pageMargins left="0.74803149606299213" right="0.35433070866141736" top="0.59055118110236227" bottom="0.59055118110236227" header="0" footer="0"/>
  <pageSetup paperSize="9" scale="7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2"/>
  <sheetViews>
    <sheetView tabSelected="1" workbookViewId="0">
      <selection activeCell="B2" sqref="B2"/>
    </sheetView>
  </sheetViews>
  <sheetFormatPr defaultColWidth="9.109375" defaultRowHeight="13.2" outlineLevelRow="2" x14ac:dyDescent="0.25"/>
  <cols>
    <col min="1" max="1" width="24.88671875" style="1" customWidth="1"/>
    <col min="2" max="2" width="71.5546875" style="1" customWidth="1"/>
    <col min="3" max="4" width="15.44140625" style="1" hidden="1" customWidth="1"/>
    <col min="5" max="5" width="15.44140625" style="1" customWidth="1"/>
    <col min="6" max="7" width="15.6640625" style="1" hidden="1" customWidth="1"/>
    <col min="8" max="8" width="15.109375" style="1" customWidth="1"/>
    <col min="9" max="16384" width="9.109375" style="1"/>
  </cols>
  <sheetData>
    <row r="1" spans="1:8" x14ac:dyDescent="0.25">
      <c r="A1" s="43"/>
      <c r="B1" s="43"/>
      <c r="C1" s="49" t="s">
        <v>174</v>
      </c>
      <c r="D1" s="49"/>
      <c r="E1" s="49"/>
      <c r="F1" s="49"/>
      <c r="G1" s="49"/>
      <c r="H1" s="49"/>
    </row>
    <row r="2" spans="1:8" x14ac:dyDescent="0.25">
      <c r="A2" s="2"/>
      <c r="B2" s="2"/>
      <c r="C2" s="49" t="s">
        <v>161</v>
      </c>
      <c r="D2" s="49"/>
      <c r="E2" s="49"/>
      <c r="F2" s="49"/>
      <c r="G2" s="49"/>
      <c r="H2" s="49"/>
    </row>
    <row r="3" spans="1:8" x14ac:dyDescent="0.25">
      <c r="A3" s="3"/>
      <c r="B3" s="4"/>
      <c r="C3" s="50" t="s">
        <v>157</v>
      </c>
      <c r="D3" s="50"/>
      <c r="E3" s="50"/>
      <c r="F3" s="50"/>
      <c r="G3" s="50"/>
      <c r="H3" s="50"/>
    </row>
    <row r="4" spans="1:8" x14ac:dyDescent="0.25">
      <c r="B4" s="5"/>
      <c r="C4" s="50" t="s">
        <v>158</v>
      </c>
      <c r="D4" s="50"/>
      <c r="E4" s="50"/>
      <c r="F4" s="50"/>
      <c r="G4" s="50"/>
      <c r="H4" s="50"/>
    </row>
    <row r="5" spans="1:8" x14ac:dyDescent="0.25">
      <c r="B5" s="5"/>
      <c r="C5" s="50" t="s">
        <v>333</v>
      </c>
      <c r="D5" s="50"/>
      <c r="E5" s="50"/>
      <c r="F5" s="50"/>
      <c r="G5" s="50"/>
      <c r="H5" s="50"/>
    </row>
    <row r="6" spans="1:8" x14ac:dyDescent="0.25">
      <c r="A6" s="28"/>
      <c r="B6" s="28"/>
      <c r="C6" s="28"/>
      <c r="D6" s="30"/>
      <c r="E6" s="30"/>
      <c r="F6" s="30"/>
      <c r="G6" s="30"/>
      <c r="H6" s="30"/>
    </row>
    <row r="7" spans="1:8" ht="15.6" x14ac:dyDescent="0.3">
      <c r="A7" s="46" t="s">
        <v>332</v>
      </c>
      <c r="B7" s="46"/>
      <c r="C7" s="46"/>
      <c r="D7" s="46"/>
      <c r="E7" s="46"/>
      <c r="F7" s="46"/>
      <c r="G7" s="46"/>
      <c r="H7" s="46"/>
    </row>
    <row r="8" spans="1:8" x14ac:dyDescent="0.25">
      <c r="A8" s="44"/>
      <c r="B8" s="44"/>
      <c r="C8" s="44"/>
      <c r="D8" s="30"/>
      <c r="E8" s="30"/>
      <c r="F8" s="30"/>
      <c r="G8" s="30"/>
      <c r="H8" s="30"/>
    </row>
    <row r="9" spans="1:8" x14ac:dyDescent="0.25">
      <c r="A9" s="2"/>
      <c r="B9" s="2"/>
      <c r="C9" s="2"/>
      <c r="D9" s="2"/>
      <c r="E9" s="2"/>
      <c r="F9" s="2"/>
      <c r="G9" s="2"/>
      <c r="H9" s="2"/>
    </row>
    <row r="10" spans="1:8" ht="12.75" customHeight="1" x14ac:dyDescent="0.25">
      <c r="A10" s="47" t="s">
        <v>162</v>
      </c>
      <c r="B10" s="45" t="s">
        <v>159</v>
      </c>
      <c r="C10" s="45" t="s">
        <v>322</v>
      </c>
      <c r="D10" s="45" t="s">
        <v>323</v>
      </c>
      <c r="E10" s="45" t="s">
        <v>175</v>
      </c>
      <c r="F10" s="45" t="s">
        <v>322</v>
      </c>
      <c r="G10" s="45" t="s">
        <v>323</v>
      </c>
      <c r="H10" s="47" t="s">
        <v>176</v>
      </c>
    </row>
    <row r="11" spans="1:8" x14ac:dyDescent="0.25">
      <c r="A11" s="48"/>
      <c r="B11" s="45"/>
      <c r="C11" s="45"/>
      <c r="D11" s="45"/>
      <c r="E11" s="45"/>
      <c r="F11" s="45"/>
      <c r="G11" s="45"/>
      <c r="H11" s="48"/>
    </row>
    <row r="12" spans="1:8" x14ac:dyDescent="0.25">
      <c r="A12" s="7" t="s">
        <v>131</v>
      </c>
      <c r="B12" s="7" t="s">
        <v>132</v>
      </c>
      <c r="C12" s="7" t="s">
        <v>177</v>
      </c>
      <c r="D12" s="7" t="s">
        <v>178</v>
      </c>
      <c r="E12" s="7" t="s">
        <v>177</v>
      </c>
      <c r="F12" s="7" t="s">
        <v>178</v>
      </c>
      <c r="G12" s="7" t="s">
        <v>178</v>
      </c>
      <c r="H12" s="7" t="s">
        <v>178</v>
      </c>
    </row>
    <row r="13" spans="1:8" s="24" customFormat="1" x14ac:dyDescent="0.25">
      <c r="A13" s="21"/>
      <c r="B13" s="22" t="s">
        <v>160</v>
      </c>
      <c r="C13" s="23">
        <f>C14+C112</f>
        <v>429098846.18000001</v>
      </c>
      <c r="D13" s="23">
        <f>D14+D112</f>
        <v>1644031</v>
      </c>
      <c r="E13" s="41">
        <f>C13+D13</f>
        <v>430742877.18000001</v>
      </c>
      <c r="F13" s="41">
        <f>F14+F112</f>
        <v>442722676.41000003</v>
      </c>
      <c r="G13" s="41">
        <f>G14+G112</f>
        <v>1689752</v>
      </c>
      <c r="H13" s="41">
        <f>F13+G13</f>
        <v>444412428.41000003</v>
      </c>
    </row>
    <row r="14" spans="1:8" s="24" customFormat="1" hidden="1" x14ac:dyDescent="0.25">
      <c r="A14" s="25" t="s">
        <v>181</v>
      </c>
      <c r="B14" s="26" t="s">
        <v>0</v>
      </c>
      <c r="C14" s="27">
        <f>C15+C21+C31+C39+C47+C50+C68+C72+C79+C91</f>
        <v>72343100</v>
      </c>
      <c r="D14" s="27">
        <f>D15+D21+D31+D39+D47+D50+D68+D72+D79+D91</f>
        <v>0</v>
      </c>
      <c r="E14" s="41">
        <f t="shared" ref="E14:E77" si="0">C14+D14</f>
        <v>72343100</v>
      </c>
      <c r="F14" s="27">
        <f>F15+F21+F31+F39+F47+F50+F68+F72+F79+F91</f>
        <v>73662300</v>
      </c>
      <c r="G14" s="27">
        <f>G15+G21+G31+G39+G47+G50+G68+G72+G79+G91</f>
        <v>0</v>
      </c>
      <c r="H14" s="41">
        <f t="shared" ref="H14:H77" si="1">F14+G14</f>
        <v>73662300</v>
      </c>
    </row>
    <row r="15" spans="1:8" s="24" customFormat="1" hidden="1" outlineLevel="1" x14ac:dyDescent="0.25">
      <c r="A15" s="25" t="s">
        <v>182</v>
      </c>
      <c r="B15" s="26" t="s">
        <v>1</v>
      </c>
      <c r="C15" s="27">
        <f t="shared" ref="C15:G15" si="2">C16</f>
        <v>25347400</v>
      </c>
      <c r="D15" s="27">
        <f t="shared" si="2"/>
        <v>0</v>
      </c>
      <c r="E15" s="41">
        <f t="shared" si="0"/>
        <v>25347400</v>
      </c>
      <c r="F15" s="27">
        <f t="shared" si="2"/>
        <v>26361300</v>
      </c>
      <c r="G15" s="27">
        <f t="shared" si="2"/>
        <v>0</v>
      </c>
      <c r="H15" s="41">
        <f t="shared" si="1"/>
        <v>26361300</v>
      </c>
    </row>
    <row r="16" spans="1:8" hidden="1" outlineLevel="2" x14ac:dyDescent="0.25">
      <c r="A16" s="7" t="s">
        <v>183</v>
      </c>
      <c r="B16" s="9" t="s">
        <v>2</v>
      </c>
      <c r="C16" s="10">
        <f t="shared" ref="C16:F16" si="3">C17+C18+C19+C20</f>
        <v>25347400</v>
      </c>
      <c r="D16" s="10">
        <f t="shared" ref="D16" si="4">D17+D18+D19+D20</f>
        <v>0</v>
      </c>
      <c r="E16" s="42">
        <f t="shared" si="0"/>
        <v>25347400</v>
      </c>
      <c r="F16" s="10">
        <f t="shared" si="3"/>
        <v>26361300</v>
      </c>
      <c r="G16" s="10">
        <f t="shared" ref="G16" si="5">G17+G18+G19+G20</f>
        <v>0</v>
      </c>
      <c r="H16" s="42">
        <f t="shared" si="1"/>
        <v>26361300</v>
      </c>
    </row>
    <row r="17" spans="1:8" ht="52.8" hidden="1" x14ac:dyDescent="0.25">
      <c r="A17" s="7" t="s">
        <v>184</v>
      </c>
      <c r="B17" s="19" t="s">
        <v>3</v>
      </c>
      <c r="C17" s="10">
        <v>25094000</v>
      </c>
      <c r="D17" s="10">
        <v>0</v>
      </c>
      <c r="E17" s="42">
        <f t="shared" si="0"/>
        <v>25094000</v>
      </c>
      <c r="F17" s="10">
        <v>26097700</v>
      </c>
      <c r="G17" s="10">
        <v>0</v>
      </c>
      <c r="H17" s="42">
        <f t="shared" si="1"/>
        <v>26097700</v>
      </c>
    </row>
    <row r="18" spans="1:8" ht="66" hidden="1" x14ac:dyDescent="0.25">
      <c r="A18" s="7" t="s">
        <v>185</v>
      </c>
      <c r="B18" s="19" t="s">
        <v>4</v>
      </c>
      <c r="C18" s="10">
        <v>25300</v>
      </c>
      <c r="D18" s="10">
        <v>0</v>
      </c>
      <c r="E18" s="42">
        <f t="shared" si="0"/>
        <v>25300</v>
      </c>
      <c r="F18" s="10">
        <v>26400</v>
      </c>
      <c r="G18" s="10">
        <v>0</v>
      </c>
      <c r="H18" s="42">
        <f t="shared" si="1"/>
        <v>26400</v>
      </c>
    </row>
    <row r="19" spans="1:8" ht="26.4" hidden="1" x14ac:dyDescent="0.25">
      <c r="A19" s="7" t="s">
        <v>186</v>
      </c>
      <c r="B19" s="9" t="s">
        <v>5</v>
      </c>
      <c r="C19" s="10">
        <v>177400</v>
      </c>
      <c r="D19" s="10">
        <v>0</v>
      </c>
      <c r="E19" s="42">
        <f t="shared" si="0"/>
        <v>177400</v>
      </c>
      <c r="F19" s="10">
        <v>184500</v>
      </c>
      <c r="G19" s="10">
        <v>0</v>
      </c>
      <c r="H19" s="42">
        <f t="shared" si="1"/>
        <v>184500</v>
      </c>
    </row>
    <row r="20" spans="1:8" ht="52.8" hidden="1" x14ac:dyDescent="0.25">
      <c r="A20" s="7" t="s">
        <v>187</v>
      </c>
      <c r="B20" s="19" t="s">
        <v>6</v>
      </c>
      <c r="C20" s="10">
        <v>50700</v>
      </c>
      <c r="D20" s="10">
        <v>0</v>
      </c>
      <c r="E20" s="42">
        <f t="shared" si="0"/>
        <v>50700</v>
      </c>
      <c r="F20" s="10">
        <v>52700</v>
      </c>
      <c r="G20" s="10">
        <v>0</v>
      </c>
      <c r="H20" s="42">
        <f t="shared" si="1"/>
        <v>52700</v>
      </c>
    </row>
    <row r="21" spans="1:8" s="24" customFormat="1" ht="26.4" hidden="1" x14ac:dyDescent="0.25">
      <c r="A21" s="25" t="s">
        <v>188</v>
      </c>
      <c r="B21" s="26" t="s">
        <v>7</v>
      </c>
      <c r="C21" s="27">
        <f t="shared" ref="C21:G21" si="6">C22</f>
        <v>11625200</v>
      </c>
      <c r="D21" s="27">
        <f t="shared" si="6"/>
        <v>0</v>
      </c>
      <c r="E21" s="41">
        <f t="shared" si="0"/>
        <v>11625200</v>
      </c>
      <c r="F21" s="27">
        <f t="shared" si="6"/>
        <v>12117600</v>
      </c>
      <c r="G21" s="27">
        <f t="shared" si="6"/>
        <v>0</v>
      </c>
      <c r="H21" s="41">
        <f t="shared" si="1"/>
        <v>12117600</v>
      </c>
    </row>
    <row r="22" spans="1:8" ht="26.4" hidden="1" x14ac:dyDescent="0.25">
      <c r="A22" s="7" t="s">
        <v>189</v>
      </c>
      <c r="B22" s="9" t="s">
        <v>8</v>
      </c>
      <c r="C22" s="10">
        <f t="shared" ref="C22:F22" si="7">C23+C25+C27+C29</f>
        <v>11625200</v>
      </c>
      <c r="D22" s="10">
        <f t="shared" ref="D22" si="8">D23+D25+D27+D29</f>
        <v>0</v>
      </c>
      <c r="E22" s="42">
        <f t="shared" si="0"/>
        <v>11625200</v>
      </c>
      <c r="F22" s="10">
        <f t="shared" si="7"/>
        <v>12117600</v>
      </c>
      <c r="G22" s="10">
        <f t="shared" ref="G22" si="9">G23+G25+G27+G29</f>
        <v>0</v>
      </c>
      <c r="H22" s="42">
        <f t="shared" si="1"/>
        <v>12117600</v>
      </c>
    </row>
    <row r="23" spans="1:8" ht="39.6" hidden="1" x14ac:dyDescent="0.25">
      <c r="A23" s="7" t="s">
        <v>190</v>
      </c>
      <c r="B23" s="9" t="s">
        <v>9</v>
      </c>
      <c r="C23" s="10">
        <f t="shared" ref="C23:G23" si="10">C24</f>
        <v>5596000</v>
      </c>
      <c r="D23" s="10">
        <f t="shared" si="10"/>
        <v>0</v>
      </c>
      <c r="E23" s="42">
        <f t="shared" si="0"/>
        <v>5596000</v>
      </c>
      <c r="F23" s="10">
        <f t="shared" si="10"/>
        <v>5819700</v>
      </c>
      <c r="G23" s="10">
        <f t="shared" si="10"/>
        <v>0</v>
      </c>
      <c r="H23" s="42">
        <f t="shared" si="1"/>
        <v>5819700</v>
      </c>
    </row>
    <row r="24" spans="1:8" ht="66" hidden="1" x14ac:dyDescent="0.25">
      <c r="A24" s="7" t="s">
        <v>191</v>
      </c>
      <c r="B24" s="19" t="s">
        <v>10</v>
      </c>
      <c r="C24" s="10">
        <v>5596000</v>
      </c>
      <c r="D24" s="10">
        <v>0</v>
      </c>
      <c r="E24" s="42">
        <f t="shared" si="0"/>
        <v>5596000</v>
      </c>
      <c r="F24" s="10">
        <v>5819700</v>
      </c>
      <c r="G24" s="10">
        <v>0</v>
      </c>
      <c r="H24" s="42">
        <f t="shared" si="1"/>
        <v>5819700</v>
      </c>
    </row>
    <row r="25" spans="1:8" ht="52.8" hidden="1" x14ac:dyDescent="0.25">
      <c r="A25" s="7" t="s">
        <v>192</v>
      </c>
      <c r="B25" s="19" t="s">
        <v>11</v>
      </c>
      <c r="C25" s="10">
        <f t="shared" ref="C25:G25" si="11">C26</f>
        <v>33700</v>
      </c>
      <c r="D25" s="10">
        <f t="shared" si="11"/>
        <v>0</v>
      </c>
      <c r="E25" s="42">
        <f t="shared" si="0"/>
        <v>33700</v>
      </c>
      <c r="F25" s="10">
        <f t="shared" si="11"/>
        <v>35000</v>
      </c>
      <c r="G25" s="10">
        <f t="shared" si="11"/>
        <v>0</v>
      </c>
      <c r="H25" s="42">
        <f t="shared" si="1"/>
        <v>35000</v>
      </c>
    </row>
    <row r="26" spans="1:8" ht="79.2" hidden="1" x14ac:dyDescent="0.25">
      <c r="A26" s="7" t="s">
        <v>193</v>
      </c>
      <c r="B26" s="19" t="s">
        <v>12</v>
      </c>
      <c r="C26" s="10">
        <v>33700</v>
      </c>
      <c r="D26" s="10">
        <v>0</v>
      </c>
      <c r="E26" s="42">
        <f t="shared" si="0"/>
        <v>33700</v>
      </c>
      <c r="F26" s="10">
        <v>35000</v>
      </c>
      <c r="G26" s="10">
        <v>0</v>
      </c>
      <c r="H26" s="42">
        <f t="shared" si="1"/>
        <v>35000</v>
      </c>
    </row>
    <row r="27" spans="1:8" ht="52.8" hidden="1" x14ac:dyDescent="0.25">
      <c r="A27" s="7" t="s">
        <v>194</v>
      </c>
      <c r="B27" s="9" t="s">
        <v>13</v>
      </c>
      <c r="C27" s="10">
        <f t="shared" ref="C27:G27" si="12">C28</f>
        <v>6684100</v>
      </c>
      <c r="D27" s="10">
        <f t="shared" si="12"/>
        <v>0</v>
      </c>
      <c r="E27" s="42">
        <f t="shared" si="0"/>
        <v>6684100</v>
      </c>
      <c r="F27" s="10">
        <f t="shared" si="12"/>
        <v>6951500</v>
      </c>
      <c r="G27" s="10">
        <f t="shared" si="12"/>
        <v>0</v>
      </c>
      <c r="H27" s="42">
        <f t="shared" si="1"/>
        <v>6951500</v>
      </c>
    </row>
    <row r="28" spans="1:8" ht="66" hidden="1" x14ac:dyDescent="0.25">
      <c r="A28" s="7" t="s">
        <v>195</v>
      </c>
      <c r="B28" s="19" t="s">
        <v>14</v>
      </c>
      <c r="C28" s="10">
        <v>6684100</v>
      </c>
      <c r="D28" s="10">
        <v>0</v>
      </c>
      <c r="E28" s="42">
        <f t="shared" si="0"/>
        <v>6684100</v>
      </c>
      <c r="F28" s="10">
        <v>6951500</v>
      </c>
      <c r="G28" s="10">
        <v>0</v>
      </c>
      <c r="H28" s="42">
        <f t="shared" si="1"/>
        <v>6951500</v>
      </c>
    </row>
    <row r="29" spans="1:8" ht="52.8" hidden="1" x14ac:dyDescent="0.25">
      <c r="A29" s="7" t="s">
        <v>196</v>
      </c>
      <c r="B29" s="9" t="s">
        <v>15</v>
      </c>
      <c r="C29" s="10">
        <f t="shared" ref="C29:G29" si="13">C30</f>
        <v>-688600</v>
      </c>
      <c r="D29" s="10">
        <f t="shared" si="13"/>
        <v>0</v>
      </c>
      <c r="E29" s="42">
        <f t="shared" si="0"/>
        <v>-688600</v>
      </c>
      <c r="F29" s="10">
        <f t="shared" si="13"/>
        <v>-688600</v>
      </c>
      <c r="G29" s="10">
        <f t="shared" si="13"/>
        <v>0</v>
      </c>
      <c r="H29" s="42">
        <f t="shared" si="1"/>
        <v>-688600</v>
      </c>
    </row>
    <row r="30" spans="1:8" ht="66" hidden="1" x14ac:dyDescent="0.25">
      <c r="A30" s="7" t="s">
        <v>321</v>
      </c>
      <c r="B30" s="19" t="s">
        <v>17</v>
      </c>
      <c r="C30" s="10">
        <v>-688600</v>
      </c>
      <c r="D30" s="10">
        <v>0</v>
      </c>
      <c r="E30" s="42">
        <f t="shared" si="0"/>
        <v>-688600</v>
      </c>
      <c r="F30" s="10">
        <v>-688600</v>
      </c>
      <c r="G30" s="10">
        <v>0</v>
      </c>
      <c r="H30" s="42">
        <f t="shared" si="1"/>
        <v>-688600</v>
      </c>
    </row>
    <row r="31" spans="1:8" s="24" customFormat="1" hidden="1" x14ac:dyDescent="0.25">
      <c r="A31" s="25" t="s">
        <v>197</v>
      </c>
      <c r="B31" s="26" t="s">
        <v>18</v>
      </c>
      <c r="C31" s="27">
        <f>C35+C37+C32</f>
        <v>1228100</v>
      </c>
      <c r="D31" s="27">
        <f>D35+D37+D32</f>
        <v>0</v>
      </c>
      <c r="E31" s="41">
        <f t="shared" si="0"/>
        <v>1228100</v>
      </c>
      <c r="F31" s="27">
        <f>F35+F37+F32</f>
        <v>1228100</v>
      </c>
      <c r="G31" s="27">
        <f>G35+G37+G32</f>
        <v>0</v>
      </c>
      <c r="H31" s="41">
        <f t="shared" si="1"/>
        <v>1228100</v>
      </c>
    </row>
    <row r="32" spans="1:8" hidden="1" x14ac:dyDescent="0.25">
      <c r="A32" s="7" t="s">
        <v>198</v>
      </c>
      <c r="B32" s="9" t="s">
        <v>164</v>
      </c>
      <c r="C32" s="10">
        <f>C33</f>
        <v>608100</v>
      </c>
      <c r="D32" s="10">
        <f>D33</f>
        <v>0</v>
      </c>
      <c r="E32" s="42">
        <f t="shared" si="0"/>
        <v>608100</v>
      </c>
      <c r="F32" s="10">
        <f>F33</f>
        <v>608100</v>
      </c>
      <c r="G32" s="10">
        <f>G33</f>
        <v>0</v>
      </c>
      <c r="H32" s="42">
        <f t="shared" si="1"/>
        <v>608100</v>
      </c>
    </row>
    <row r="33" spans="1:8" ht="26.4" hidden="1" x14ac:dyDescent="0.25">
      <c r="A33" s="7" t="s">
        <v>199</v>
      </c>
      <c r="B33" s="9" t="s">
        <v>165</v>
      </c>
      <c r="C33" s="10">
        <f>C34</f>
        <v>608100</v>
      </c>
      <c r="D33" s="10">
        <f>D34</f>
        <v>0</v>
      </c>
      <c r="E33" s="42">
        <f t="shared" si="0"/>
        <v>608100</v>
      </c>
      <c r="F33" s="10">
        <f>F34</f>
        <v>608100</v>
      </c>
      <c r="G33" s="10">
        <f>G34</f>
        <v>0</v>
      </c>
      <c r="H33" s="42">
        <f t="shared" si="1"/>
        <v>608100</v>
      </c>
    </row>
    <row r="34" spans="1:8" ht="26.4" hidden="1" x14ac:dyDescent="0.25">
      <c r="A34" s="7" t="s">
        <v>200</v>
      </c>
      <c r="B34" s="9" t="s">
        <v>165</v>
      </c>
      <c r="C34" s="10">
        <v>608100</v>
      </c>
      <c r="D34" s="10">
        <v>0</v>
      </c>
      <c r="E34" s="42">
        <f t="shared" si="0"/>
        <v>608100</v>
      </c>
      <c r="F34" s="10">
        <v>608100</v>
      </c>
      <c r="G34" s="10">
        <v>0</v>
      </c>
      <c r="H34" s="42">
        <f t="shared" si="1"/>
        <v>608100</v>
      </c>
    </row>
    <row r="35" spans="1:8" hidden="1" x14ac:dyDescent="0.25">
      <c r="A35" s="7" t="s">
        <v>201</v>
      </c>
      <c r="B35" s="9" t="s">
        <v>19</v>
      </c>
      <c r="C35" s="10">
        <f t="shared" ref="C35:G35" si="14">C36</f>
        <v>70000</v>
      </c>
      <c r="D35" s="10">
        <f t="shared" si="14"/>
        <v>0</v>
      </c>
      <c r="E35" s="42">
        <f t="shared" si="0"/>
        <v>70000</v>
      </c>
      <c r="F35" s="10">
        <f t="shared" si="14"/>
        <v>70000</v>
      </c>
      <c r="G35" s="10">
        <f t="shared" si="14"/>
        <v>0</v>
      </c>
      <c r="H35" s="42">
        <f t="shared" si="1"/>
        <v>70000</v>
      </c>
    </row>
    <row r="36" spans="1:8" hidden="1" x14ac:dyDescent="0.25">
      <c r="A36" s="7" t="s">
        <v>202</v>
      </c>
      <c r="B36" s="9" t="s">
        <v>19</v>
      </c>
      <c r="C36" s="10">
        <v>70000</v>
      </c>
      <c r="D36" s="10">
        <v>0</v>
      </c>
      <c r="E36" s="42">
        <f t="shared" si="0"/>
        <v>70000</v>
      </c>
      <c r="F36" s="10">
        <v>70000</v>
      </c>
      <c r="G36" s="10">
        <v>0</v>
      </c>
      <c r="H36" s="42">
        <f t="shared" si="1"/>
        <v>70000</v>
      </c>
    </row>
    <row r="37" spans="1:8" hidden="1" x14ac:dyDescent="0.25">
      <c r="A37" s="7" t="s">
        <v>203</v>
      </c>
      <c r="B37" s="9" t="s">
        <v>20</v>
      </c>
      <c r="C37" s="10">
        <f t="shared" ref="C37:G37" si="15">C38</f>
        <v>550000</v>
      </c>
      <c r="D37" s="10">
        <f t="shared" si="15"/>
        <v>0</v>
      </c>
      <c r="E37" s="42">
        <f t="shared" si="0"/>
        <v>550000</v>
      </c>
      <c r="F37" s="10">
        <f t="shared" si="15"/>
        <v>550000</v>
      </c>
      <c r="G37" s="10">
        <f t="shared" si="15"/>
        <v>0</v>
      </c>
      <c r="H37" s="42">
        <f t="shared" si="1"/>
        <v>550000</v>
      </c>
    </row>
    <row r="38" spans="1:8" ht="26.4" hidden="1" x14ac:dyDescent="0.25">
      <c r="A38" s="7" t="s">
        <v>204</v>
      </c>
      <c r="B38" s="9" t="s">
        <v>21</v>
      </c>
      <c r="C38" s="10">
        <v>550000</v>
      </c>
      <c r="D38" s="10">
        <v>0</v>
      </c>
      <c r="E38" s="42">
        <f t="shared" si="0"/>
        <v>550000</v>
      </c>
      <c r="F38" s="10">
        <v>550000</v>
      </c>
      <c r="G38" s="10">
        <v>0</v>
      </c>
      <c r="H38" s="42">
        <f t="shared" si="1"/>
        <v>550000</v>
      </c>
    </row>
    <row r="39" spans="1:8" s="24" customFormat="1" hidden="1" x14ac:dyDescent="0.25">
      <c r="A39" s="25" t="s">
        <v>205</v>
      </c>
      <c r="B39" s="26" t="s">
        <v>22</v>
      </c>
      <c r="C39" s="27">
        <f>C40+C42</f>
        <v>4300000</v>
      </c>
      <c r="D39" s="27">
        <f>D40+D42</f>
        <v>0</v>
      </c>
      <c r="E39" s="41">
        <f t="shared" si="0"/>
        <v>4300000</v>
      </c>
      <c r="F39" s="27">
        <f>F40+F42</f>
        <v>4300000</v>
      </c>
      <c r="G39" s="27">
        <f>G40+G42</f>
        <v>0</v>
      </c>
      <c r="H39" s="41">
        <f t="shared" si="1"/>
        <v>4300000</v>
      </c>
    </row>
    <row r="40" spans="1:8" hidden="1" x14ac:dyDescent="0.25">
      <c r="A40" s="7" t="s">
        <v>206</v>
      </c>
      <c r="B40" s="9" t="s">
        <v>23</v>
      </c>
      <c r="C40" s="10">
        <f t="shared" ref="C40:G40" si="16">C41</f>
        <v>1900000</v>
      </c>
      <c r="D40" s="10">
        <f t="shared" si="16"/>
        <v>0</v>
      </c>
      <c r="E40" s="42">
        <f t="shared" si="0"/>
        <v>1900000</v>
      </c>
      <c r="F40" s="10">
        <f t="shared" si="16"/>
        <v>1900000</v>
      </c>
      <c r="G40" s="10">
        <f t="shared" si="16"/>
        <v>0</v>
      </c>
      <c r="H40" s="42">
        <f t="shared" si="1"/>
        <v>1900000</v>
      </c>
    </row>
    <row r="41" spans="1:8" ht="26.4" hidden="1" x14ac:dyDescent="0.25">
      <c r="A41" s="7" t="s">
        <v>207</v>
      </c>
      <c r="B41" s="9" t="s">
        <v>24</v>
      </c>
      <c r="C41" s="10">
        <v>1900000</v>
      </c>
      <c r="D41" s="10">
        <v>0</v>
      </c>
      <c r="E41" s="42">
        <f t="shared" si="0"/>
        <v>1900000</v>
      </c>
      <c r="F41" s="10">
        <v>1900000</v>
      </c>
      <c r="G41" s="10">
        <v>0</v>
      </c>
      <c r="H41" s="42">
        <f t="shared" si="1"/>
        <v>1900000</v>
      </c>
    </row>
    <row r="42" spans="1:8" hidden="1" x14ac:dyDescent="0.25">
      <c r="A42" s="7" t="s">
        <v>208</v>
      </c>
      <c r="B42" s="9" t="s">
        <v>25</v>
      </c>
      <c r="C42" s="10">
        <f t="shared" ref="C42:F42" si="17">C43+C45</f>
        <v>2400000</v>
      </c>
      <c r="D42" s="10">
        <f t="shared" ref="D42" si="18">D43+D45</f>
        <v>0</v>
      </c>
      <c r="E42" s="42">
        <f t="shared" si="0"/>
        <v>2400000</v>
      </c>
      <c r="F42" s="10">
        <f t="shared" si="17"/>
        <v>2400000</v>
      </c>
      <c r="G42" s="10">
        <f t="shared" ref="G42" si="19">G43+G45</f>
        <v>0</v>
      </c>
      <c r="H42" s="42">
        <f t="shared" si="1"/>
        <v>2400000</v>
      </c>
    </row>
    <row r="43" spans="1:8" hidden="1" x14ac:dyDescent="0.25">
      <c r="A43" s="7" t="s">
        <v>209</v>
      </c>
      <c r="B43" s="9" t="s">
        <v>26</v>
      </c>
      <c r="C43" s="10">
        <f t="shared" ref="C43:G43" si="20">C44</f>
        <v>810000</v>
      </c>
      <c r="D43" s="10">
        <f t="shared" si="20"/>
        <v>0</v>
      </c>
      <c r="E43" s="42">
        <f t="shared" si="0"/>
        <v>810000</v>
      </c>
      <c r="F43" s="10">
        <f t="shared" si="20"/>
        <v>810000</v>
      </c>
      <c r="G43" s="10">
        <f t="shared" si="20"/>
        <v>0</v>
      </c>
      <c r="H43" s="42">
        <f t="shared" si="1"/>
        <v>810000</v>
      </c>
    </row>
    <row r="44" spans="1:8" ht="26.4" hidden="1" x14ac:dyDescent="0.25">
      <c r="A44" s="7" t="s">
        <v>210</v>
      </c>
      <c r="B44" s="9" t="s">
        <v>27</v>
      </c>
      <c r="C44" s="10">
        <v>810000</v>
      </c>
      <c r="D44" s="10">
        <v>0</v>
      </c>
      <c r="E44" s="42">
        <f t="shared" si="0"/>
        <v>810000</v>
      </c>
      <c r="F44" s="10">
        <v>810000</v>
      </c>
      <c r="G44" s="10">
        <v>0</v>
      </c>
      <c r="H44" s="42">
        <f t="shared" si="1"/>
        <v>810000</v>
      </c>
    </row>
    <row r="45" spans="1:8" hidden="1" x14ac:dyDescent="0.25">
      <c r="A45" s="7" t="s">
        <v>211</v>
      </c>
      <c r="B45" s="9" t="s">
        <v>28</v>
      </c>
      <c r="C45" s="10">
        <f t="shared" ref="C45:G45" si="21">C46</f>
        <v>1590000</v>
      </c>
      <c r="D45" s="10">
        <f t="shared" si="21"/>
        <v>0</v>
      </c>
      <c r="E45" s="42">
        <f t="shared" si="0"/>
        <v>1590000</v>
      </c>
      <c r="F45" s="10">
        <f t="shared" si="21"/>
        <v>1590000</v>
      </c>
      <c r="G45" s="10">
        <f t="shared" si="21"/>
        <v>0</v>
      </c>
      <c r="H45" s="42">
        <f t="shared" si="1"/>
        <v>1590000</v>
      </c>
    </row>
    <row r="46" spans="1:8" ht="26.4" hidden="1" x14ac:dyDescent="0.25">
      <c r="A46" s="7" t="s">
        <v>212</v>
      </c>
      <c r="B46" s="9" t="s">
        <v>29</v>
      </c>
      <c r="C46" s="10">
        <v>1590000</v>
      </c>
      <c r="D46" s="10">
        <v>0</v>
      </c>
      <c r="E46" s="42">
        <f t="shared" si="0"/>
        <v>1590000</v>
      </c>
      <c r="F46" s="10">
        <v>1590000</v>
      </c>
      <c r="G46" s="10">
        <v>0</v>
      </c>
      <c r="H46" s="42">
        <f t="shared" si="1"/>
        <v>1590000</v>
      </c>
    </row>
    <row r="47" spans="1:8" s="24" customFormat="1" hidden="1" x14ac:dyDescent="0.25">
      <c r="A47" s="25" t="s">
        <v>213</v>
      </c>
      <c r="B47" s="26" t="s">
        <v>30</v>
      </c>
      <c r="C47" s="27">
        <f t="shared" ref="C47:G48" si="22">C48</f>
        <v>1250000</v>
      </c>
      <c r="D47" s="27">
        <f t="shared" si="22"/>
        <v>0</v>
      </c>
      <c r="E47" s="41">
        <f t="shared" si="0"/>
        <v>1250000</v>
      </c>
      <c r="F47" s="27">
        <f t="shared" si="22"/>
        <v>1250000</v>
      </c>
      <c r="G47" s="27">
        <f t="shared" si="22"/>
        <v>0</v>
      </c>
      <c r="H47" s="41">
        <f t="shared" si="1"/>
        <v>1250000</v>
      </c>
    </row>
    <row r="48" spans="1:8" ht="26.4" hidden="1" x14ac:dyDescent="0.25">
      <c r="A48" s="7" t="s">
        <v>214</v>
      </c>
      <c r="B48" s="9" t="s">
        <v>31</v>
      </c>
      <c r="C48" s="10">
        <f t="shared" si="22"/>
        <v>1250000</v>
      </c>
      <c r="D48" s="10">
        <f t="shared" si="22"/>
        <v>0</v>
      </c>
      <c r="E48" s="42">
        <f t="shared" si="0"/>
        <v>1250000</v>
      </c>
      <c r="F48" s="10">
        <f t="shared" si="22"/>
        <v>1250000</v>
      </c>
      <c r="G48" s="10">
        <f t="shared" si="22"/>
        <v>0</v>
      </c>
      <c r="H48" s="42">
        <f t="shared" si="1"/>
        <v>1250000</v>
      </c>
    </row>
    <row r="49" spans="1:8" ht="26.4" hidden="1" x14ac:dyDescent="0.25">
      <c r="A49" s="7" t="s">
        <v>215</v>
      </c>
      <c r="B49" s="9" t="s">
        <v>32</v>
      </c>
      <c r="C49" s="10">
        <v>1250000</v>
      </c>
      <c r="D49" s="10">
        <v>0</v>
      </c>
      <c r="E49" s="42">
        <f t="shared" si="0"/>
        <v>1250000</v>
      </c>
      <c r="F49" s="10">
        <v>1250000</v>
      </c>
      <c r="G49" s="10">
        <v>0</v>
      </c>
      <c r="H49" s="42">
        <f t="shared" si="1"/>
        <v>1250000</v>
      </c>
    </row>
    <row r="50" spans="1:8" s="24" customFormat="1" ht="26.4" hidden="1" x14ac:dyDescent="0.25">
      <c r="A50" s="25" t="s">
        <v>216</v>
      </c>
      <c r="B50" s="26" t="s">
        <v>33</v>
      </c>
      <c r="C50" s="27">
        <f>C51+C60+C65</f>
        <v>17749300</v>
      </c>
      <c r="D50" s="27">
        <f>D51+D60+D65</f>
        <v>0</v>
      </c>
      <c r="E50" s="41">
        <f t="shared" si="0"/>
        <v>17749300</v>
      </c>
      <c r="F50" s="27">
        <f>F51+F60+F65</f>
        <v>17412300</v>
      </c>
      <c r="G50" s="27">
        <f>G51+G60+G65</f>
        <v>0</v>
      </c>
      <c r="H50" s="41">
        <f t="shared" si="1"/>
        <v>17412300</v>
      </c>
    </row>
    <row r="51" spans="1:8" ht="52.8" hidden="1" x14ac:dyDescent="0.25">
      <c r="A51" s="7" t="s">
        <v>217</v>
      </c>
      <c r="B51" s="19" t="s">
        <v>34</v>
      </c>
      <c r="C51" s="10">
        <f t="shared" ref="C51:F51" si="23">C52+C54+C56+C58</f>
        <v>14730200</v>
      </c>
      <c r="D51" s="10">
        <f t="shared" ref="D51" si="24">D52+D54+D56+D58</f>
        <v>0</v>
      </c>
      <c r="E51" s="42">
        <f t="shared" si="0"/>
        <v>14730200</v>
      </c>
      <c r="F51" s="10">
        <f t="shared" si="23"/>
        <v>14729500</v>
      </c>
      <c r="G51" s="10">
        <f t="shared" ref="G51" si="25">G52+G54+G56+G58</f>
        <v>0</v>
      </c>
      <c r="H51" s="42">
        <f t="shared" si="1"/>
        <v>14729500</v>
      </c>
    </row>
    <row r="52" spans="1:8" ht="39.6" hidden="1" x14ac:dyDescent="0.25">
      <c r="A52" s="7" t="s">
        <v>218</v>
      </c>
      <c r="B52" s="9" t="s">
        <v>35</v>
      </c>
      <c r="C52" s="10">
        <f t="shared" ref="C52:G52" si="26">C53</f>
        <v>13759400</v>
      </c>
      <c r="D52" s="10">
        <f t="shared" si="26"/>
        <v>0</v>
      </c>
      <c r="E52" s="42">
        <f t="shared" si="0"/>
        <v>13759400</v>
      </c>
      <c r="F52" s="10">
        <f t="shared" si="26"/>
        <v>13759400</v>
      </c>
      <c r="G52" s="10">
        <f t="shared" si="26"/>
        <v>0</v>
      </c>
      <c r="H52" s="42">
        <f t="shared" si="1"/>
        <v>13759400</v>
      </c>
    </row>
    <row r="53" spans="1:8" ht="52.8" hidden="1" x14ac:dyDescent="0.25">
      <c r="A53" s="7" t="s">
        <v>219</v>
      </c>
      <c r="B53" s="19" t="s">
        <v>36</v>
      </c>
      <c r="C53" s="10">
        <v>13759400</v>
      </c>
      <c r="D53" s="10">
        <v>0</v>
      </c>
      <c r="E53" s="42">
        <f t="shared" si="0"/>
        <v>13759400</v>
      </c>
      <c r="F53" s="10">
        <v>13759400</v>
      </c>
      <c r="G53" s="10">
        <v>0</v>
      </c>
      <c r="H53" s="42">
        <f t="shared" si="1"/>
        <v>13759400</v>
      </c>
    </row>
    <row r="54" spans="1:8" ht="52.8" hidden="1" x14ac:dyDescent="0.25">
      <c r="A54" s="7" t="s">
        <v>220</v>
      </c>
      <c r="B54" s="19" t="s">
        <v>37</v>
      </c>
      <c r="C54" s="10">
        <f t="shared" ref="C54:G54" si="27">C55</f>
        <v>69100</v>
      </c>
      <c r="D54" s="10">
        <f t="shared" si="27"/>
        <v>0</v>
      </c>
      <c r="E54" s="42">
        <f t="shared" si="0"/>
        <v>69100</v>
      </c>
      <c r="F54" s="10">
        <f t="shared" si="27"/>
        <v>68400</v>
      </c>
      <c r="G54" s="10">
        <f t="shared" si="27"/>
        <v>0</v>
      </c>
      <c r="H54" s="42">
        <f t="shared" si="1"/>
        <v>68400</v>
      </c>
    </row>
    <row r="55" spans="1:8" ht="52.8" hidden="1" x14ac:dyDescent="0.25">
      <c r="A55" s="7" t="s">
        <v>221</v>
      </c>
      <c r="B55" s="9" t="s">
        <v>38</v>
      </c>
      <c r="C55" s="10">
        <v>69100</v>
      </c>
      <c r="D55" s="10">
        <v>0</v>
      </c>
      <c r="E55" s="42">
        <f t="shared" si="0"/>
        <v>69100</v>
      </c>
      <c r="F55" s="10">
        <v>68400</v>
      </c>
      <c r="G55" s="10">
        <v>0</v>
      </c>
      <c r="H55" s="42">
        <f t="shared" si="1"/>
        <v>68400</v>
      </c>
    </row>
    <row r="56" spans="1:8" ht="52.8" hidden="1" x14ac:dyDescent="0.25">
      <c r="A56" s="7" t="s">
        <v>222</v>
      </c>
      <c r="B56" s="19" t="s">
        <v>39</v>
      </c>
      <c r="C56" s="10">
        <f t="shared" ref="C56:G56" si="28">C57</f>
        <v>119100</v>
      </c>
      <c r="D56" s="10">
        <f t="shared" si="28"/>
        <v>0</v>
      </c>
      <c r="E56" s="42">
        <f t="shared" si="0"/>
        <v>119100</v>
      </c>
      <c r="F56" s="10">
        <f t="shared" si="28"/>
        <v>119100</v>
      </c>
      <c r="G56" s="10">
        <f t="shared" si="28"/>
        <v>0</v>
      </c>
      <c r="H56" s="42">
        <f t="shared" si="1"/>
        <v>119100</v>
      </c>
    </row>
    <row r="57" spans="1:8" ht="39.6" hidden="1" x14ac:dyDescent="0.25">
      <c r="A57" s="7" t="s">
        <v>223</v>
      </c>
      <c r="B57" s="9" t="s">
        <v>40</v>
      </c>
      <c r="C57" s="10">
        <v>119100</v>
      </c>
      <c r="D57" s="10">
        <v>0</v>
      </c>
      <c r="E57" s="42">
        <f t="shared" si="0"/>
        <v>119100</v>
      </c>
      <c r="F57" s="10">
        <v>119100</v>
      </c>
      <c r="G57" s="10">
        <v>0</v>
      </c>
      <c r="H57" s="42">
        <f t="shared" si="1"/>
        <v>119100</v>
      </c>
    </row>
    <row r="58" spans="1:8" ht="26.4" hidden="1" x14ac:dyDescent="0.25">
      <c r="A58" s="7" t="s">
        <v>224</v>
      </c>
      <c r="B58" s="9" t="s">
        <v>41</v>
      </c>
      <c r="C58" s="10">
        <f t="shared" ref="C58:G58" si="29">C59</f>
        <v>782600</v>
      </c>
      <c r="D58" s="10">
        <f t="shared" si="29"/>
        <v>0</v>
      </c>
      <c r="E58" s="42">
        <f t="shared" si="0"/>
        <v>782600</v>
      </c>
      <c r="F58" s="10">
        <f t="shared" si="29"/>
        <v>782600</v>
      </c>
      <c r="G58" s="10">
        <f t="shared" si="29"/>
        <v>0</v>
      </c>
      <c r="H58" s="42">
        <f t="shared" si="1"/>
        <v>782600</v>
      </c>
    </row>
    <row r="59" spans="1:8" ht="26.4" hidden="1" x14ac:dyDescent="0.25">
      <c r="A59" s="7" t="s">
        <v>225</v>
      </c>
      <c r="B59" s="9" t="s">
        <v>42</v>
      </c>
      <c r="C59" s="10">
        <v>782600</v>
      </c>
      <c r="D59" s="10">
        <v>0</v>
      </c>
      <c r="E59" s="42">
        <f t="shared" si="0"/>
        <v>782600</v>
      </c>
      <c r="F59" s="10">
        <v>782600</v>
      </c>
      <c r="G59" s="10">
        <v>0</v>
      </c>
      <c r="H59" s="42">
        <f t="shared" si="1"/>
        <v>782600</v>
      </c>
    </row>
    <row r="60" spans="1:8" ht="26.4" hidden="1" x14ac:dyDescent="0.25">
      <c r="A60" s="7" t="s">
        <v>226</v>
      </c>
      <c r="B60" s="9" t="s">
        <v>43</v>
      </c>
      <c r="C60" s="10">
        <f>C63+C61</f>
        <v>2641300</v>
      </c>
      <c r="D60" s="10">
        <f>D63+D61</f>
        <v>0</v>
      </c>
      <c r="E60" s="42">
        <f t="shared" si="0"/>
        <v>2641300</v>
      </c>
      <c r="F60" s="10">
        <f>F63+F61</f>
        <v>2305000</v>
      </c>
      <c r="G60" s="10">
        <f>G63+G61</f>
        <v>0</v>
      </c>
      <c r="H60" s="42">
        <f t="shared" si="1"/>
        <v>2305000</v>
      </c>
    </row>
    <row r="61" spans="1:8" ht="26.4" hidden="1" x14ac:dyDescent="0.25">
      <c r="A61" s="7" t="s">
        <v>227</v>
      </c>
      <c r="B61" s="9" t="s">
        <v>180</v>
      </c>
      <c r="C61" s="10">
        <f>C62</f>
        <v>2363900</v>
      </c>
      <c r="D61" s="10">
        <f>D62</f>
        <v>0</v>
      </c>
      <c r="E61" s="42">
        <f t="shared" si="0"/>
        <v>2363900</v>
      </c>
      <c r="F61" s="10">
        <f>F62</f>
        <v>2305000</v>
      </c>
      <c r="G61" s="10">
        <f>G62</f>
        <v>0</v>
      </c>
      <c r="H61" s="42">
        <f t="shared" si="1"/>
        <v>2305000</v>
      </c>
    </row>
    <row r="62" spans="1:8" ht="66" hidden="1" x14ac:dyDescent="0.25">
      <c r="A62" s="7" t="s">
        <v>228</v>
      </c>
      <c r="B62" s="29" t="s">
        <v>179</v>
      </c>
      <c r="C62" s="10">
        <v>2363900</v>
      </c>
      <c r="D62" s="10">
        <v>0</v>
      </c>
      <c r="E62" s="42">
        <f t="shared" si="0"/>
        <v>2363900</v>
      </c>
      <c r="F62" s="10">
        <v>2305000</v>
      </c>
      <c r="G62" s="10">
        <v>0</v>
      </c>
      <c r="H62" s="42">
        <f t="shared" si="1"/>
        <v>2305000</v>
      </c>
    </row>
    <row r="63" spans="1:8" ht="26.4" hidden="1" x14ac:dyDescent="0.25">
      <c r="A63" s="7" t="s">
        <v>229</v>
      </c>
      <c r="B63" s="9" t="s">
        <v>44</v>
      </c>
      <c r="C63" s="10">
        <f t="shared" ref="C63:G63" si="30">C64</f>
        <v>277400</v>
      </c>
      <c r="D63" s="10">
        <f t="shared" si="30"/>
        <v>0</v>
      </c>
      <c r="E63" s="42">
        <f t="shared" si="0"/>
        <v>277400</v>
      </c>
      <c r="F63" s="10">
        <f t="shared" si="30"/>
        <v>0</v>
      </c>
      <c r="G63" s="10">
        <f t="shared" si="30"/>
        <v>0</v>
      </c>
      <c r="H63" s="42">
        <f t="shared" si="1"/>
        <v>0</v>
      </c>
    </row>
    <row r="64" spans="1:8" ht="66" hidden="1" x14ac:dyDescent="0.25">
      <c r="A64" s="7" t="s">
        <v>230</v>
      </c>
      <c r="B64" s="19" t="s">
        <v>45</v>
      </c>
      <c r="C64" s="10">
        <v>277400</v>
      </c>
      <c r="D64" s="10">
        <v>0</v>
      </c>
      <c r="E64" s="42">
        <f t="shared" si="0"/>
        <v>277400</v>
      </c>
      <c r="F64" s="10">
        <v>0</v>
      </c>
      <c r="G64" s="10">
        <v>0</v>
      </c>
      <c r="H64" s="42">
        <f t="shared" si="1"/>
        <v>0</v>
      </c>
    </row>
    <row r="65" spans="1:8" ht="52.8" hidden="1" x14ac:dyDescent="0.25">
      <c r="A65" s="7" t="s">
        <v>231</v>
      </c>
      <c r="B65" s="19" t="s">
        <v>46</v>
      </c>
      <c r="C65" s="10">
        <f t="shared" ref="C65:G66" si="31">C66</f>
        <v>377800</v>
      </c>
      <c r="D65" s="10">
        <f t="shared" si="31"/>
        <v>0</v>
      </c>
      <c r="E65" s="42">
        <f t="shared" si="0"/>
        <v>377800</v>
      </c>
      <c r="F65" s="10">
        <f t="shared" si="31"/>
        <v>377800</v>
      </c>
      <c r="G65" s="10">
        <f t="shared" si="31"/>
        <v>0</v>
      </c>
      <c r="H65" s="42">
        <f t="shared" si="1"/>
        <v>377800</v>
      </c>
    </row>
    <row r="66" spans="1:8" ht="52.8" hidden="1" x14ac:dyDescent="0.25">
      <c r="A66" s="7" t="s">
        <v>232</v>
      </c>
      <c r="B66" s="19" t="s">
        <v>47</v>
      </c>
      <c r="C66" s="10">
        <f t="shared" si="31"/>
        <v>377800</v>
      </c>
      <c r="D66" s="10">
        <f t="shared" si="31"/>
        <v>0</v>
      </c>
      <c r="E66" s="42">
        <f t="shared" si="0"/>
        <v>377800</v>
      </c>
      <c r="F66" s="10">
        <f t="shared" si="31"/>
        <v>377800</v>
      </c>
      <c r="G66" s="10">
        <f t="shared" si="31"/>
        <v>0</v>
      </c>
      <c r="H66" s="42">
        <f t="shared" si="1"/>
        <v>377800</v>
      </c>
    </row>
    <row r="67" spans="1:8" ht="52.8" hidden="1" x14ac:dyDescent="0.25">
      <c r="A67" s="7" t="s">
        <v>233</v>
      </c>
      <c r="B67" s="9" t="s">
        <v>48</v>
      </c>
      <c r="C67" s="10">
        <v>377800</v>
      </c>
      <c r="D67" s="10">
        <v>0</v>
      </c>
      <c r="E67" s="42">
        <f t="shared" si="0"/>
        <v>377800</v>
      </c>
      <c r="F67" s="10">
        <v>377800</v>
      </c>
      <c r="G67" s="10">
        <v>0</v>
      </c>
      <c r="H67" s="42">
        <f t="shared" si="1"/>
        <v>377800</v>
      </c>
    </row>
    <row r="68" spans="1:8" s="24" customFormat="1" hidden="1" x14ac:dyDescent="0.25">
      <c r="A68" s="25" t="s">
        <v>234</v>
      </c>
      <c r="B68" s="26" t="s">
        <v>49</v>
      </c>
      <c r="C68" s="27">
        <f t="shared" ref="C68:G68" si="32">C69</f>
        <v>145000</v>
      </c>
      <c r="D68" s="27">
        <f t="shared" si="32"/>
        <v>0</v>
      </c>
      <c r="E68" s="41">
        <f t="shared" si="0"/>
        <v>145000</v>
      </c>
      <c r="F68" s="27">
        <f t="shared" si="32"/>
        <v>145000</v>
      </c>
      <c r="G68" s="27">
        <f t="shared" si="32"/>
        <v>0</v>
      </c>
      <c r="H68" s="41">
        <f t="shared" si="1"/>
        <v>145000</v>
      </c>
    </row>
    <row r="69" spans="1:8" hidden="1" x14ac:dyDescent="0.25">
      <c r="A69" s="7" t="s">
        <v>235</v>
      </c>
      <c r="B69" s="9" t="s">
        <v>50</v>
      </c>
      <c r="C69" s="10">
        <f t="shared" ref="C69:F69" si="33">C70+C71</f>
        <v>145000</v>
      </c>
      <c r="D69" s="10">
        <f t="shared" ref="D69" si="34">D70+D71</f>
        <v>0</v>
      </c>
      <c r="E69" s="42">
        <f t="shared" si="0"/>
        <v>145000</v>
      </c>
      <c r="F69" s="10">
        <f t="shared" si="33"/>
        <v>145000</v>
      </c>
      <c r="G69" s="10">
        <f t="shared" ref="G69" si="35">G70+G71</f>
        <v>0</v>
      </c>
      <c r="H69" s="42">
        <f t="shared" si="1"/>
        <v>145000</v>
      </c>
    </row>
    <row r="70" spans="1:8" ht="26.4" hidden="1" x14ac:dyDescent="0.25">
      <c r="A70" s="7" t="s">
        <v>236</v>
      </c>
      <c r="B70" s="9" t="s">
        <v>51</v>
      </c>
      <c r="C70" s="10">
        <v>71000</v>
      </c>
      <c r="D70" s="10">
        <v>0</v>
      </c>
      <c r="E70" s="42">
        <f t="shared" si="0"/>
        <v>71000</v>
      </c>
      <c r="F70" s="10">
        <v>71000</v>
      </c>
      <c r="G70" s="10">
        <v>0</v>
      </c>
      <c r="H70" s="42">
        <f t="shared" si="1"/>
        <v>71000</v>
      </c>
    </row>
    <row r="71" spans="1:8" ht="26.4" hidden="1" x14ac:dyDescent="0.25">
      <c r="A71" s="7" t="s">
        <v>237</v>
      </c>
      <c r="B71" s="9" t="s">
        <v>52</v>
      </c>
      <c r="C71" s="10">
        <v>74000</v>
      </c>
      <c r="D71" s="10">
        <v>0</v>
      </c>
      <c r="E71" s="42">
        <f t="shared" si="0"/>
        <v>74000</v>
      </c>
      <c r="F71" s="10">
        <v>74000</v>
      </c>
      <c r="G71" s="10">
        <v>0</v>
      </c>
      <c r="H71" s="42">
        <f t="shared" si="1"/>
        <v>74000</v>
      </c>
    </row>
    <row r="72" spans="1:8" s="24" customFormat="1" ht="26.4" hidden="1" x14ac:dyDescent="0.25">
      <c r="A72" s="25" t="s">
        <v>238</v>
      </c>
      <c r="B72" s="26" t="s">
        <v>53</v>
      </c>
      <c r="C72" s="27">
        <f t="shared" ref="C72:F72" si="36">C73+C76</f>
        <v>9564600</v>
      </c>
      <c r="D72" s="27">
        <f t="shared" ref="D72" si="37">D73+D76</f>
        <v>0</v>
      </c>
      <c r="E72" s="41">
        <f t="shared" si="0"/>
        <v>9564600</v>
      </c>
      <c r="F72" s="27">
        <f t="shared" si="36"/>
        <v>9579500</v>
      </c>
      <c r="G72" s="27">
        <f t="shared" ref="G72" si="38">G73+G76</f>
        <v>0</v>
      </c>
      <c r="H72" s="41">
        <f t="shared" si="1"/>
        <v>9579500</v>
      </c>
    </row>
    <row r="73" spans="1:8" hidden="1" x14ac:dyDescent="0.25">
      <c r="A73" s="7" t="s">
        <v>239</v>
      </c>
      <c r="B73" s="9" t="s">
        <v>54</v>
      </c>
      <c r="C73" s="10">
        <f t="shared" ref="C73:G74" si="39">C74</f>
        <v>8904700</v>
      </c>
      <c r="D73" s="10">
        <f t="shared" si="39"/>
        <v>0</v>
      </c>
      <c r="E73" s="42">
        <f t="shared" si="0"/>
        <v>8904700</v>
      </c>
      <c r="F73" s="10">
        <f t="shared" si="39"/>
        <v>8904700</v>
      </c>
      <c r="G73" s="10">
        <f t="shared" si="39"/>
        <v>0</v>
      </c>
      <c r="H73" s="42">
        <f t="shared" si="1"/>
        <v>8904700</v>
      </c>
    </row>
    <row r="74" spans="1:8" hidden="1" x14ac:dyDescent="0.25">
      <c r="A74" s="7" t="s">
        <v>240</v>
      </c>
      <c r="B74" s="9" t="s">
        <v>55</v>
      </c>
      <c r="C74" s="10">
        <f t="shared" si="39"/>
        <v>8904700</v>
      </c>
      <c r="D74" s="10">
        <f t="shared" si="39"/>
        <v>0</v>
      </c>
      <c r="E74" s="42">
        <f t="shared" si="0"/>
        <v>8904700</v>
      </c>
      <c r="F74" s="10">
        <f t="shared" si="39"/>
        <v>8904700</v>
      </c>
      <c r="G74" s="10">
        <f t="shared" si="39"/>
        <v>0</v>
      </c>
      <c r="H74" s="42">
        <f t="shared" si="1"/>
        <v>8904700</v>
      </c>
    </row>
    <row r="75" spans="1:8" ht="26.4" hidden="1" x14ac:dyDescent="0.25">
      <c r="A75" s="7" t="s">
        <v>241</v>
      </c>
      <c r="B75" s="9" t="s">
        <v>56</v>
      </c>
      <c r="C75" s="10">
        <v>8904700</v>
      </c>
      <c r="D75" s="10">
        <v>0</v>
      </c>
      <c r="E75" s="42">
        <f t="shared" si="0"/>
        <v>8904700</v>
      </c>
      <c r="F75" s="10">
        <v>8904700</v>
      </c>
      <c r="G75" s="10">
        <v>0</v>
      </c>
      <c r="H75" s="42">
        <f t="shared" si="1"/>
        <v>8904700</v>
      </c>
    </row>
    <row r="76" spans="1:8" hidden="1" x14ac:dyDescent="0.25">
      <c r="A76" s="7" t="s">
        <v>242</v>
      </c>
      <c r="B76" s="9" t="s">
        <v>57</v>
      </c>
      <c r="C76" s="10">
        <f>C77</f>
        <v>659900</v>
      </c>
      <c r="D76" s="10">
        <f>D77</f>
        <v>0</v>
      </c>
      <c r="E76" s="42">
        <f t="shared" si="0"/>
        <v>659900</v>
      </c>
      <c r="F76" s="10">
        <f>F77</f>
        <v>674800</v>
      </c>
      <c r="G76" s="10">
        <f>G77</f>
        <v>0</v>
      </c>
      <c r="H76" s="42">
        <f t="shared" si="1"/>
        <v>674800</v>
      </c>
    </row>
    <row r="77" spans="1:8" ht="26.4" hidden="1" x14ac:dyDescent="0.25">
      <c r="A77" s="7" t="s">
        <v>243</v>
      </c>
      <c r="B77" s="9" t="s">
        <v>58</v>
      </c>
      <c r="C77" s="10">
        <f t="shared" ref="C77:G77" si="40">C78</f>
        <v>659900</v>
      </c>
      <c r="D77" s="10">
        <f t="shared" si="40"/>
        <v>0</v>
      </c>
      <c r="E77" s="42">
        <f t="shared" si="0"/>
        <v>659900</v>
      </c>
      <c r="F77" s="10">
        <f t="shared" si="40"/>
        <v>674800</v>
      </c>
      <c r="G77" s="10">
        <f t="shared" si="40"/>
        <v>0</v>
      </c>
      <c r="H77" s="42">
        <f t="shared" si="1"/>
        <v>674800</v>
      </c>
    </row>
    <row r="78" spans="1:8" ht="26.4" hidden="1" x14ac:dyDescent="0.25">
      <c r="A78" s="7" t="s">
        <v>244</v>
      </c>
      <c r="B78" s="9" t="s">
        <v>59</v>
      </c>
      <c r="C78" s="10">
        <v>659900</v>
      </c>
      <c r="D78" s="10">
        <v>0</v>
      </c>
      <c r="E78" s="42">
        <f t="shared" ref="E78:E141" si="41">C78+D78</f>
        <v>659900</v>
      </c>
      <c r="F78" s="10">
        <v>674800</v>
      </c>
      <c r="G78" s="10">
        <v>0</v>
      </c>
      <c r="H78" s="42">
        <f t="shared" ref="H78:H141" si="42">F78+G78</f>
        <v>674800</v>
      </c>
    </row>
    <row r="79" spans="1:8" s="24" customFormat="1" ht="26.4" hidden="1" x14ac:dyDescent="0.25">
      <c r="A79" s="25" t="s">
        <v>245</v>
      </c>
      <c r="B79" s="26" t="s">
        <v>60</v>
      </c>
      <c r="C79" s="27">
        <f t="shared" ref="C79:F79" si="43">C80+C83+C88</f>
        <v>451700</v>
      </c>
      <c r="D79" s="27">
        <f t="shared" ref="D79" si="44">D80+D83+D88</f>
        <v>0</v>
      </c>
      <c r="E79" s="41">
        <f t="shared" si="41"/>
        <v>451700</v>
      </c>
      <c r="F79" s="27">
        <f t="shared" si="43"/>
        <v>586700</v>
      </c>
      <c r="G79" s="27">
        <f t="shared" ref="G79" si="45">G80+G83+G88</f>
        <v>0</v>
      </c>
      <c r="H79" s="41">
        <f t="shared" si="42"/>
        <v>586700</v>
      </c>
    </row>
    <row r="80" spans="1:8" ht="52.8" hidden="1" x14ac:dyDescent="0.25">
      <c r="A80" s="7" t="s">
        <v>246</v>
      </c>
      <c r="B80" s="19" t="s">
        <v>61</v>
      </c>
      <c r="C80" s="10">
        <f t="shared" ref="C80:G81" si="46">C81</f>
        <v>360000</v>
      </c>
      <c r="D80" s="10">
        <f t="shared" si="46"/>
        <v>0</v>
      </c>
      <c r="E80" s="42">
        <f t="shared" si="41"/>
        <v>360000</v>
      </c>
      <c r="F80" s="10">
        <f t="shared" si="46"/>
        <v>495000</v>
      </c>
      <c r="G80" s="10">
        <f t="shared" si="46"/>
        <v>0</v>
      </c>
      <c r="H80" s="42">
        <f t="shared" si="42"/>
        <v>495000</v>
      </c>
    </row>
    <row r="81" spans="1:8" ht="52.8" hidden="1" x14ac:dyDescent="0.25">
      <c r="A81" s="7" t="s">
        <v>247</v>
      </c>
      <c r="B81" s="19" t="s">
        <v>62</v>
      </c>
      <c r="C81" s="10">
        <f t="shared" si="46"/>
        <v>360000</v>
      </c>
      <c r="D81" s="10">
        <f t="shared" si="46"/>
        <v>0</v>
      </c>
      <c r="E81" s="42">
        <f t="shared" si="41"/>
        <v>360000</v>
      </c>
      <c r="F81" s="10">
        <f t="shared" si="46"/>
        <v>495000</v>
      </c>
      <c r="G81" s="10">
        <f t="shared" si="46"/>
        <v>0</v>
      </c>
      <c r="H81" s="42">
        <f t="shared" si="42"/>
        <v>495000</v>
      </c>
    </row>
    <row r="82" spans="1:8" ht="52.8" hidden="1" x14ac:dyDescent="0.25">
      <c r="A82" s="7" t="s">
        <v>248</v>
      </c>
      <c r="B82" s="19" t="s">
        <v>63</v>
      </c>
      <c r="C82" s="10">
        <v>360000</v>
      </c>
      <c r="D82" s="10">
        <v>0</v>
      </c>
      <c r="E82" s="42">
        <f t="shared" si="41"/>
        <v>360000</v>
      </c>
      <c r="F82" s="10">
        <v>495000</v>
      </c>
      <c r="G82" s="10">
        <v>0</v>
      </c>
      <c r="H82" s="42">
        <f t="shared" si="42"/>
        <v>495000</v>
      </c>
    </row>
    <row r="83" spans="1:8" ht="26.4" hidden="1" x14ac:dyDescent="0.25">
      <c r="A83" s="7" t="s">
        <v>249</v>
      </c>
      <c r="B83" s="9" t="s">
        <v>64</v>
      </c>
      <c r="C83" s="10">
        <f t="shared" ref="C83:F83" si="47">C84+C86</f>
        <v>28000</v>
      </c>
      <c r="D83" s="10">
        <f t="shared" ref="D83" si="48">D84+D86</f>
        <v>0</v>
      </c>
      <c r="E83" s="42">
        <f t="shared" si="41"/>
        <v>28000</v>
      </c>
      <c r="F83" s="10">
        <f t="shared" si="47"/>
        <v>28000</v>
      </c>
      <c r="G83" s="10">
        <f t="shared" ref="G83" si="49">G84+G86</f>
        <v>0</v>
      </c>
      <c r="H83" s="42">
        <f t="shared" si="42"/>
        <v>28000</v>
      </c>
    </row>
    <row r="84" spans="1:8" ht="26.4" hidden="1" x14ac:dyDescent="0.25">
      <c r="A84" s="7" t="s">
        <v>250</v>
      </c>
      <c r="B84" s="9" t="s">
        <v>65</v>
      </c>
      <c r="C84" s="10">
        <f t="shared" ref="C84:G84" si="50">C85</f>
        <v>15300</v>
      </c>
      <c r="D84" s="10">
        <f t="shared" si="50"/>
        <v>0</v>
      </c>
      <c r="E84" s="42">
        <f t="shared" si="41"/>
        <v>15300</v>
      </c>
      <c r="F84" s="10">
        <f t="shared" si="50"/>
        <v>15300</v>
      </c>
      <c r="G84" s="10">
        <f t="shared" si="50"/>
        <v>0</v>
      </c>
      <c r="H84" s="42">
        <f t="shared" si="42"/>
        <v>15300</v>
      </c>
    </row>
    <row r="85" spans="1:8" ht="26.4" hidden="1" x14ac:dyDescent="0.25">
      <c r="A85" s="7" t="s">
        <v>251</v>
      </c>
      <c r="B85" s="9" t="s">
        <v>66</v>
      </c>
      <c r="C85" s="10">
        <v>15300</v>
      </c>
      <c r="D85" s="10">
        <v>0</v>
      </c>
      <c r="E85" s="42">
        <f t="shared" si="41"/>
        <v>15300</v>
      </c>
      <c r="F85" s="10">
        <v>15300</v>
      </c>
      <c r="G85" s="10">
        <v>0</v>
      </c>
      <c r="H85" s="42">
        <f t="shared" si="42"/>
        <v>15300</v>
      </c>
    </row>
    <row r="86" spans="1:8" ht="39.6" hidden="1" x14ac:dyDescent="0.25">
      <c r="A86" s="7" t="s">
        <v>252</v>
      </c>
      <c r="B86" s="9" t="s">
        <v>67</v>
      </c>
      <c r="C86" s="10">
        <f t="shared" ref="C86:G86" si="51">C87</f>
        <v>12700</v>
      </c>
      <c r="D86" s="10">
        <f t="shared" si="51"/>
        <v>0</v>
      </c>
      <c r="E86" s="42">
        <f t="shared" si="41"/>
        <v>12700</v>
      </c>
      <c r="F86" s="10">
        <f t="shared" si="51"/>
        <v>12700</v>
      </c>
      <c r="G86" s="10">
        <f t="shared" si="51"/>
        <v>0</v>
      </c>
      <c r="H86" s="42">
        <f t="shared" si="42"/>
        <v>12700</v>
      </c>
    </row>
    <row r="87" spans="1:8" ht="39.6" hidden="1" x14ac:dyDescent="0.25">
      <c r="A87" s="7" t="s">
        <v>253</v>
      </c>
      <c r="B87" s="9" t="s">
        <v>68</v>
      </c>
      <c r="C87" s="10">
        <v>12700</v>
      </c>
      <c r="D87" s="10">
        <v>0</v>
      </c>
      <c r="E87" s="42">
        <f t="shared" si="41"/>
        <v>12700</v>
      </c>
      <c r="F87" s="10">
        <v>12700</v>
      </c>
      <c r="G87" s="10">
        <v>0</v>
      </c>
      <c r="H87" s="42">
        <f t="shared" si="42"/>
        <v>12700</v>
      </c>
    </row>
    <row r="88" spans="1:8" ht="52.8" hidden="1" x14ac:dyDescent="0.25">
      <c r="A88" s="7" t="s">
        <v>254</v>
      </c>
      <c r="B88" s="9" t="s">
        <v>69</v>
      </c>
      <c r="C88" s="10">
        <f t="shared" ref="C88:G89" si="52">C89</f>
        <v>63700</v>
      </c>
      <c r="D88" s="10">
        <f t="shared" si="52"/>
        <v>0</v>
      </c>
      <c r="E88" s="42">
        <f t="shared" si="41"/>
        <v>63700</v>
      </c>
      <c r="F88" s="10">
        <f t="shared" si="52"/>
        <v>63700</v>
      </c>
      <c r="G88" s="10">
        <f t="shared" si="52"/>
        <v>0</v>
      </c>
      <c r="H88" s="42">
        <f t="shared" si="42"/>
        <v>63700</v>
      </c>
    </row>
    <row r="89" spans="1:8" ht="39.6" hidden="1" x14ac:dyDescent="0.25">
      <c r="A89" s="7" t="s">
        <v>255</v>
      </c>
      <c r="B89" s="9" t="s">
        <v>70</v>
      </c>
      <c r="C89" s="10">
        <f t="shared" si="52"/>
        <v>63700</v>
      </c>
      <c r="D89" s="10">
        <f t="shared" si="52"/>
        <v>0</v>
      </c>
      <c r="E89" s="42">
        <f t="shared" si="41"/>
        <v>63700</v>
      </c>
      <c r="F89" s="10">
        <f t="shared" si="52"/>
        <v>63700</v>
      </c>
      <c r="G89" s="10">
        <f t="shared" si="52"/>
        <v>0</v>
      </c>
      <c r="H89" s="42">
        <f t="shared" si="42"/>
        <v>63700</v>
      </c>
    </row>
    <row r="90" spans="1:8" ht="52.8" hidden="1" x14ac:dyDescent="0.25">
      <c r="A90" s="7" t="s">
        <v>256</v>
      </c>
      <c r="B90" s="19" t="s">
        <v>71</v>
      </c>
      <c r="C90" s="10">
        <v>63700</v>
      </c>
      <c r="D90" s="10">
        <v>0</v>
      </c>
      <c r="E90" s="42">
        <f t="shared" si="41"/>
        <v>63700</v>
      </c>
      <c r="F90" s="10">
        <v>63700</v>
      </c>
      <c r="G90" s="10">
        <v>0</v>
      </c>
      <c r="H90" s="42">
        <f t="shared" si="42"/>
        <v>63700</v>
      </c>
    </row>
    <row r="91" spans="1:8" s="24" customFormat="1" hidden="1" x14ac:dyDescent="0.25">
      <c r="A91" s="25" t="s">
        <v>257</v>
      </c>
      <c r="B91" s="26" t="s">
        <v>72</v>
      </c>
      <c r="C91" s="27">
        <f>C92+C110</f>
        <v>681800</v>
      </c>
      <c r="D91" s="27">
        <f>D92+D110</f>
        <v>0</v>
      </c>
      <c r="E91" s="41">
        <f t="shared" si="41"/>
        <v>681800</v>
      </c>
      <c r="F91" s="27">
        <f>F92+F110</f>
        <v>681800</v>
      </c>
      <c r="G91" s="27">
        <f>G92+G110</f>
        <v>0</v>
      </c>
      <c r="H91" s="41">
        <f t="shared" si="42"/>
        <v>681800</v>
      </c>
    </row>
    <row r="92" spans="1:8" ht="26.4" hidden="1" x14ac:dyDescent="0.25">
      <c r="A92" s="7" t="s">
        <v>258</v>
      </c>
      <c r="B92" s="9" t="s">
        <v>73</v>
      </c>
      <c r="C92" s="10">
        <f>C93+C95+C97+C100+C102+C104+C106+C108</f>
        <v>633000</v>
      </c>
      <c r="D92" s="10">
        <f>D93+D95+D97+D100+D102+D104+D106+D108</f>
        <v>0</v>
      </c>
      <c r="E92" s="42">
        <f t="shared" si="41"/>
        <v>633000</v>
      </c>
      <c r="F92" s="10">
        <f>F93+F95+F97+F100+F102+F104+F106+F108</f>
        <v>633000</v>
      </c>
      <c r="G92" s="10">
        <f>G93+G95+G97+G100+G102+G104+G106+G108</f>
        <v>0</v>
      </c>
      <c r="H92" s="42">
        <f t="shared" si="42"/>
        <v>633000</v>
      </c>
    </row>
    <row r="93" spans="1:8" ht="39.6" hidden="1" x14ac:dyDescent="0.25">
      <c r="A93" s="7" t="s">
        <v>259</v>
      </c>
      <c r="B93" s="9" t="s">
        <v>74</v>
      </c>
      <c r="C93" s="10">
        <f t="shared" ref="C93:G93" si="53">C94</f>
        <v>38500</v>
      </c>
      <c r="D93" s="10">
        <f t="shared" si="53"/>
        <v>0</v>
      </c>
      <c r="E93" s="42">
        <f t="shared" si="41"/>
        <v>38500</v>
      </c>
      <c r="F93" s="10">
        <f t="shared" si="53"/>
        <v>38500</v>
      </c>
      <c r="G93" s="10">
        <f t="shared" si="53"/>
        <v>0</v>
      </c>
      <c r="H93" s="42">
        <f t="shared" si="42"/>
        <v>38500</v>
      </c>
    </row>
    <row r="94" spans="1:8" ht="52.8" hidden="1" x14ac:dyDescent="0.25">
      <c r="A94" s="7" t="s">
        <v>260</v>
      </c>
      <c r="B94" s="19" t="s">
        <v>75</v>
      </c>
      <c r="C94" s="10">
        <v>38500</v>
      </c>
      <c r="D94" s="10">
        <v>0</v>
      </c>
      <c r="E94" s="42">
        <f t="shared" si="41"/>
        <v>38500</v>
      </c>
      <c r="F94" s="10">
        <v>38500</v>
      </c>
      <c r="G94" s="10">
        <v>0</v>
      </c>
      <c r="H94" s="42">
        <f t="shared" si="42"/>
        <v>38500</v>
      </c>
    </row>
    <row r="95" spans="1:8" ht="52.8" hidden="1" x14ac:dyDescent="0.25">
      <c r="A95" s="7" t="s">
        <v>261</v>
      </c>
      <c r="B95" s="9" t="s">
        <v>76</v>
      </c>
      <c r="C95" s="10">
        <f t="shared" ref="C95:G95" si="54">C96</f>
        <v>123400</v>
      </c>
      <c r="D95" s="10">
        <f t="shared" si="54"/>
        <v>0</v>
      </c>
      <c r="E95" s="42">
        <f t="shared" si="41"/>
        <v>123400</v>
      </c>
      <c r="F95" s="10">
        <f t="shared" si="54"/>
        <v>123400</v>
      </c>
      <c r="G95" s="10">
        <f t="shared" si="54"/>
        <v>0</v>
      </c>
      <c r="H95" s="42">
        <f t="shared" si="42"/>
        <v>123400</v>
      </c>
    </row>
    <row r="96" spans="1:8" ht="66" hidden="1" x14ac:dyDescent="0.25">
      <c r="A96" s="7" t="s">
        <v>262</v>
      </c>
      <c r="B96" s="19" t="s">
        <v>77</v>
      </c>
      <c r="C96" s="10">
        <v>123400</v>
      </c>
      <c r="D96" s="10">
        <v>0</v>
      </c>
      <c r="E96" s="42">
        <f t="shared" si="41"/>
        <v>123400</v>
      </c>
      <c r="F96" s="10">
        <v>123400</v>
      </c>
      <c r="G96" s="10">
        <v>0</v>
      </c>
      <c r="H96" s="42">
        <f t="shared" si="42"/>
        <v>123400</v>
      </c>
    </row>
    <row r="97" spans="1:8" ht="39.6" hidden="1" x14ac:dyDescent="0.25">
      <c r="A97" s="7" t="s">
        <v>263</v>
      </c>
      <c r="B97" s="9" t="s">
        <v>78</v>
      </c>
      <c r="C97" s="10">
        <f t="shared" ref="C97:F97" si="55">C98+C99</f>
        <v>35200</v>
      </c>
      <c r="D97" s="10">
        <f t="shared" ref="D97" si="56">D98+D99</f>
        <v>0</v>
      </c>
      <c r="E97" s="42">
        <f t="shared" si="41"/>
        <v>35200</v>
      </c>
      <c r="F97" s="10">
        <f t="shared" si="55"/>
        <v>35200</v>
      </c>
      <c r="G97" s="10">
        <f t="shared" ref="G97" si="57">G98+G99</f>
        <v>0</v>
      </c>
      <c r="H97" s="42">
        <f t="shared" si="42"/>
        <v>35200</v>
      </c>
    </row>
    <row r="98" spans="1:8" ht="52.8" hidden="1" x14ac:dyDescent="0.25">
      <c r="A98" s="7" t="s">
        <v>264</v>
      </c>
      <c r="B98" s="19" t="s">
        <v>79</v>
      </c>
      <c r="C98" s="10">
        <v>24000</v>
      </c>
      <c r="D98" s="10">
        <v>0</v>
      </c>
      <c r="E98" s="42">
        <f t="shared" si="41"/>
        <v>24000</v>
      </c>
      <c r="F98" s="10">
        <v>24000</v>
      </c>
      <c r="G98" s="10">
        <v>0</v>
      </c>
      <c r="H98" s="42">
        <f t="shared" si="42"/>
        <v>24000</v>
      </c>
    </row>
    <row r="99" spans="1:8" ht="52.8" hidden="1" x14ac:dyDescent="0.25">
      <c r="A99" s="7" t="s">
        <v>265</v>
      </c>
      <c r="B99" s="9" t="s">
        <v>80</v>
      </c>
      <c r="C99" s="10">
        <v>11200</v>
      </c>
      <c r="D99" s="10">
        <v>0</v>
      </c>
      <c r="E99" s="42">
        <f t="shared" si="41"/>
        <v>11200</v>
      </c>
      <c r="F99" s="10">
        <v>11200</v>
      </c>
      <c r="G99" s="10">
        <v>0</v>
      </c>
      <c r="H99" s="42">
        <f t="shared" si="42"/>
        <v>11200</v>
      </c>
    </row>
    <row r="100" spans="1:8" ht="52.8" hidden="1" x14ac:dyDescent="0.25">
      <c r="A100" s="7" t="s">
        <v>266</v>
      </c>
      <c r="B100" s="9" t="s">
        <v>81</v>
      </c>
      <c r="C100" s="10">
        <f t="shared" ref="C100:G100" si="58">C101</f>
        <v>8400</v>
      </c>
      <c r="D100" s="10">
        <f t="shared" si="58"/>
        <v>0</v>
      </c>
      <c r="E100" s="42">
        <f t="shared" si="41"/>
        <v>8400</v>
      </c>
      <c r="F100" s="10">
        <f t="shared" si="58"/>
        <v>8400</v>
      </c>
      <c r="G100" s="10">
        <f t="shared" si="58"/>
        <v>0</v>
      </c>
      <c r="H100" s="42">
        <f t="shared" si="42"/>
        <v>8400</v>
      </c>
    </row>
    <row r="101" spans="1:8" ht="66" hidden="1" x14ac:dyDescent="0.25">
      <c r="A101" s="7" t="s">
        <v>267</v>
      </c>
      <c r="B101" s="19" t="s">
        <v>82</v>
      </c>
      <c r="C101" s="10">
        <v>8400</v>
      </c>
      <c r="D101" s="10">
        <v>0</v>
      </c>
      <c r="E101" s="42">
        <f t="shared" si="41"/>
        <v>8400</v>
      </c>
      <c r="F101" s="10">
        <v>8400</v>
      </c>
      <c r="G101" s="10">
        <v>0</v>
      </c>
      <c r="H101" s="42">
        <f t="shared" si="42"/>
        <v>8400</v>
      </c>
    </row>
    <row r="102" spans="1:8" ht="39.6" hidden="1" x14ac:dyDescent="0.25">
      <c r="A102" s="7" t="s">
        <v>268</v>
      </c>
      <c r="B102" s="9" t="s">
        <v>83</v>
      </c>
      <c r="C102" s="10">
        <f t="shared" ref="C102:G102" si="59">C103</f>
        <v>300</v>
      </c>
      <c r="D102" s="10">
        <f t="shared" si="59"/>
        <v>0</v>
      </c>
      <c r="E102" s="42">
        <f t="shared" si="41"/>
        <v>300</v>
      </c>
      <c r="F102" s="10">
        <f t="shared" si="59"/>
        <v>300</v>
      </c>
      <c r="G102" s="10">
        <f t="shared" si="59"/>
        <v>0</v>
      </c>
      <c r="H102" s="42">
        <f t="shared" si="42"/>
        <v>300</v>
      </c>
    </row>
    <row r="103" spans="1:8" ht="79.2" hidden="1" x14ac:dyDescent="0.25">
      <c r="A103" s="7" t="s">
        <v>269</v>
      </c>
      <c r="B103" s="19" t="s">
        <v>84</v>
      </c>
      <c r="C103" s="10">
        <v>300</v>
      </c>
      <c r="D103" s="10">
        <v>0</v>
      </c>
      <c r="E103" s="42">
        <f t="shared" si="41"/>
        <v>300</v>
      </c>
      <c r="F103" s="10">
        <v>300</v>
      </c>
      <c r="G103" s="10">
        <v>0</v>
      </c>
      <c r="H103" s="42">
        <f t="shared" si="42"/>
        <v>300</v>
      </c>
    </row>
    <row r="104" spans="1:8" ht="39.6" hidden="1" x14ac:dyDescent="0.25">
      <c r="A104" s="7" t="s">
        <v>270</v>
      </c>
      <c r="B104" s="9" t="s">
        <v>85</v>
      </c>
      <c r="C104" s="10">
        <f t="shared" ref="C104:G104" si="60">C105</f>
        <v>6700</v>
      </c>
      <c r="D104" s="10">
        <f t="shared" si="60"/>
        <v>0</v>
      </c>
      <c r="E104" s="42">
        <f t="shared" si="41"/>
        <v>6700</v>
      </c>
      <c r="F104" s="10">
        <f t="shared" si="60"/>
        <v>6700</v>
      </c>
      <c r="G104" s="10">
        <f t="shared" si="60"/>
        <v>0</v>
      </c>
      <c r="H104" s="42">
        <f t="shared" si="42"/>
        <v>6700</v>
      </c>
    </row>
    <row r="105" spans="1:8" ht="52.8" hidden="1" x14ac:dyDescent="0.25">
      <c r="A105" s="7" t="s">
        <v>271</v>
      </c>
      <c r="B105" s="19" t="s">
        <v>86</v>
      </c>
      <c r="C105" s="10">
        <v>6700</v>
      </c>
      <c r="D105" s="10">
        <v>0</v>
      </c>
      <c r="E105" s="42">
        <f t="shared" si="41"/>
        <v>6700</v>
      </c>
      <c r="F105" s="10">
        <v>6700</v>
      </c>
      <c r="G105" s="10">
        <v>0</v>
      </c>
      <c r="H105" s="42">
        <f t="shared" si="42"/>
        <v>6700</v>
      </c>
    </row>
    <row r="106" spans="1:8" ht="39.6" hidden="1" x14ac:dyDescent="0.25">
      <c r="A106" s="7" t="s">
        <v>272</v>
      </c>
      <c r="B106" s="9" t="s">
        <v>87</v>
      </c>
      <c r="C106" s="10">
        <f t="shared" ref="C106:G106" si="61">C107</f>
        <v>272800</v>
      </c>
      <c r="D106" s="10">
        <f t="shared" si="61"/>
        <v>0</v>
      </c>
      <c r="E106" s="42">
        <f t="shared" si="41"/>
        <v>272800</v>
      </c>
      <c r="F106" s="10">
        <f t="shared" si="61"/>
        <v>272800</v>
      </c>
      <c r="G106" s="10">
        <f t="shared" si="61"/>
        <v>0</v>
      </c>
      <c r="H106" s="42">
        <f t="shared" si="42"/>
        <v>272800</v>
      </c>
    </row>
    <row r="107" spans="1:8" ht="52.8" hidden="1" x14ac:dyDescent="0.25">
      <c r="A107" s="7" t="s">
        <v>273</v>
      </c>
      <c r="B107" s="19" t="s">
        <v>88</v>
      </c>
      <c r="C107" s="10">
        <v>272800</v>
      </c>
      <c r="D107" s="10">
        <v>0</v>
      </c>
      <c r="E107" s="42">
        <f t="shared" si="41"/>
        <v>272800</v>
      </c>
      <c r="F107" s="10">
        <v>272800</v>
      </c>
      <c r="G107" s="10">
        <v>0</v>
      </c>
      <c r="H107" s="42">
        <f t="shared" si="42"/>
        <v>272800</v>
      </c>
    </row>
    <row r="108" spans="1:8" ht="39.6" hidden="1" x14ac:dyDescent="0.25">
      <c r="A108" s="7" t="s">
        <v>274</v>
      </c>
      <c r="B108" s="9" t="s">
        <v>89</v>
      </c>
      <c r="C108" s="10">
        <f t="shared" ref="C108:G108" si="62">C109</f>
        <v>147700</v>
      </c>
      <c r="D108" s="10">
        <f t="shared" si="62"/>
        <v>0</v>
      </c>
      <c r="E108" s="42">
        <f t="shared" si="41"/>
        <v>147700</v>
      </c>
      <c r="F108" s="10">
        <f t="shared" si="62"/>
        <v>147700</v>
      </c>
      <c r="G108" s="10">
        <f t="shared" si="62"/>
        <v>0</v>
      </c>
      <c r="H108" s="42">
        <f t="shared" si="42"/>
        <v>147700</v>
      </c>
    </row>
    <row r="109" spans="1:8" ht="52.8" hidden="1" x14ac:dyDescent="0.25">
      <c r="A109" s="7" t="s">
        <v>275</v>
      </c>
      <c r="B109" s="19" t="s">
        <v>90</v>
      </c>
      <c r="C109" s="10">
        <v>147700</v>
      </c>
      <c r="D109" s="10">
        <v>0</v>
      </c>
      <c r="E109" s="42">
        <f t="shared" si="41"/>
        <v>147700</v>
      </c>
      <c r="F109" s="10">
        <v>147700</v>
      </c>
      <c r="G109" s="10">
        <v>0</v>
      </c>
      <c r="H109" s="42">
        <f t="shared" si="42"/>
        <v>147700</v>
      </c>
    </row>
    <row r="110" spans="1:8" ht="79.2" hidden="1" x14ac:dyDescent="0.25">
      <c r="A110" s="7" t="s">
        <v>276</v>
      </c>
      <c r="B110" s="19" t="s">
        <v>91</v>
      </c>
      <c r="C110" s="10">
        <f t="shared" ref="C110:G110" si="63">C111</f>
        <v>48800</v>
      </c>
      <c r="D110" s="10">
        <f t="shared" si="63"/>
        <v>0</v>
      </c>
      <c r="E110" s="42">
        <f t="shared" si="41"/>
        <v>48800</v>
      </c>
      <c r="F110" s="10">
        <f t="shared" si="63"/>
        <v>48800</v>
      </c>
      <c r="G110" s="10">
        <f t="shared" si="63"/>
        <v>0</v>
      </c>
      <c r="H110" s="42">
        <f t="shared" si="42"/>
        <v>48800</v>
      </c>
    </row>
    <row r="111" spans="1:8" ht="92.4" hidden="1" x14ac:dyDescent="0.25">
      <c r="A111" s="7" t="s">
        <v>277</v>
      </c>
      <c r="B111" s="19" t="s">
        <v>92</v>
      </c>
      <c r="C111" s="10">
        <v>48800</v>
      </c>
      <c r="D111" s="10">
        <v>0</v>
      </c>
      <c r="E111" s="42">
        <f t="shared" si="41"/>
        <v>48800</v>
      </c>
      <c r="F111" s="10">
        <v>48800</v>
      </c>
      <c r="G111" s="10">
        <v>0</v>
      </c>
      <c r="H111" s="42">
        <f t="shared" si="42"/>
        <v>48800</v>
      </c>
    </row>
    <row r="112" spans="1:8" s="24" customFormat="1" x14ac:dyDescent="0.25">
      <c r="A112" s="25" t="s">
        <v>287</v>
      </c>
      <c r="B112" s="26" t="s">
        <v>96</v>
      </c>
      <c r="C112" s="27">
        <f>C113</f>
        <v>356755746.18000001</v>
      </c>
      <c r="D112" s="27">
        <f>D113</f>
        <v>1644031</v>
      </c>
      <c r="E112" s="41">
        <f t="shared" si="41"/>
        <v>358399777.18000001</v>
      </c>
      <c r="F112" s="27">
        <f>F113</f>
        <v>369060376.41000003</v>
      </c>
      <c r="G112" s="27">
        <f>G113</f>
        <v>1689752</v>
      </c>
      <c r="H112" s="41">
        <f t="shared" si="42"/>
        <v>370750128.41000003</v>
      </c>
    </row>
    <row r="113" spans="1:8" s="24" customFormat="1" ht="26.4" x14ac:dyDescent="0.25">
      <c r="A113" s="25" t="s">
        <v>288</v>
      </c>
      <c r="B113" s="26" t="s">
        <v>97</v>
      </c>
      <c r="C113" s="27">
        <f>C114+C117+C129+C156</f>
        <v>356755746.18000001</v>
      </c>
      <c r="D113" s="27">
        <f>D114+D117+D129+D156</f>
        <v>1644031</v>
      </c>
      <c r="E113" s="41">
        <f t="shared" si="41"/>
        <v>358399777.18000001</v>
      </c>
      <c r="F113" s="27">
        <f>F114+F117+F129+F156</f>
        <v>369060376.41000003</v>
      </c>
      <c r="G113" s="27">
        <f>G114+G117+G129+G156</f>
        <v>1689752</v>
      </c>
      <c r="H113" s="41">
        <f t="shared" si="42"/>
        <v>370750128.41000003</v>
      </c>
    </row>
    <row r="114" spans="1:8" hidden="1" x14ac:dyDescent="0.25">
      <c r="A114" s="7" t="s">
        <v>289</v>
      </c>
      <c r="B114" s="9" t="s">
        <v>98</v>
      </c>
      <c r="C114" s="10">
        <f>C115</f>
        <v>173225500</v>
      </c>
      <c r="D114" s="10">
        <f>D115</f>
        <v>0</v>
      </c>
      <c r="E114" s="42">
        <f t="shared" si="41"/>
        <v>173225500</v>
      </c>
      <c r="F114" s="10">
        <f>F115</f>
        <v>184873800</v>
      </c>
      <c r="G114" s="10">
        <f>G115</f>
        <v>0</v>
      </c>
      <c r="H114" s="42">
        <f t="shared" si="42"/>
        <v>184873800</v>
      </c>
    </row>
    <row r="115" spans="1:8" hidden="1" x14ac:dyDescent="0.25">
      <c r="A115" s="7" t="s">
        <v>290</v>
      </c>
      <c r="B115" s="9" t="s">
        <v>99</v>
      </c>
      <c r="C115" s="10">
        <f t="shared" ref="C115:G115" si="64">C116</f>
        <v>173225500</v>
      </c>
      <c r="D115" s="10">
        <f t="shared" si="64"/>
        <v>0</v>
      </c>
      <c r="E115" s="42">
        <f t="shared" si="41"/>
        <v>173225500</v>
      </c>
      <c r="F115" s="10">
        <f t="shared" si="64"/>
        <v>184873800</v>
      </c>
      <c r="G115" s="10">
        <f t="shared" si="64"/>
        <v>0</v>
      </c>
      <c r="H115" s="42">
        <f t="shared" si="42"/>
        <v>184873800</v>
      </c>
    </row>
    <row r="116" spans="1:8" ht="26.4" hidden="1" x14ac:dyDescent="0.25">
      <c r="A116" s="7" t="s">
        <v>291</v>
      </c>
      <c r="B116" s="9" t="s">
        <v>100</v>
      </c>
      <c r="C116" s="10">
        <v>173225500</v>
      </c>
      <c r="D116" s="10">
        <v>0</v>
      </c>
      <c r="E116" s="42">
        <f t="shared" si="41"/>
        <v>173225500</v>
      </c>
      <c r="F116" s="10">
        <v>184873800</v>
      </c>
      <c r="G116" s="10">
        <v>0</v>
      </c>
      <c r="H116" s="42">
        <f t="shared" si="42"/>
        <v>184873800</v>
      </c>
    </row>
    <row r="117" spans="1:8" ht="26.4" hidden="1" x14ac:dyDescent="0.25">
      <c r="A117" s="7" t="s">
        <v>294</v>
      </c>
      <c r="B117" s="9" t="s">
        <v>103</v>
      </c>
      <c r="C117" s="10">
        <f>C118+C122+C125</f>
        <v>25055541.41</v>
      </c>
      <c r="D117" s="10">
        <f>D118+D122+D125</f>
        <v>0</v>
      </c>
      <c r="E117" s="42">
        <f t="shared" si="41"/>
        <v>25055541.41</v>
      </c>
      <c r="F117" s="10">
        <f>F118+F122+F125</f>
        <v>26700503.550000001</v>
      </c>
      <c r="G117" s="10">
        <f>G118+G122+G125</f>
        <v>0</v>
      </c>
      <c r="H117" s="42">
        <f t="shared" si="42"/>
        <v>26700503.550000001</v>
      </c>
    </row>
    <row r="118" spans="1:8" ht="26.4" hidden="1" x14ac:dyDescent="0.25">
      <c r="A118" s="7" t="s">
        <v>297</v>
      </c>
      <c r="B118" s="9" t="s">
        <v>106</v>
      </c>
      <c r="C118" s="10">
        <f t="shared" ref="C118:G118" si="65">C119</f>
        <v>5565757.5200000005</v>
      </c>
      <c r="D118" s="10">
        <f t="shared" si="65"/>
        <v>0</v>
      </c>
      <c r="E118" s="42">
        <f t="shared" si="41"/>
        <v>5565757.5200000005</v>
      </c>
      <c r="F118" s="10">
        <f t="shared" si="65"/>
        <v>5357950.0600000005</v>
      </c>
      <c r="G118" s="10">
        <f t="shared" si="65"/>
        <v>0</v>
      </c>
      <c r="H118" s="42">
        <f t="shared" si="42"/>
        <v>5357950.0600000005</v>
      </c>
    </row>
    <row r="119" spans="1:8" ht="26.4" hidden="1" x14ac:dyDescent="0.25">
      <c r="A119" s="7" t="s">
        <v>298</v>
      </c>
      <c r="B119" s="9" t="s">
        <v>107</v>
      </c>
      <c r="C119" s="10">
        <f t="shared" ref="C119:F119" si="66">C120+C121</f>
        <v>5565757.5200000005</v>
      </c>
      <c r="D119" s="10">
        <f t="shared" ref="D119" si="67">D120+D121</f>
        <v>0</v>
      </c>
      <c r="E119" s="42">
        <f t="shared" si="41"/>
        <v>5565757.5200000005</v>
      </c>
      <c r="F119" s="10">
        <f t="shared" si="66"/>
        <v>5357950.0600000005</v>
      </c>
      <c r="G119" s="10">
        <f t="shared" ref="G119" si="68">G120+G121</f>
        <v>0</v>
      </c>
      <c r="H119" s="42">
        <f t="shared" si="42"/>
        <v>5357950.0600000005</v>
      </c>
    </row>
    <row r="120" spans="1:8" hidden="1" x14ac:dyDescent="0.25">
      <c r="A120" s="7"/>
      <c r="B120" s="8" t="s">
        <v>108</v>
      </c>
      <c r="C120" s="10">
        <v>3943417.22</v>
      </c>
      <c r="D120" s="10">
        <v>0</v>
      </c>
      <c r="E120" s="42">
        <f t="shared" si="41"/>
        <v>3943417.22</v>
      </c>
      <c r="F120" s="10">
        <v>3932109.33</v>
      </c>
      <c r="G120" s="10">
        <v>0</v>
      </c>
      <c r="H120" s="42">
        <f t="shared" si="42"/>
        <v>3932109.33</v>
      </c>
    </row>
    <row r="121" spans="1:8" ht="26.4" hidden="1" x14ac:dyDescent="0.25">
      <c r="A121" s="7"/>
      <c r="B121" s="8" t="s">
        <v>135</v>
      </c>
      <c r="C121" s="10">
        <v>1622340.3</v>
      </c>
      <c r="D121" s="10">
        <v>0</v>
      </c>
      <c r="E121" s="42">
        <f t="shared" si="41"/>
        <v>1622340.3</v>
      </c>
      <c r="F121" s="10">
        <v>1425840.73</v>
      </c>
      <c r="G121" s="10">
        <v>0</v>
      </c>
      <c r="H121" s="42">
        <f t="shared" si="42"/>
        <v>1425840.73</v>
      </c>
    </row>
    <row r="122" spans="1:8" hidden="1" x14ac:dyDescent="0.25">
      <c r="A122" s="7" t="s">
        <v>299</v>
      </c>
      <c r="B122" s="9" t="s">
        <v>109</v>
      </c>
      <c r="C122" s="10">
        <f t="shared" ref="C122:G123" si="69">C123</f>
        <v>4935983.8899999997</v>
      </c>
      <c r="D122" s="10">
        <f t="shared" si="69"/>
        <v>0</v>
      </c>
      <c r="E122" s="42">
        <f t="shared" si="41"/>
        <v>4935983.8899999997</v>
      </c>
      <c r="F122" s="10">
        <f t="shared" si="69"/>
        <v>6974253.4900000002</v>
      </c>
      <c r="G122" s="10">
        <f t="shared" si="69"/>
        <v>0</v>
      </c>
      <c r="H122" s="42">
        <f t="shared" si="42"/>
        <v>6974253.4900000002</v>
      </c>
    </row>
    <row r="123" spans="1:8" ht="26.4" hidden="1" x14ac:dyDescent="0.25">
      <c r="A123" s="7" t="s">
        <v>300</v>
      </c>
      <c r="B123" s="9" t="s">
        <v>110</v>
      </c>
      <c r="C123" s="10">
        <f t="shared" si="69"/>
        <v>4935983.8899999997</v>
      </c>
      <c r="D123" s="10">
        <f t="shared" si="69"/>
        <v>0</v>
      </c>
      <c r="E123" s="42">
        <f t="shared" si="41"/>
        <v>4935983.8899999997</v>
      </c>
      <c r="F123" s="10">
        <f t="shared" si="69"/>
        <v>6974253.4900000002</v>
      </c>
      <c r="G123" s="10">
        <f t="shared" si="69"/>
        <v>0</v>
      </c>
      <c r="H123" s="42">
        <f t="shared" si="42"/>
        <v>6974253.4900000002</v>
      </c>
    </row>
    <row r="124" spans="1:8" ht="26.4" hidden="1" x14ac:dyDescent="0.25">
      <c r="A124" s="7"/>
      <c r="B124" s="8" t="s">
        <v>136</v>
      </c>
      <c r="C124" s="10">
        <v>4935983.8899999997</v>
      </c>
      <c r="D124" s="10">
        <v>0</v>
      </c>
      <c r="E124" s="42">
        <f t="shared" si="41"/>
        <v>4935983.8899999997</v>
      </c>
      <c r="F124" s="10">
        <v>6974253.4900000002</v>
      </c>
      <c r="G124" s="10">
        <v>0</v>
      </c>
      <c r="H124" s="42">
        <f t="shared" si="42"/>
        <v>6974253.4900000002</v>
      </c>
    </row>
    <row r="125" spans="1:8" hidden="1" x14ac:dyDescent="0.25">
      <c r="A125" s="7" t="s">
        <v>301</v>
      </c>
      <c r="B125" s="9" t="s">
        <v>111</v>
      </c>
      <c r="C125" s="10">
        <f t="shared" ref="C125:G125" si="70">C126</f>
        <v>14553800</v>
      </c>
      <c r="D125" s="10">
        <f t="shared" si="70"/>
        <v>0</v>
      </c>
      <c r="E125" s="42">
        <f t="shared" si="41"/>
        <v>14553800</v>
      </c>
      <c r="F125" s="10">
        <f t="shared" si="70"/>
        <v>14368300</v>
      </c>
      <c r="G125" s="10">
        <f t="shared" si="70"/>
        <v>0</v>
      </c>
      <c r="H125" s="42">
        <f t="shared" si="42"/>
        <v>14368300</v>
      </c>
    </row>
    <row r="126" spans="1:8" hidden="1" x14ac:dyDescent="0.25">
      <c r="A126" s="7" t="s">
        <v>302</v>
      </c>
      <c r="B126" s="9" t="s">
        <v>112</v>
      </c>
      <c r="C126" s="10">
        <f>C127+C128</f>
        <v>14553800</v>
      </c>
      <c r="D126" s="10">
        <f>D127+D128</f>
        <v>0</v>
      </c>
      <c r="E126" s="42">
        <f t="shared" si="41"/>
        <v>14553800</v>
      </c>
      <c r="F126" s="10">
        <f>F127+F128</f>
        <v>14368300</v>
      </c>
      <c r="G126" s="10">
        <f>G127+G128</f>
        <v>0</v>
      </c>
      <c r="H126" s="42">
        <f t="shared" si="42"/>
        <v>14368300</v>
      </c>
    </row>
    <row r="127" spans="1:8" ht="26.4" hidden="1" x14ac:dyDescent="0.25">
      <c r="A127" s="7"/>
      <c r="B127" s="11" t="s">
        <v>138</v>
      </c>
      <c r="C127" s="10">
        <v>111600</v>
      </c>
      <c r="D127" s="10">
        <v>0</v>
      </c>
      <c r="E127" s="42">
        <f t="shared" si="41"/>
        <v>111600</v>
      </c>
      <c r="F127" s="10">
        <v>111600</v>
      </c>
      <c r="G127" s="10">
        <v>0</v>
      </c>
      <c r="H127" s="42">
        <f t="shared" si="42"/>
        <v>111600</v>
      </c>
    </row>
    <row r="128" spans="1:8" ht="39.6" hidden="1" x14ac:dyDescent="0.25">
      <c r="A128" s="7"/>
      <c r="B128" s="11" t="s">
        <v>139</v>
      </c>
      <c r="C128" s="10">
        <v>14442200</v>
      </c>
      <c r="D128" s="10">
        <v>0</v>
      </c>
      <c r="E128" s="42">
        <f t="shared" si="41"/>
        <v>14442200</v>
      </c>
      <c r="F128" s="10">
        <v>14256700</v>
      </c>
      <c r="G128" s="10">
        <v>0</v>
      </c>
      <c r="H128" s="42">
        <f t="shared" si="42"/>
        <v>14256700</v>
      </c>
    </row>
    <row r="129" spans="1:8" hidden="1" x14ac:dyDescent="0.25">
      <c r="A129" s="7" t="s">
        <v>303</v>
      </c>
      <c r="B129" s="9" t="s">
        <v>113</v>
      </c>
      <c r="C129" s="10">
        <f>C130+C145+C147+C149+C151+C153</f>
        <v>142120640.77000001</v>
      </c>
      <c r="D129" s="10">
        <f>D130+D145+D147+D149+D151+D153</f>
        <v>0</v>
      </c>
      <c r="E129" s="42">
        <f t="shared" si="41"/>
        <v>142120640.77000001</v>
      </c>
      <c r="F129" s="10">
        <f>F130+F145+F147+F149+F151+F153</f>
        <v>141560217.86000001</v>
      </c>
      <c r="G129" s="10">
        <f>G130+G145+G147+G149+G151+G153</f>
        <v>0</v>
      </c>
      <c r="H129" s="42">
        <f t="shared" si="42"/>
        <v>141560217.86000001</v>
      </c>
    </row>
    <row r="130" spans="1:8" ht="26.4" hidden="1" x14ac:dyDescent="0.25">
      <c r="A130" s="7" t="s">
        <v>304</v>
      </c>
      <c r="B130" s="9" t="s">
        <v>114</v>
      </c>
      <c r="C130" s="10">
        <f t="shared" ref="C130:G130" si="71">C131</f>
        <v>135312800</v>
      </c>
      <c r="D130" s="10">
        <f t="shared" si="71"/>
        <v>0</v>
      </c>
      <c r="E130" s="42">
        <f t="shared" si="41"/>
        <v>135312800</v>
      </c>
      <c r="F130" s="10">
        <f t="shared" si="71"/>
        <v>134656700</v>
      </c>
      <c r="G130" s="10">
        <f t="shared" si="71"/>
        <v>0</v>
      </c>
      <c r="H130" s="42">
        <f t="shared" si="42"/>
        <v>134656700</v>
      </c>
    </row>
    <row r="131" spans="1:8" ht="26.4" hidden="1" x14ac:dyDescent="0.25">
      <c r="A131" s="7" t="s">
        <v>305</v>
      </c>
      <c r="B131" s="9" t="s">
        <v>115</v>
      </c>
      <c r="C131" s="10">
        <f>C132+C133+C134+C135+C136+C137+C138+C139+C140+C141+C142+C143+C144</f>
        <v>135312800</v>
      </c>
      <c r="D131" s="10">
        <f>D132+D133+D134+D135+D136+D137+D138+D139+D140+D141+D142+D143+D144</f>
        <v>0</v>
      </c>
      <c r="E131" s="42">
        <f t="shared" si="41"/>
        <v>135312800</v>
      </c>
      <c r="F131" s="10">
        <f>F132+F133+F134+F135+F136+F137+F138+F139+F140+F141+F142+F143+F144</f>
        <v>134656700</v>
      </c>
      <c r="G131" s="10">
        <f>G132+G133+G134+G135+G136+G137+G138+G139+G140+G141+G142+G143+G144</f>
        <v>0</v>
      </c>
      <c r="H131" s="42">
        <f t="shared" si="42"/>
        <v>134656700</v>
      </c>
    </row>
    <row r="132" spans="1:8" ht="26.4" hidden="1" x14ac:dyDescent="0.25">
      <c r="A132" s="7"/>
      <c r="B132" s="13" t="s">
        <v>141</v>
      </c>
      <c r="C132" s="10">
        <v>125691800</v>
      </c>
      <c r="D132" s="10">
        <v>0</v>
      </c>
      <c r="E132" s="42">
        <f t="shared" si="41"/>
        <v>125691800</v>
      </c>
      <c r="F132" s="10">
        <v>124805500</v>
      </c>
      <c r="G132" s="10">
        <v>0</v>
      </c>
      <c r="H132" s="42">
        <f t="shared" si="42"/>
        <v>124805500</v>
      </c>
    </row>
    <row r="133" spans="1:8" ht="26.4" hidden="1" x14ac:dyDescent="0.25">
      <c r="A133" s="7"/>
      <c r="B133" s="13" t="s">
        <v>151</v>
      </c>
      <c r="C133" s="10">
        <v>943900</v>
      </c>
      <c r="D133" s="10">
        <v>0</v>
      </c>
      <c r="E133" s="42">
        <f t="shared" si="41"/>
        <v>943900</v>
      </c>
      <c r="F133" s="10">
        <v>943900</v>
      </c>
      <c r="G133" s="10">
        <v>0</v>
      </c>
      <c r="H133" s="42">
        <f t="shared" si="42"/>
        <v>943900</v>
      </c>
    </row>
    <row r="134" spans="1:8" ht="39.6" hidden="1" x14ac:dyDescent="0.25">
      <c r="A134" s="7"/>
      <c r="B134" s="16" t="s">
        <v>147</v>
      </c>
      <c r="C134" s="10">
        <v>68900</v>
      </c>
      <c r="D134" s="10">
        <v>0</v>
      </c>
      <c r="E134" s="42">
        <f t="shared" si="41"/>
        <v>68900</v>
      </c>
      <c r="F134" s="10">
        <v>68900</v>
      </c>
      <c r="G134" s="10">
        <v>0</v>
      </c>
      <c r="H134" s="42">
        <f t="shared" si="42"/>
        <v>68900</v>
      </c>
    </row>
    <row r="135" spans="1:8" ht="52.8" hidden="1" x14ac:dyDescent="0.25">
      <c r="A135" s="7"/>
      <c r="B135" s="16" t="s">
        <v>146</v>
      </c>
      <c r="C135" s="10">
        <v>4812300</v>
      </c>
      <c r="D135" s="10">
        <v>0</v>
      </c>
      <c r="E135" s="42">
        <f t="shared" si="41"/>
        <v>4812300</v>
      </c>
      <c r="F135" s="10">
        <v>4812300</v>
      </c>
      <c r="G135" s="10">
        <v>0</v>
      </c>
      <c r="H135" s="42">
        <f t="shared" si="42"/>
        <v>4812300</v>
      </c>
    </row>
    <row r="136" spans="1:8" ht="39.6" hidden="1" x14ac:dyDescent="0.25">
      <c r="A136" s="7"/>
      <c r="B136" s="16" t="s">
        <v>148</v>
      </c>
      <c r="C136" s="14">
        <v>800</v>
      </c>
      <c r="D136" s="14">
        <v>0</v>
      </c>
      <c r="E136" s="42">
        <f t="shared" si="41"/>
        <v>800</v>
      </c>
      <c r="F136" s="14">
        <v>800</v>
      </c>
      <c r="G136" s="14">
        <v>0</v>
      </c>
      <c r="H136" s="42">
        <f t="shared" si="42"/>
        <v>800</v>
      </c>
    </row>
    <row r="137" spans="1:8" hidden="1" x14ac:dyDescent="0.25">
      <c r="A137" s="7"/>
      <c r="B137" s="13" t="s">
        <v>145</v>
      </c>
      <c r="C137" s="10">
        <v>2941700</v>
      </c>
      <c r="D137" s="10">
        <v>0</v>
      </c>
      <c r="E137" s="42">
        <f t="shared" si="41"/>
        <v>2941700</v>
      </c>
      <c r="F137" s="10">
        <v>3171900</v>
      </c>
      <c r="G137" s="10">
        <v>0</v>
      </c>
      <c r="H137" s="42">
        <f t="shared" si="42"/>
        <v>3171900</v>
      </c>
    </row>
    <row r="138" spans="1:8" ht="26.4" hidden="1" x14ac:dyDescent="0.25">
      <c r="A138" s="7"/>
      <c r="B138" s="15" t="s">
        <v>142</v>
      </c>
      <c r="C138" s="10">
        <v>286700</v>
      </c>
      <c r="D138" s="10">
        <v>0</v>
      </c>
      <c r="E138" s="42">
        <f t="shared" si="41"/>
        <v>286700</v>
      </c>
      <c r="F138" s="10">
        <v>286700</v>
      </c>
      <c r="G138" s="10">
        <v>0</v>
      </c>
      <c r="H138" s="42">
        <f t="shared" si="42"/>
        <v>286700</v>
      </c>
    </row>
    <row r="139" spans="1:8" hidden="1" x14ac:dyDescent="0.25">
      <c r="A139" s="7"/>
      <c r="B139" s="13" t="s">
        <v>149</v>
      </c>
      <c r="C139" s="10">
        <v>10800</v>
      </c>
      <c r="D139" s="10">
        <v>0</v>
      </c>
      <c r="E139" s="42">
        <f t="shared" si="41"/>
        <v>10800</v>
      </c>
      <c r="F139" s="10">
        <v>10800</v>
      </c>
      <c r="G139" s="10">
        <v>0</v>
      </c>
      <c r="H139" s="42">
        <f t="shared" si="42"/>
        <v>10800</v>
      </c>
    </row>
    <row r="140" spans="1:8" ht="26.4" hidden="1" x14ac:dyDescent="0.25">
      <c r="A140" s="7"/>
      <c r="B140" s="13" t="s">
        <v>150</v>
      </c>
      <c r="C140" s="10">
        <v>55000</v>
      </c>
      <c r="D140" s="10">
        <v>0</v>
      </c>
      <c r="E140" s="42">
        <f t="shared" si="41"/>
        <v>55000</v>
      </c>
      <c r="F140" s="10">
        <v>55000</v>
      </c>
      <c r="G140" s="10">
        <v>0</v>
      </c>
      <c r="H140" s="42">
        <f t="shared" si="42"/>
        <v>55000</v>
      </c>
    </row>
    <row r="141" spans="1:8" ht="26.4" hidden="1" x14ac:dyDescent="0.25">
      <c r="A141" s="7"/>
      <c r="B141" s="16" t="s">
        <v>143</v>
      </c>
      <c r="C141" s="14">
        <v>213200</v>
      </c>
      <c r="D141" s="14">
        <v>0</v>
      </c>
      <c r="E141" s="42">
        <f t="shared" si="41"/>
        <v>213200</v>
      </c>
      <c r="F141" s="10">
        <v>213200</v>
      </c>
      <c r="G141" s="10">
        <v>0</v>
      </c>
      <c r="H141" s="42">
        <f t="shared" si="42"/>
        <v>213200</v>
      </c>
    </row>
    <row r="142" spans="1:8" ht="39.6" hidden="1" x14ac:dyDescent="0.25">
      <c r="A142" s="7"/>
      <c r="B142" s="16" t="s">
        <v>144</v>
      </c>
      <c r="C142" s="10">
        <v>6200</v>
      </c>
      <c r="D142" s="10">
        <v>0</v>
      </c>
      <c r="E142" s="42">
        <f t="shared" ref="E142:E161" si="72">C142+D142</f>
        <v>6200</v>
      </c>
      <c r="F142" s="10">
        <v>6200</v>
      </c>
      <c r="G142" s="10">
        <v>0</v>
      </c>
      <c r="H142" s="42">
        <f t="shared" ref="H142:H161" si="73">F142+G142</f>
        <v>6200</v>
      </c>
    </row>
    <row r="143" spans="1:8" ht="26.4" hidden="1" x14ac:dyDescent="0.25">
      <c r="A143" s="7"/>
      <c r="B143" s="16" t="s">
        <v>172</v>
      </c>
      <c r="C143" s="10">
        <v>269600</v>
      </c>
      <c r="D143" s="10">
        <v>0</v>
      </c>
      <c r="E143" s="42">
        <f t="shared" si="72"/>
        <v>269600</v>
      </c>
      <c r="F143" s="10">
        <v>269600</v>
      </c>
      <c r="G143" s="10">
        <v>0</v>
      </c>
      <c r="H143" s="42">
        <f t="shared" si="73"/>
        <v>269600</v>
      </c>
    </row>
    <row r="144" spans="1:8" ht="39.6" hidden="1" x14ac:dyDescent="0.25">
      <c r="A144" s="7"/>
      <c r="B144" s="16" t="s">
        <v>152</v>
      </c>
      <c r="C144" s="10">
        <v>11900</v>
      </c>
      <c r="D144" s="10">
        <v>0</v>
      </c>
      <c r="E144" s="42">
        <f t="shared" si="72"/>
        <v>11900</v>
      </c>
      <c r="F144" s="10">
        <v>11900</v>
      </c>
      <c r="G144" s="10">
        <v>0</v>
      </c>
      <c r="H144" s="42">
        <f t="shared" si="73"/>
        <v>11900</v>
      </c>
    </row>
    <row r="145" spans="1:8" ht="39.6" hidden="1" x14ac:dyDescent="0.25">
      <c r="A145" s="7" t="s">
        <v>306</v>
      </c>
      <c r="B145" s="9" t="s">
        <v>116</v>
      </c>
      <c r="C145" s="10">
        <f t="shared" ref="C145:G145" si="74">C146</f>
        <v>5521824</v>
      </c>
      <c r="D145" s="10">
        <f t="shared" si="74"/>
        <v>0</v>
      </c>
      <c r="E145" s="42">
        <f t="shared" si="72"/>
        <v>5521824</v>
      </c>
      <c r="F145" s="10">
        <f t="shared" si="74"/>
        <v>5521824</v>
      </c>
      <c r="G145" s="10">
        <f t="shared" si="74"/>
        <v>0</v>
      </c>
      <c r="H145" s="42">
        <f t="shared" si="73"/>
        <v>5521824</v>
      </c>
    </row>
    <row r="146" spans="1:8" ht="39.6" hidden="1" x14ac:dyDescent="0.25">
      <c r="A146" s="7" t="s">
        <v>307</v>
      </c>
      <c r="B146" s="9" t="s">
        <v>117</v>
      </c>
      <c r="C146" s="10">
        <v>5521824</v>
      </c>
      <c r="D146" s="10">
        <v>0</v>
      </c>
      <c r="E146" s="42">
        <f t="shared" si="72"/>
        <v>5521824</v>
      </c>
      <c r="F146" s="10">
        <v>5521824</v>
      </c>
      <c r="G146" s="10">
        <v>0</v>
      </c>
      <c r="H146" s="42">
        <f t="shared" si="73"/>
        <v>5521824</v>
      </c>
    </row>
    <row r="147" spans="1:8" ht="26.4" hidden="1" x14ac:dyDescent="0.25">
      <c r="A147" s="7" t="s">
        <v>308</v>
      </c>
      <c r="B147" s="9" t="s">
        <v>118</v>
      </c>
      <c r="C147" s="10">
        <f t="shared" ref="C147:G147" si="75">C148</f>
        <v>547900</v>
      </c>
      <c r="D147" s="10">
        <f t="shared" si="75"/>
        <v>0</v>
      </c>
      <c r="E147" s="42">
        <f t="shared" si="72"/>
        <v>547900</v>
      </c>
      <c r="F147" s="10">
        <f t="shared" si="75"/>
        <v>566900</v>
      </c>
      <c r="G147" s="10">
        <f t="shared" si="75"/>
        <v>0</v>
      </c>
      <c r="H147" s="42">
        <f t="shared" si="73"/>
        <v>566900</v>
      </c>
    </row>
    <row r="148" spans="1:8" ht="39.6" hidden="1" x14ac:dyDescent="0.25">
      <c r="A148" s="7" t="s">
        <v>309</v>
      </c>
      <c r="B148" s="9" t="s">
        <v>119</v>
      </c>
      <c r="C148" s="10">
        <v>547900</v>
      </c>
      <c r="D148" s="10">
        <v>0</v>
      </c>
      <c r="E148" s="42">
        <f t="shared" si="72"/>
        <v>547900</v>
      </c>
      <c r="F148" s="10">
        <v>566900</v>
      </c>
      <c r="G148" s="10">
        <v>0</v>
      </c>
      <c r="H148" s="42">
        <f t="shared" si="73"/>
        <v>566900</v>
      </c>
    </row>
    <row r="149" spans="1:8" ht="39.6" hidden="1" x14ac:dyDescent="0.25">
      <c r="A149" s="7" t="s">
        <v>310</v>
      </c>
      <c r="B149" s="9" t="s">
        <v>120</v>
      </c>
      <c r="C149" s="10">
        <f t="shared" ref="C149:G149" si="76">C150</f>
        <v>900</v>
      </c>
      <c r="D149" s="10">
        <f t="shared" si="76"/>
        <v>0</v>
      </c>
      <c r="E149" s="42">
        <f t="shared" si="72"/>
        <v>900</v>
      </c>
      <c r="F149" s="10">
        <f t="shared" si="76"/>
        <v>800</v>
      </c>
      <c r="G149" s="10">
        <f t="shared" si="76"/>
        <v>0</v>
      </c>
      <c r="H149" s="42">
        <f t="shared" si="73"/>
        <v>800</v>
      </c>
    </row>
    <row r="150" spans="1:8" ht="39.6" hidden="1" x14ac:dyDescent="0.25">
      <c r="A150" s="7" t="s">
        <v>311</v>
      </c>
      <c r="B150" s="9" t="s">
        <v>121</v>
      </c>
      <c r="C150" s="10">
        <v>900</v>
      </c>
      <c r="D150" s="10">
        <v>0</v>
      </c>
      <c r="E150" s="42">
        <f t="shared" si="72"/>
        <v>900</v>
      </c>
      <c r="F150" s="10">
        <v>800</v>
      </c>
      <c r="G150" s="10">
        <v>0</v>
      </c>
      <c r="H150" s="42">
        <f t="shared" si="73"/>
        <v>800</v>
      </c>
    </row>
    <row r="151" spans="1:8" hidden="1" x14ac:dyDescent="0.25">
      <c r="A151" s="7" t="s">
        <v>312</v>
      </c>
      <c r="B151" s="9" t="s">
        <v>122</v>
      </c>
      <c r="C151" s="10">
        <f t="shared" ref="C151:G151" si="77">C152</f>
        <v>683400</v>
      </c>
      <c r="D151" s="10">
        <f t="shared" si="77"/>
        <v>0</v>
      </c>
      <c r="E151" s="42">
        <f t="shared" si="72"/>
        <v>683400</v>
      </c>
      <c r="F151" s="10">
        <f t="shared" si="77"/>
        <v>683400</v>
      </c>
      <c r="G151" s="10">
        <f t="shared" si="77"/>
        <v>0</v>
      </c>
      <c r="H151" s="42">
        <f t="shared" si="73"/>
        <v>683400</v>
      </c>
    </row>
    <row r="152" spans="1:8" ht="26.4" hidden="1" x14ac:dyDescent="0.25">
      <c r="A152" s="7" t="s">
        <v>313</v>
      </c>
      <c r="B152" s="9" t="s">
        <v>123</v>
      </c>
      <c r="C152" s="10">
        <v>683400</v>
      </c>
      <c r="D152" s="10">
        <v>0</v>
      </c>
      <c r="E152" s="42">
        <f t="shared" si="72"/>
        <v>683400</v>
      </c>
      <c r="F152" s="10">
        <v>683400</v>
      </c>
      <c r="G152" s="10">
        <v>0</v>
      </c>
      <c r="H152" s="42">
        <f t="shared" si="73"/>
        <v>683400</v>
      </c>
    </row>
    <row r="153" spans="1:8" s="17" customFormat="1" hidden="1" x14ac:dyDescent="0.25">
      <c r="A153" s="20" t="s">
        <v>314</v>
      </c>
      <c r="B153" s="15" t="s">
        <v>124</v>
      </c>
      <c r="C153" s="14">
        <f t="shared" ref="C153:G154" si="78">C154</f>
        <v>53816.77</v>
      </c>
      <c r="D153" s="14">
        <f t="shared" si="78"/>
        <v>0</v>
      </c>
      <c r="E153" s="42">
        <f t="shared" si="72"/>
        <v>53816.77</v>
      </c>
      <c r="F153" s="14">
        <f t="shared" si="78"/>
        <v>130593.86</v>
      </c>
      <c r="G153" s="14">
        <f t="shared" si="78"/>
        <v>0</v>
      </c>
      <c r="H153" s="42">
        <f t="shared" si="73"/>
        <v>130593.86</v>
      </c>
    </row>
    <row r="154" spans="1:8" s="17" customFormat="1" hidden="1" x14ac:dyDescent="0.25">
      <c r="A154" s="20" t="s">
        <v>315</v>
      </c>
      <c r="B154" s="15" t="s">
        <v>125</v>
      </c>
      <c r="C154" s="14">
        <f t="shared" si="78"/>
        <v>53816.77</v>
      </c>
      <c r="D154" s="14">
        <f t="shared" si="78"/>
        <v>0</v>
      </c>
      <c r="E154" s="42">
        <f t="shared" si="72"/>
        <v>53816.77</v>
      </c>
      <c r="F154" s="14">
        <f t="shared" si="78"/>
        <v>130593.86</v>
      </c>
      <c r="G154" s="14">
        <f t="shared" si="78"/>
        <v>0</v>
      </c>
      <c r="H154" s="42">
        <f t="shared" si="73"/>
        <v>130593.86</v>
      </c>
    </row>
    <row r="155" spans="1:8" s="17" customFormat="1" ht="26.4" hidden="1" x14ac:dyDescent="0.25">
      <c r="A155" s="20"/>
      <c r="B155" s="18" t="s">
        <v>153</v>
      </c>
      <c r="C155" s="14">
        <v>53816.77</v>
      </c>
      <c r="D155" s="14">
        <v>0</v>
      </c>
      <c r="E155" s="42">
        <f t="shared" si="72"/>
        <v>53816.77</v>
      </c>
      <c r="F155" s="14">
        <v>130593.86</v>
      </c>
      <c r="G155" s="14">
        <v>0</v>
      </c>
      <c r="H155" s="42">
        <f t="shared" si="73"/>
        <v>130593.86</v>
      </c>
    </row>
    <row r="156" spans="1:8" s="17" customFormat="1" x14ac:dyDescent="0.25">
      <c r="A156" s="20" t="s">
        <v>316</v>
      </c>
      <c r="B156" s="15" t="s">
        <v>126</v>
      </c>
      <c r="C156" s="14">
        <f t="shared" ref="C156:F156" si="79">C157+C159</f>
        <v>16354064</v>
      </c>
      <c r="D156" s="14">
        <f t="shared" ref="D156" si="80">D157+D159</f>
        <v>1644031</v>
      </c>
      <c r="E156" s="42">
        <f t="shared" si="72"/>
        <v>17998095</v>
      </c>
      <c r="F156" s="14">
        <f t="shared" si="79"/>
        <v>15925855</v>
      </c>
      <c r="G156" s="14">
        <f t="shared" ref="G156" si="81">G157+G159</f>
        <v>1689752</v>
      </c>
      <c r="H156" s="42">
        <f t="shared" si="73"/>
        <v>17615607</v>
      </c>
    </row>
    <row r="157" spans="1:8" s="17" customFormat="1" ht="39.6" hidden="1" x14ac:dyDescent="0.25">
      <c r="A157" s="20" t="s">
        <v>317</v>
      </c>
      <c r="B157" s="15" t="s">
        <v>127</v>
      </c>
      <c r="C157" s="14">
        <f t="shared" ref="C157:G157" si="82">C158</f>
        <v>8804100</v>
      </c>
      <c r="D157" s="14">
        <f t="shared" si="82"/>
        <v>0</v>
      </c>
      <c r="E157" s="42">
        <f t="shared" si="72"/>
        <v>8804100</v>
      </c>
      <c r="F157" s="14">
        <f t="shared" si="82"/>
        <v>8804100</v>
      </c>
      <c r="G157" s="14">
        <f t="shared" si="82"/>
        <v>0</v>
      </c>
      <c r="H157" s="42">
        <f t="shared" si="73"/>
        <v>8804100</v>
      </c>
    </row>
    <row r="158" spans="1:8" ht="39.6" hidden="1" x14ac:dyDescent="0.25">
      <c r="A158" s="7" t="s">
        <v>318</v>
      </c>
      <c r="B158" s="9" t="s">
        <v>128</v>
      </c>
      <c r="C158" s="10">
        <v>8804100</v>
      </c>
      <c r="D158" s="10">
        <v>0</v>
      </c>
      <c r="E158" s="42">
        <f t="shared" si="72"/>
        <v>8804100</v>
      </c>
      <c r="F158" s="10">
        <v>8804100</v>
      </c>
      <c r="G158" s="10">
        <v>0</v>
      </c>
      <c r="H158" s="42">
        <f t="shared" si="73"/>
        <v>8804100</v>
      </c>
    </row>
    <row r="159" spans="1:8" x14ac:dyDescent="0.25">
      <c r="A159" s="7" t="s">
        <v>319</v>
      </c>
      <c r="B159" s="9" t="s">
        <v>129</v>
      </c>
      <c r="C159" s="10">
        <f t="shared" ref="C159:G159" si="83">C160</f>
        <v>7549964</v>
      </c>
      <c r="D159" s="10">
        <f t="shared" si="83"/>
        <v>1644031</v>
      </c>
      <c r="E159" s="42">
        <f t="shared" si="72"/>
        <v>9193995</v>
      </c>
      <c r="F159" s="10">
        <f t="shared" si="83"/>
        <v>7121755</v>
      </c>
      <c r="G159" s="10">
        <f t="shared" si="83"/>
        <v>1689752</v>
      </c>
      <c r="H159" s="42">
        <f t="shared" si="73"/>
        <v>8811507</v>
      </c>
    </row>
    <row r="160" spans="1:8" ht="26.4" x14ac:dyDescent="0.25">
      <c r="A160" s="7" t="s">
        <v>320</v>
      </c>
      <c r="B160" s="9" t="s">
        <v>130</v>
      </c>
      <c r="C160" s="10">
        <f>C161</f>
        <v>7549964</v>
      </c>
      <c r="D160" s="10">
        <f>D161+D162</f>
        <v>1644031</v>
      </c>
      <c r="E160" s="42">
        <f t="shared" si="72"/>
        <v>9193995</v>
      </c>
      <c r="F160" s="10">
        <f>F161</f>
        <v>7121755</v>
      </c>
      <c r="G160" s="10">
        <f>G161+G162</f>
        <v>1689752</v>
      </c>
      <c r="H160" s="42">
        <f t="shared" si="73"/>
        <v>8811507</v>
      </c>
    </row>
    <row r="161" spans="1:8" ht="39.6" hidden="1" x14ac:dyDescent="0.25">
      <c r="A161" s="7"/>
      <c r="B161" s="11" t="s">
        <v>154</v>
      </c>
      <c r="C161" s="10">
        <v>7549964</v>
      </c>
      <c r="D161" s="10">
        <v>0</v>
      </c>
      <c r="E161" s="42">
        <f t="shared" si="72"/>
        <v>7549964</v>
      </c>
      <c r="F161" s="10">
        <v>7121755</v>
      </c>
      <c r="G161" s="10">
        <v>0</v>
      </c>
      <c r="H161" s="42">
        <f t="shared" si="73"/>
        <v>7121755</v>
      </c>
    </row>
    <row r="162" spans="1:8" x14ac:dyDescent="0.25">
      <c r="A162" s="7"/>
      <c r="B162" s="11" t="s">
        <v>331</v>
      </c>
      <c r="C162" s="10">
        <v>0</v>
      </c>
      <c r="D162" s="10">
        <v>1644031</v>
      </c>
      <c r="E162" s="42">
        <f t="shared" ref="E162" si="84">C162+D162</f>
        <v>1644031</v>
      </c>
      <c r="F162" s="10">
        <v>0</v>
      </c>
      <c r="G162" s="10">
        <v>1689752</v>
      </c>
      <c r="H162" s="42">
        <f t="shared" ref="H162" si="85">F162+G162</f>
        <v>1689752</v>
      </c>
    </row>
  </sheetData>
  <mergeCells count="16">
    <mergeCell ref="G10:G11"/>
    <mergeCell ref="E10:E11"/>
    <mergeCell ref="H10:H11"/>
    <mergeCell ref="A1:B1"/>
    <mergeCell ref="A8:C8"/>
    <mergeCell ref="A10:A11"/>
    <mergeCell ref="B10:B11"/>
    <mergeCell ref="C10:C11"/>
    <mergeCell ref="F10:F11"/>
    <mergeCell ref="D10:D11"/>
    <mergeCell ref="A7:H7"/>
    <mergeCell ref="C1:H1"/>
    <mergeCell ref="C2:H2"/>
    <mergeCell ref="C3:H3"/>
    <mergeCell ref="C4:H4"/>
    <mergeCell ref="C5:H5"/>
  </mergeCells>
  <pageMargins left="0.70866141732283472" right="0.51181102362204722" top="0.74803149606299213" bottom="0.74803149606299213" header="0.31496062992125984" footer="0.31496062992125984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2023 год</vt:lpstr>
      <vt:lpstr>2024-2025 гг</vt:lpstr>
      <vt:lpstr>'2023 год'!LAST_CELL</vt:lpstr>
      <vt:lpstr>'2023 год'!Заголовки_для_печати</vt:lpstr>
      <vt:lpstr>'2024-2025 гг'!Заголовки_для_печати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Викторовна Кушпелева</dc:creator>
  <dc:description>POI HSSF rep:2.54.0.145</dc:description>
  <cp:lastModifiedBy>Уразбаева Марина Витальевна</cp:lastModifiedBy>
  <cp:lastPrinted>2023-01-13T09:20:17Z</cp:lastPrinted>
  <dcterms:created xsi:type="dcterms:W3CDTF">2022-04-07T10:48:00Z</dcterms:created>
  <dcterms:modified xsi:type="dcterms:W3CDTF">2023-01-30T05:22:26Z</dcterms:modified>
</cp:coreProperties>
</file>