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3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0">'3'!$10:$12</definedName>
    <definedName name="_xlnm.Print_Titles" localSheetId="1">'4'!$11:$14</definedName>
  </definedNames>
  <calcPr fullCalcOnLoad="1"/>
</workbook>
</file>

<file path=xl/sharedStrings.xml><?xml version="1.0" encoding="utf-8"?>
<sst xmlns="http://schemas.openxmlformats.org/spreadsheetml/2006/main" count="94" uniqueCount="70">
  <si>
    <t>(руб)</t>
  </si>
  <si>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</si>
  <si>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</si>
  <si>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</si>
  <si>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</si>
  <si>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</si>
  <si>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</si>
  <si>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</si>
  <si>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</si>
  <si>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</si>
  <si>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</si>
  <si>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</si>
  <si>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</si>
  <si>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</si>
  <si>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</si>
  <si>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</si>
  <si>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</si>
  <si>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</si>
  <si>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</si>
  <si>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</si>
  <si>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</si>
  <si>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Уточненный план</t>
  </si>
  <si>
    <t>№ п/п</t>
  </si>
  <si>
    <t>Название программы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</si>
  <si>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</si>
  <si>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</si>
  <si>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</si>
  <si>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</si>
  <si>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</si>
  <si>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</si>
  <si>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</si>
  <si>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 xml:space="preserve">к постановлению администрации </t>
  </si>
  <si>
    <t>Отчет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</si>
  <si>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</si>
  <si>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</si>
  <si>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</si>
  <si>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>к постановлению администрации</t>
  </si>
  <si>
    <t xml:space="preserve"> </t>
  </si>
  <si>
    <t>Уинского муниципального округа Пермского края</t>
  </si>
  <si>
    <t>Итого по округу</t>
  </si>
  <si>
    <t>о расходовании средств муниципального дорожного фонда Уинского муниципального округа</t>
  </si>
  <si>
    <t>Администрация Уинского округа</t>
  </si>
  <si>
    <t>Предусмотрено в бюджете Уинского муниципального округа на год первоначальный план 100 000,00 руб., уточненный план 100 000.00 руб.</t>
  </si>
  <si>
    <t>% выполнения уточненного плана на 01.04.2022</t>
  </si>
  <si>
    <t>2021/2023</t>
  </si>
  <si>
    <t>Информация об использовании резервного фонда по состоянию на 01 апреля 2023 года</t>
  </si>
  <si>
    <t>по состоянию на 1 апреля 2023 года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</si>
  <si>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2023-2025 годы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</si>
  <si>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2023-2025 годы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</si>
  <si>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2023-2026 годы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</si>
  <si>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2023-2025 годы.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</si>
  <si>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2019-2023 годы</t>
  </si>
  <si>
    <t>Муниципальная программа Уинского муниципального округа "Развитие системы образования в Уинском муниципальном округе" на 2023-2025 годы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</si>
  <si>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2023-2025 годы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</si>
  <si>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2023-2025 годы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</si>
  <si>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2023-2025 годы</t>
  </si>
  <si>
    <t>Муниципальная программа Уинского муниципального округа "Экономическое развитие Уинского муниципального округа Пермского края" на 2023-2025 годы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</si>
  <si>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2023-2025 годы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</si>
  <si>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2023-2025 годы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</si>
  <si>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2023-2025 годы</t>
  </si>
  <si>
    <t>на 01 апреля 2023 года</t>
  </si>
  <si>
    <t>Общеобразова тельная школа на 60 учащихся по ул. Коммунистичес кая, 61, в с. Нижний Сып Уинского района, Пермского края</t>
  </si>
  <si>
    <t>Реконструкция объекта "Приспособление для современного использования объекта культурного наследия регионального значения "Церковь Петра и Павла", расположенного по адресу: Пермский край, Уинский район, с. Уинское, ул. Свободы, д. 29а ( в т.ч. научно-проектная документация )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</si>
  <si>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</si>
  <si>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Строительство водоразводящих сетей (с разработкой ПСД) в с. Нижний Сып</t>
  </si>
  <si>
    <t>Строительство очистных сооружений в с. Уинское (в т.ч. ПСД)</t>
  </si>
  <si>
    <t>2020/2024</t>
  </si>
  <si>
    <t>2023</t>
  </si>
  <si>
    <t>% выполнения уточненного плана на 01.04.2023</t>
  </si>
  <si>
    <t>21.04.2023   259-01-03-105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</si>
</sst>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  <numFmt numFmtId="194" formatCode="mmm/yyyy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4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9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0" fontId="3" fillId="0" borderId="14" xfId="52" applyFont="1" applyBorder="1" applyAlignment="1">
      <alignment horizontal="center" vertical="distributed"/>
      <protection/>
    </xf>
    <xf numFmtId="0" fontId="3" fillId="0" borderId="14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52" applyFont="1" applyAlignment="1">
      <alignment vertical="justify"/>
      <protection/>
    </xf>
    <xf numFmtId="0" fontId="0" fillId="0" borderId="0" xfId="52">
      <alignment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Alignment="1">
      <alignment/>
    </xf>
    <xf numFmtId="4" fontId="4" fillId="33" borderId="15" xfId="0" applyNumberFormat="1" applyFont="1" applyFill="1" applyBorder="1" applyAlignment="1">
      <alignment/>
    </xf>
    <xf numFmtId="0" fontId="7" fillId="0" borderId="14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 wrapText="1"/>
      <protection/>
    </xf>
    <xf numFmtId="4" fontId="1" fillId="0" borderId="10" xfId="52" applyNumberFormat="1" applyFont="1" applyFill="1" applyBorder="1" applyAlignment="1">
      <alignment horizontal="right" vertical="center" wrapText="1"/>
      <protection/>
    </xf>
    <xf numFmtId="0" fontId="1" fillId="0" borderId="10" xfId="52" applyFont="1" applyBorder="1" applyAlignment="1">
      <alignment vertical="center"/>
      <protection/>
    </xf>
    <xf numFmtId="4" fontId="1" fillId="0" borderId="10" xfId="52" applyNumberFormat="1" applyFont="1" applyBorder="1" applyAlignment="1">
      <alignment horizontal="right" vertical="center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left" wrapText="1"/>
    </xf>
    <xf numFmtId="11" fontId="1" fillId="0" borderId="16" xfId="0" applyNumberFormat="1" applyFont="1" applyBorder="1" applyAlignment="1" applyProtection="1">
      <alignment horizontal="left" vertical="center" wrapText="1"/>
      <protection/>
    </xf>
    <xf numFmtId="0" fontId="1" fillId="0" borderId="10" xfId="52" applyFont="1" applyBorder="1" applyAlignment="1">
      <alignment horizontal="left" vertical="distributed"/>
      <protection/>
    </xf>
    <xf numFmtId="4" fontId="1" fillId="0" borderId="10" xfId="52" applyNumberFormat="1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right" wrapText="1"/>
      <protection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Border="1" applyAlignment="1" applyProtection="1">
      <alignment horizontal="right" wrapText="1"/>
      <protection/>
    </xf>
    <xf numFmtId="4" fontId="1" fillId="0" borderId="17" xfId="0" applyNumberFormat="1" applyFont="1" applyBorder="1" applyAlignment="1" applyProtection="1">
      <alignment horizontal="right" wrapText="1"/>
      <protection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18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8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8" xfId="52" applyFont="1" applyBorder="1" applyAlignment="1">
      <alignment horizontal="center" vertical="distributed"/>
      <protection/>
    </xf>
    <xf numFmtId="0" fontId="1" fillId="0" borderId="14" xfId="52" applyFont="1" applyBorder="1" applyAlignment="1">
      <alignment horizontal="center" vertical="distributed"/>
      <protection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  <xf numFmtId="0" fontId="2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8"/>
  <sheetViews>
    <sheetView zoomScale="75" zoomScaleNormal="75" zoomScalePageLayoutView="0" workbookViewId="0" topLeftCell="A1">
      <selection activeCell="G6" sqref="G6"/>
    </sheetView>
  </sheetViews>
  <sheetFormatPr defaultColWidth="9.00390625" defaultRowHeight="12.75"/>
  <cols>
    <col min="1" max="1" width="15.75390625" style="1" customWidth="1"/>
    <col min="2" max="2" width="23.875" style="1" customWidth="1"/>
    <col min="3" max="4" width="31.875" style="1" customWidth="1"/>
    <col min="5" max="5" width="58.875" style="1" customWidth="1"/>
    <col min="6" max="6" width="22.875" style="1" customWidth="1"/>
    <col min="7" max="7" width="19.875" style="1" customWidth="1"/>
    <col min="8" max="16384" width="9.125" style="1" customWidth="1"/>
  </cols>
  <sheetData>
    <row r="1" ht="18.75">
      <c r="F1" s="5" t="s">
        <v>33</v>
      </c>
    </row>
    <row r="2" ht="18.75">
      <c r="F2" s="5" t="s">
        <v>31</v>
      </c>
    </row>
    <row r="3" ht="18.75">
      <c r="F3" s="5" t="s">
        <v>38</v>
      </c>
    </row>
    <row r="4" ht="18.75">
      <c r="F4" s="80" t="s">
        <v>69</v>
      </c>
    </row>
    <row r="5" spans="1:7" ht="18.75">
      <c r="A5" s="60" t="s">
        <v>45</v>
      </c>
      <c r="B5" s="60"/>
      <c r="C5" s="60"/>
      <c r="D5" s="60"/>
      <c r="E5" s="60"/>
      <c r="F5" s="60"/>
      <c r="G5" s="60"/>
    </row>
    <row r="6" spans="1:7" ht="18.75">
      <c r="A6" s="2"/>
      <c r="B6" s="2"/>
      <c r="C6" s="2"/>
      <c r="D6" s="2"/>
      <c r="E6" s="2"/>
      <c r="F6" s="2"/>
      <c r="G6" s="2"/>
    </row>
    <row r="7" spans="1:7" ht="18.75">
      <c r="A7" s="3" t="s">
        <v>42</v>
      </c>
      <c r="C7" s="3"/>
      <c r="D7" s="3"/>
      <c r="E7" s="2"/>
      <c r="F7" s="2"/>
      <c r="G7" s="2"/>
    </row>
    <row r="8" spans="2:7" ht="18.75">
      <c r="B8" s="2"/>
      <c r="C8" s="2"/>
      <c r="D8" s="2"/>
      <c r="E8" s="2"/>
      <c r="F8" s="2"/>
      <c r="G8" s="2"/>
    </row>
    <row r="9" spans="2:7" ht="18.75">
      <c r="B9" s="2"/>
      <c r="C9" s="2"/>
      <c r="D9" s="2"/>
      <c r="E9" s="2"/>
      <c r="F9" s="2"/>
      <c r="G9" s="2"/>
    </row>
    <row r="10" spans="1:7" s="6" customFormat="1" ht="18.75">
      <c r="A10" s="63" t="s">
        <v>10</v>
      </c>
      <c r="B10" s="62" t="s">
        <v>11</v>
      </c>
      <c r="C10" s="62" t="s">
        <v>12</v>
      </c>
      <c r="D10" s="62" t="s">
        <v>13</v>
      </c>
      <c r="E10" s="62" t="s">
        <v>25</v>
      </c>
      <c r="F10" s="62" t="s">
        <v>14</v>
      </c>
      <c r="G10" s="62" t="s">
        <v>15</v>
      </c>
    </row>
    <row r="11" spans="1:7" s="6" customFormat="1" ht="72" customHeight="1">
      <c r="A11" s="63"/>
      <c r="B11" s="62"/>
      <c r="C11" s="62"/>
      <c r="D11" s="62"/>
      <c r="E11" s="62"/>
      <c r="F11" s="62"/>
      <c r="G11" s="62"/>
    </row>
    <row r="12" spans="1:7" s="6" customFormat="1" ht="18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s="6" customFormat="1" ht="40.5" customHeight="1">
      <c r="A13" s="40"/>
      <c r="B13" s="32"/>
      <c r="C13" s="32"/>
      <c r="D13" s="10"/>
      <c r="E13" s="24"/>
      <c r="F13" s="20">
        <v>0</v>
      </c>
      <c r="G13" s="20">
        <v>0</v>
      </c>
    </row>
    <row r="14" spans="1:7" s="6" customFormat="1" ht="22.5" customHeight="1">
      <c r="A14" s="8"/>
      <c r="B14" s="9"/>
      <c r="C14" s="10"/>
      <c r="D14" s="10"/>
      <c r="E14" s="9"/>
      <c r="F14" s="21">
        <f>SUM(F13:F13)</f>
        <v>0</v>
      </c>
      <c r="G14" s="21">
        <f>SUM(G13:G13)</f>
        <v>0</v>
      </c>
    </row>
    <row r="15" spans="1:7" s="6" customFormat="1" ht="21.75" customHeight="1">
      <c r="A15" s="61" t="s">
        <v>16</v>
      </c>
      <c r="B15" s="61"/>
      <c r="C15" s="61"/>
      <c r="D15" s="61"/>
      <c r="E15" s="13"/>
      <c r="F15" s="13"/>
      <c r="G15" s="13"/>
    </row>
    <row r="16" spans="1:4" ht="18.75">
      <c r="A16" s="11" t="s">
        <v>17</v>
      </c>
      <c r="B16" s="12"/>
      <c r="C16" s="12"/>
      <c r="D16" s="45">
        <v>100000</v>
      </c>
    </row>
    <row r="18" ht="18.75">
      <c r="E18" s="44"/>
    </row>
  </sheetData>
  <sheetProtection/>
  <mergeCells count="9">
    <mergeCell ref="A5:G5"/>
    <mergeCell ref="A15:D15"/>
    <mergeCell ref="B10:B11"/>
    <mergeCell ref="G10:G11"/>
    <mergeCell ref="E10:E11"/>
    <mergeCell ref="F10:F11"/>
    <mergeCell ref="A10:A11"/>
    <mergeCell ref="C10:C11"/>
    <mergeCell ref="D10:D11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zoomScale="75" zoomScaleNormal="75" zoomScalePageLayoutView="0" workbookViewId="0" topLeftCell="A1">
      <selection activeCell="A7" sqref="A7:G7"/>
    </sheetView>
  </sheetViews>
  <sheetFormatPr defaultColWidth="9.00390625" defaultRowHeight="12.75"/>
  <cols>
    <col min="1" max="1" width="9.125" style="16" customWidth="1"/>
    <col min="2" max="2" width="39.25390625" style="16" customWidth="1"/>
    <col min="3" max="3" width="21.125" style="16" customWidth="1"/>
    <col min="4" max="4" width="19.875" style="16" customWidth="1"/>
    <col min="5" max="5" width="19.75390625" style="16" customWidth="1"/>
    <col min="6" max="6" width="19.00390625" style="16" customWidth="1"/>
    <col min="7" max="7" width="18.125" style="16" customWidth="1"/>
    <col min="8" max="16384" width="9.125" style="16" customWidth="1"/>
  </cols>
  <sheetData>
    <row r="1" spans="5:8" ht="18.75">
      <c r="E1" s="5" t="s">
        <v>20</v>
      </c>
      <c r="H1" s="4"/>
    </row>
    <row r="2" spans="5:8" ht="18.75">
      <c r="E2" s="5" t="s">
        <v>31</v>
      </c>
      <c r="H2" s="4"/>
    </row>
    <row r="3" spans="5:8" ht="18.75">
      <c r="E3" s="5" t="s">
        <v>38</v>
      </c>
      <c r="H3" s="4"/>
    </row>
    <row r="4" spans="5:8" ht="18.75">
      <c r="E4" s="80" t="s">
        <v>69</v>
      </c>
      <c r="F4" s="1"/>
      <c r="H4" s="4"/>
    </row>
    <row r="5" spans="1:8" ht="18" customHeight="1">
      <c r="A5" s="19"/>
      <c r="G5" s="64"/>
      <c r="H5" s="64"/>
    </row>
    <row r="6" ht="14.25" customHeight="1">
      <c r="A6" s="19"/>
    </row>
    <row r="7" spans="1:7" ht="18.75">
      <c r="A7" s="66" t="s">
        <v>24</v>
      </c>
      <c r="B7" s="66"/>
      <c r="C7" s="66"/>
      <c r="D7" s="66"/>
      <c r="E7" s="66"/>
      <c r="F7" s="66"/>
      <c r="G7" s="66"/>
    </row>
    <row r="8" spans="1:7" ht="18.75">
      <c r="A8" s="66" t="s">
        <v>34</v>
      </c>
      <c r="B8" s="66"/>
      <c r="C8" s="66"/>
      <c r="D8" s="66"/>
      <c r="E8" s="66"/>
      <c r="F8" s="66"/>
      <c r="G8" s="66"/>
    </row>
    <row r="9" spans="1:7" ht="18.75">
      <c r="A9" s="66" t="s">
        <v>46</v>
      </c>
      <c r="B9" s="66"/>
      <c r="C9" s="66"/>
      <c r="D9" s="66"/>
      <c r="E9" s="66"/>
      <c r="F9" s="66"/>
      <c r="G9" s="66"/>
    </row>
    <row r="10" spans="1:7" ht="18.75">
      <c r="A10" s="17"/>
      <c r="B10" s="17"/>
      <c r="C10" s="17"/>
      <c r="D10" s="17"/>
      <c r="E10" s="17"/>
      <c r="F10" s="17"/>
      <c r="G10" s="17" t="s">
        <v>27</v>
      </c>
    </row>
    <row r="11" spans="1:8" ht="40.5" customHeight="1">
      <c r="A11" s="65" t="s">
        <v>22</v>
      </c>
      <c r="B11" s="65" t="s">
        <v>23</v>
      </c>
      <c r="C11" s="67" t="s">
        <v>18</v>
      </c>
      <c r="D11" s="70" t="s">
        <v>21</v>
      </c>
      <c r="E11" s="71"/>
      <c r="F11" s="65" t="s">
        <v>19</v>
      </c>
      <c r="G11" s="65" t="s">
        <v>68</v>
      </c>
      <c r="H11" s="22"/>
    </row>
    <row r="12" spans="1:8" ht="18.75" customHeight="1">
      <c r="A12" s="65"/>
      <c r="B12" s="65"/>
      <c r="C12" s="68"/>
      <c r="D12" s="65" t="s">
        <v>26</v>
      </c>
      <c r="E12" s="65" t="s">
        <v>9</v>
      </c>
      <c r="F12" s="65"/>
      <c r="G12" s="65"/>
      <c r="H12" s="22"/>
    </row>
    <row r="13" spans="1:8" ht="52.5" customHeight="1">
      <c r="A13" s="65"/>
      <c r="B13" s="65"/>
      <c r="C13" s="69"/>
      <c r="D13" s="65"/>
      <c r="E13" s="65"/>
      <c r="F13" s="65"/>
      <c r="G13" s="65"/>
      <c r="H13" s="22"/>
    </row>
    <row r="14" spans="1:8" s="17" customFormat="1" ht="18.7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23"/>
    </row>
    <row r="15" spans="1:8" s="17" customFormat="1" ht="148.5" customHeight="1">
      <c r="A15" s="37">
        <v>1</v>
      </c>
      <c r="B15" s="38" t="s">
        <v>47</v>
      </c>
      <c r="C15" s="41">
        <v>15980679.12</v>
      </c>
      <c r="D15" s="41">
        <v>15980679.12</v>
      </c>
      <c r="E15" s="41">
        <v>3384738.16</v>
      </c>
      <c r="F15" s="41">
        <v>3274209.16</v>
      </c>
      <c r="G15" s="27">
        <f aca="true" t="shared" si="0" ref="G15:G21">F15/E15*100</f>
        <v>96.73448890947594</v>
      </c>
      <c r="H15" s="23"/>
    </row>
    <row r="16" spans="1:8" s="17" customFormat="1" ht="131.25" customHeight="1">
      <c r="A16" s="37">
        <v>2</v>
      </c>
      <c r="B16" s="38" t="s">
        <v>48</v>
      </c>
      <c r="C16" s="41">
        <v>16126067.02</v>
      </c>
      <c r="D16" s="41">
        <v>17439197.87</v>
      </c>
      <c r="E16" s="41">
        <v>1930853.56</v>
      </c>
      <c r="F16" s="41">
        <v>1853786.89</v>
      </c>
      <c r="G16" s="27">
        <f t="shared" si="0"/>
        <v>96.00867349049504</v>
      </c>
      <c r="H16" s="23"/>
    </row>
    <row r="17" spans="1:8" s="17" customFormat="1" ht="142.5" customHeight="1">
      <c r="A17" s="37">
        <v>3</v>
      </c>
      <c r="B17" s="38" t="s">
        <v>49</v>
      </c>
      <c r="C17" s="41">
        <v>4109665</v>
      </c>
      <c r="D17" s="41">
        <v>4079665</v>
      </c>
      <c r="E17" s="41">
        <v>928735.76</v>
      </c>
      <c r="F17" s="41">
        <v>922710.64</v>
      </c>
      <c r="G17" s="27">
        <f t="shared" si="0"/>
        <v>99.351255732847</v>
      </c>
      <c r="H17" s="23"/>
    </row>
    <row r="18" spans="1:8" s="17" customFormat="1" ht="129.75" customHeight="1">
      <c r="A18" s="37">
        <v>4</v>
      </c>
      <c r="B18" s="38" t="s">
        <v>50</v>
      </c>
      <c r="C18" s="41">
        <v>38380710.36</v>
      </c>
      <c r="D18" s="41">
        <v>38392698.75</v>
      </c>
      <c r="E18" s="41">
        <v>11110585.04</v>
      </c>
      <c r="F18" s="41">
        <v>11110585.04</v>
      </c>
      <c r="G18" s="27">
        <f>F18/E18*100</f>
        <v>100</v>
      </c>
      <c r="H18" s="23"/>
    </row>
    <row r="19" spans="1:8" s="17" customFormat="1" ht="147.75" customHeight="1">
      <c r="A19" s="37">
        <v>5</v>
      </c>
      <c r="B19" s="38" t="s">
        <v>51</v>
      </c>
      <c r="C19" s="41">
        <v>9916731.83</v>
      </c>
      <c r="D19" s="41">
        <v>6993820.51</v>
      </c>
      <c r="E19" s="41">
        <v>1311768.29</v>
      </c>
      <c r="F19" s="41">
        <v>904114.15</v>
      </c>
      <c r="G19" s="27">
        <f>F19/E19*100</f>
        <v>68.92331190594643</v>
      </c>
      <c r="H19" s="23"/>
    </row>
    <row r="20" spans="1:7" ht="131.25" customHeight="1">
      <c r="A20" s="26">
        <v>6</v>
      </c>
      <c r="B20" s="38" t="s">
        <v>52</v>
      </c>
      <c r="C20" s="41">
        <v>218807381.7</v>
      </c>
      <c r="D20" s="41">
        <v>242303891.13</v>
      </c>
      <c r="E20" s="41">
        <v>53341442.59</v>
      </c>
      <c r="F20" s="41">
        <v>53333382.59</v>
      </c>
      <c r="G20" s="27">
        <f t="shared" si="0"/>
        <v>99.98488979748457</v>
      </c>
    </row>
    <row r="21" spans="1:7" ht="132" customHeight="1">
      <c r="A21" s="26">
        <v>7</v>
      </c>
      <c r="B21" s="38" t="s">
        <v>53</v>
      </c>
      <c r="C21" s="41">
        <v>34994391.64</v>
      </c>
      <c r="D21" s="41">
        <v>35080391.64</v>
      </c>
      <c r="E21" s="41">
        <v>7014984.04</v>
      </c>
      <c r="F21" s="41">
        <v>6875783.29</v>
      </c>
      <c r="G21" s="27">
        <f t="shared" si="0"/>
        <v>98.01566547826387</v>
      </c>
    </row>
    <row r="22" spans="1:7" ht="167.25" customHeight="1">
      <c r="A22" s="26">
        <v>8</v>
      </c>
      <c r="B22" s="38" t="s">
        <v>54</v>
      </c>
      <c r="C22" s="41">
        <v>23982027</v>
      </c>
      <c r="D22" s="41">
        <v>23982027</v>
      </c>
      <c r="E22" s="41">
        <v>4728985.96</v>
      </c>
      <c r="F22" s="41">
        <v>4728985.96</v>
      </c>
      <c r="G22" s="27">
        <f aca="true" t="shared" si="1" ref="G22:G28">F22/E22*100</f>
        <v>100</v>
      </c>
    </row>
    <row r="23" spans="1:7" ht="131.25" customHeight="1">
      <c r="A23" s="26">
        <v>9</v>
      </c>
      <c r="B23" s="38" t="s">
        <v>55</v>
      </c>
      <c r="C23" s="41">
        <v>40662871</v>
      </c>
      <c r="D23" s="41">
        <v>47283012</v>
      </c>
      <c r="E23" s="41">
        <v>9191081.35</v>
      </c>
      <c r="F23" s="41">
        <v>9191081.35</v>
      </c>
      <c r="G23" s="27">
        <f>F23/E23*100</f>
        <v>100</v>
      </c>
    </row>
    <row r="24" spans="1:7" ht="120.75" customHeight="1">
      <c r="A24" s="26">
        <v>10</v>
      </c>
      <c r="B24" s="38" t="s">
        <v>56</v>
      </c>
      <c r="C24" s="41">
        <v>1500000</v>
      </c>
      <c r="D24" s="41">
        <v>1500000</v>
      </c>
      <c r="E24" s="41">
        <v>0</v>
      </c>
      <c r="F24" s="41">
        <v>0</v>
      </c>
      <c r="G24" s="27">
        <v>0</v>
      </c>
    </row>
    <row r="25" spans="1:7" ht="152.25" customHeight="1">
      <c r="A25" s="26">
        <v>11</v>
      </c>
      <c r="B25" s="38" t="s">
        <v>57</v>
      </c>
      <c r="C25" s="41">
        <v>14118754</v>
      </c>
      <c r="D25" s="41">
        <v>14641818.8</v>
      </c>
      <c r="E25" s="41">
        <v>3584861.73</v>
      </c>
      <c r="F25" s="41">
        <v>1923777.29</v>
      </c>
      <c r="G25" s="27">
        <f t="shared" si="1"/>
        <v>53.663918859152204</v>
      </c>
    </row>
    <row r="26" spans="1:7" ht="150" customHeight="1">
      <c r="A26" s="26">
        <v>12</v>
      </c>
      <c r="B26" s="38" t="s">
        <v>58</v>
      </c>
      <c r="C26" s="41">
        <v>98864033.59</v>
      </c>
      <c r="D26" s="41">
        <v>269206538.96</v>
      </c>
      <c r="E26" s="41">
        <v>2619693.91</v>
      </c>
      <c r="F26" s="41">
        <v>2619693.91</v>
      </c>
      <c r="G26" s="27">
        <f>F26/E26*100</f>
        <v>100</v>
      </c>
    </row>
    <row r="27" spans="1:7" ht="168.75" customHeight="1">
      <c r="A27" s="26">
        <v>13</v>
      </c>
      <c r="B27" s="38" t="s">
        <v>59</v>
      </c>
      <c r="C27" s="41">
        <v>875000</v>
      </c>
      <c r="D27" s="41">
        <v>900000</v>
      </c>
      <c r="E27" s="41">
        <v>40000</v>
      </c>
      <c r="F27" s="41">
        <v>40000</v>
      </c>
      <c r="G27" s="27">
        <f>F27/E27*100</f>
        <v>100</v>
      </c>
    </row>
    <row r="28" spans="1:7" ht="21.75" customHeight="1">
      <c r="A28" s="15"/>
      <c r="B28" s="31" t="s">
        <v>39</v>
      </c>
      <c r="C28" s="39">
        <f>SUM(C15:C27)</f>
        <v>518318312.26</v>
      </c>
      <c r="D28" s="39">
        <f>SUM(D15:D27)</f>
        <v>717783740.78</v>
      </c>
      <c r="E28" s="39">
        <f>SUM(E15:E27)</f>
        <v>99187730.39</v>
      </c>
      <c r="F28" s="39">
        <f>SUM(F15:F27)</f>
        <v>96778110.27</v>
      </c>
      <c r="G28" s="27">
        <f t="shared" si="1"/>
        <v>97.57064698372922</v>
      </c>
    </row>
  </sheetData>
  <sheetProtection/>
  <mergeCells count="12">
    <mergeCell ref="D11:E11"/>
    <mergeCell ref="B11:B13"/>
    <mergeCell ref="G5:H5"/>
    <mergeCell ref="G11:G13"/>
    <mergeCell ref="A7:G7"/>
    <mergeCell ref="A8:G8"/>
    <mergeCell ref="A9:G9"/>
    <mergeCell ref="A11:A13"/>
    <mergeCell ref="F11:F13"/>
    <mergeCell ref="E12:E13"/>
    <mergeCell ref="D12:D13"/>
    <mergeCell ref="C11:C13"/>
  </mergeCells>
  <printOptions/>
  <pageMargins left="0.35433070866141736" right="0.15748031496062992" top="0.31496062992125984" bottom="0.31496062992125984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zoomScale="75" zoomScaleNormal="75" zoomScalePageLayoutView="0" workbookViewId="0" topLeftCell="A1">
      <selection activeCell="G4" sqref="G4:H4"/>
    </sheetView>
  </sheetViews>
  <sheetFormatPr defaultColWidth="9.00390625" defaultRowHeight="12.75"/>
  <cols>
    <col min="1" max="1" width="8.25390625" style="1" customWidth="1"/>
    <col min="2" max="2" width="47.875" style="1" customWidth="1"/>
    <col min="3" max="3" width="23.875" style="1" customWidth="1"/>
    <col min="4" max="4" width="21.00390625" style="1" customWidth="1"/>
    <col min="5" max="5" width="14.75390625" style="1" customWidth="1"/>
    <col min="6" max="6" width="20.00390625" style="1" customWidth="1"/>
    <col min="7" max="7" width="18.125" style="1" customWidth="1"/>
    <col min="8" max="8" width="18.875" style="1" customWidth="1"/>
    <col min="9" max="9" width="20.75390625" style="1" customWidth="1"/>
    <col min="10" max="16384" width="9.125" style="1" customWidth="1"/>
  </cols>
  <sheetData>
    <row r="1" ht="18.75">
      <c r="G1" s="5" t="s">
        <v>7</v>
      </c>
    </row>
    <row r="2" ht="18.75">
      <c r="G2" s="5" t="s">
        <v>31</v>
      </c>
    </row>
    <row r="3" ht="18.75">
      <c r="G3" s="5" t="s">
        <v>38</v>
      </c>
    </row>
    <row r="4" ht="18.75">
      <c r="G4" s="80" t="s">
        <v>69</v>
      </c>
    </row>
    <row r="6" ht="18.75">
      <c r="D6" s="2" t="s">
        <v>24</v>
      </c>
    </row>
    <row r="7" ht="18.75">
      <c r="D7" s="2" t="s">
        <v>35</v>
      </c>
    </row>
    <row r="8" spans="3:6" ht="18.75">
      <c r="C8" s="60" t="s">
        <v>60</v>
      </c>
      <c r="D8" s="60"/>
      <c r="E8" s="60"/>
      <c r="F8" s="60"/>
    </row>
    <row r="9" spans="4:9" ht="18.75">
      <c r="D9" s="3"/>
      <c r="I9" s="14" t="s">
        <v>0</v>
      </c>
    </row>
    <row r="10" spans="1:14" ht="66.75" customHeight="1">
      <c r="A10" s="74" t="s">
        <v>22</v>
      </c>
      <c r="B10" s="76" t="s">
        <v>1</v>
      </c>
      <c r="C10" s="72" t="s">
        <v>2</v>
      </c>
      <c r="D10" s="72" t="s">
        <v>8</v>
      </c>
      <c r="E10" s="72" t="s">
        <v>3</v>
      </c>
      <c r="F10" s="72" t="s">
        <v>4</v>
      </c>
      <c r="G10" s="72" t="s">
        <v>28</v>
      </c>
      <c r="H10" s="72" t="s">
        <v>29</v>
      </c>
      <c r="I10" s="72" t="s">
        <v>5</v>
      </c>
      <c r="J10" s="34"/>
      <c r="K10" s="34"/>
      <c r="L10" s="35"/>
      <c r="M10" s="35"/>
      <c r="N10" s="35"/>
    </row>
    <row r="11" spans="1:14" ht="11.25" customHeight="1">
      <c r="A11" s="75"/>
      <c r="B11" s="77"/>
      <c r="C11" s="73"/>
      <c r="D11" s="73"/>
      <c r="E11" s="73"/>
      <c r="F11" s="73"/>
      <c r="G11" s="73"/>
      <c r="H11" s="73"/>
      <c r="I11" s="73"/>
      <c r="J11" s="35"/>
      <c r="K11" s="35"/>
      <c r="L11" s="35"/>
      <c r="M11" s="35"/>
      <c r="N11" s="35"/>
    </row>
    <row r="12" spans="1:14" ht="18.75">
      <c r="A12" s="28">
        <v>1</v>
      </c>
      <c r="B12" s="28">
        <v>2</v>
      </c>
      <c r="C12" s="29">
        <v>3</v>
      </c>
      <c r="D12" s="30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35"/>
      <c r="K12" s="35"/>
      <c r="L12" s="35"/>
      <c r="M12" s="35"/>
      <c r="N12" s="35"/>
    </row>
    <row r="13" spans="1:14" ht="57" customHeight="1">
      <c r="A13" s="46">
        <v>1</v>
      </c>
      <c r="B13" s="52" t="s">
        <v>61</v>
      </c>
      <c r="C13" s="47" t="s">
        <v>41</v>
      </c>
      <c r="D13" s="55">
        <v>196222900</v>
      </c>
      <c r="E13" s="56" t="s">
        <v>44</v>
      </c>
      <c r="F13" s="58">
        <v>59703371.59</v>
      </c>
      <c r="G13" s="58">
        <v>124938444.39</v>
      </c>
      <c r="H13" s="59">
        <v>0</v>
      </c>
      <c r="I13" s="48">
        <f aca="true" t="shared" si="0" ref="I13:I18">G13-H13</f>
        <v>124938444.39</v>
      </c>
      <c r="J13" s="35"/>
      <c r="K13" s="35"/>
      <c r="L13" s="35"/>
      <c r="M13" s="35"/>
      <c r="N13" s="35"/>
    </row>
    <row r="14" spans="1:14" ht="120" customHeight="1">
      <c r="A14" s="46">
        <v>2</v>
      </c>
      <c r="B14" s="53" t="s">
        <v>62</v>
      </c>
      <c r="C14" s="47" t="s">
        <v>41</v>
      </c>
      <c r="D14" s="57">
        <v>116419310.85</v>
      </c>
      <c r="E14" s="56" t="s">
        <v>66</v>
      </c>
      <c r="F14" s="55">
        <v>3375510.85</v>
      </c>
      <c r="G14" s="55">
        <v>113443800</v>
      </c>
      <c r="H14" s="55">
        <v>400000</v>
      </c>
      <c r="I14" s="48">
        <f t="shared" si="0"/>
        <v>113043800</v>
      </c>
      <c r="J14" s="36"/>
      <c r="K14" s="36"/>
      <c r="L14" s="36"/>
      <c r="M14" s="36"/>
      <c r="N14" s="36"/>
    </row>
    <row r="15" spans="1:14" ht="71.25" customHeight="1">
      <c r="A15" s="46">
        <v>3</v>
      </c>
      <c r="B15" s="51" t="s">
        <v>63</v>
      </c>
      <c r="C15" s="47" t="s">
        <v>41</v>
      </c>
      <c r="D15" s="57">
        <v>4263224.22</v>
      </c>
      <c r="E15" s="56" t="s">
        <v>67</v>
      </c>
      <c r="F15" s="55">
        <v>0</v>
      </c>
      <c r="G15" s="57">
        <v>4263224.22</v>
      </c>
      <c r="H15" s="55">
        <v>0</v>
      </c>
      <c r="I15" s="48">
        <f t="shared" si="0"/>
        <v>4263224.22</v>
      </c>
      <c r="J15" s="36"/>
      <c r="K15" s="36"/>
      <c r="L15" s="36"/>
      <c r="M15" s="36"/>
      <c r="N15" s="36"/>
    </row>
    <row r="16" spans="1:14" ht="35.25" customHeight="1">
      <c r="A16" s="46">
        <v>4</v>
      </c>
      <c r="B16" s="51" t="s">
        <v>64</v>
      </c>
      <c r="C16" s="47" t="s">
        <v>41</v>
      </c>
      <c r="D16" s="57">
        <v>2160000</v>
      </c>
      <c r="E16" s="56" t="s">
        <v>67</v>
      </c>
      <c r="F16" s="55">
        <v>0</v>
      </c>
      <c r="G16" s="57">
        <v>2160000</v>
      </c>
      <c r="H16" s="55">
        <v>0</v>
      </c>
      <c r="I16" s="48">
        <f t="shared" si="0"/>
        <v>2160000</v>
      </c>
      <c r="J16" s="36"/>
      <c r="K16" s="36"/>
      <c r="L16" s="36"/>
      <c r="M16" s="36"/>
      <c r="N16" s="36"/>
    </row>
    <row r="17" spans="1:14" ht="51" customHeight="1">
      <c r="A17" s="46">
        <v>5</v>
      </c>
      <c r="B17" s="51" t="s">
        <v>65</v>
      </c>
      <c r="C17" s="47" t="s">
        <v>41</v>
      </c>
      <c r="D17" s="57">
        <v>2500000</v>
      </c>
      <c r="E17" s="56" t="s">
        <v>67</v>
      </c>
      <c r="F17" s="55">
        <v>0</v>
      </c>
      <c r="G17" s="57">
        <v>2500000</v>
      </c>
      <c r="H17" s="55">
        <v>0</v>
      </c>
      <c r="I17" s="48">
        <f t="shared" si="0"/>
        <v>2500000</v>
      </c>
      <c r="J17" s="36"/>
      <c r="K17" s="36"/>
      <c r="L17" s="36"/>
      <c r="M17" s="36"/>
      <c r="N17" s="36"/>
    </row>
    <row r="18" spans="1:9" ht="24" customHeight="1">
      <c r="A18" s="49"/>
      <c r="B18" s="54" t="s">
        <v>6</v>
      </c>
      <c r="C18" s="49" t="s">
        <v>37</v>
      </c>
      <c r="D18" s="50">
        <f>D13+D14+D15+D16+D17</f>
        <v>321565435.07000005</v>
      </c>
      <c r="E18" s="50"/>
      <c r="F18" s="50">
        <f>F13+F14+F15+F16+F17</f>
        <v>63078882.440000005</v>
      </c>
      <c r="G18" s="50">
        <f>G13+G14+G15+G16+G17</f>
        <v>247305468.60999998</v>
      </c>
      <c r="H18" s="50">
        <f>H13+H14+H15+H16+H17</f>
        <v>400000</v>
      </c>
      <c r="I18" s="48">
        <f t="shared" si="0"/>
        <v>246905468.60999998</v>
      </c>
    </row>
    <row r="19" spans="4:9" ht="18.75">
      <c r="D19" s="44"/>
      <c r="G19" s="44"/>
      <c r="H19" s="44"/>
      <c r="I19" s="44"/>
    </row>
    <row r="20" ht="18.75">
      <c r="G20" s="44"/>
    </row>
    <row r="25" spans="4:9" ht="18.75">
      <c r="D25" s="44"/>
      <c r="F25" s="44"/>
      <c r="G25" s="44"/>
      <c r="H25" s="44"/>
      <c r="I25" s="44"/>
    </row>
    <row r="26" spans="4:9" ht="18.75">
      <c r="D26" s="44"/>
      <c r="G26" s="44"/>
      <c r="I26" s="44"/>
    </row>
    <row r="27" spans="4:9" ht="18.75">
      <c r="D27" s="44"/>
      <c r="F27" s="44"/>
      <c r="G27" s="44"/>
      <c r="H27" s="44"/>
      <c r="I27" s="44"/>
    </row>
  </sheetData>
  <sheetProtection/>
  <mergeCells count="10">
    <mergeCell ref="C8:F8"/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F20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2" max="2" width="18.75390625" style="0" customWidth="1"/>
    <col min="3" max="3" width="17.25390625" style="0" customWidth="1"/>
    <col min="4" max="4" width="18.00390625" style="0" customWidth="1"/>
    <col min="5" max="5" width="18.25390625" style="0" customWidth="1"/>
    <col min="6" max="6" width="16.25390625" style="0" customWidth="1"/>
  </cols>
  <sheetData>
    <row r="2" spans="4:6" ht="15.75">
      <c r="D2" s="78" t="s">
        <v>30</v>
      </c>
      <c r="E2" s="78"/>
      <c r="F2" s="78"/>
    </row>
    <row r="3" spans="4:6" ht="15.75">
      <c r="D3" s="33" t="s">
        <v>36</v>
      </c>
      <c r="E3" s="4"/>
      <c r="F3" s="4"/>
    </row>
    <row r="4" spans="4:6" ht="15.75">
      <c r="D4" s="33" t="s">
        <v>38</v>
      </c>
      <c r="E4" s="4"/>
      <c r="F4" s="4"/>
    </row>
    <row r="5" spans="4:6" ht="18.75">
      <c r="D5" s="80" t="s">
        <v>69</v>
      </c>
      <c r="E5" s="1"/>
      <c r="F5" s="4"/>
    </row>
    <row r="6" spans="4:6" ht="18.75">
      <c r="D6" s="5"/>
      <c r="E6" s="16"/>
      <c r="F6" s="16"/>
    </row>
    <row r="7" spans="1:6" ht="18.75">
      <c r="A7" s="66" t="s">
        <v>32</v>
      </c>
      <c r="B7" s="66"/>
      <c r="C7" s="66"/>
      <c r="D7" s="66"/>
      <c r="E7" s="66"/>
      <c r="F7" s="66"/>
    </row>
    <row r="8" spans="1:6" ht="35.25" customHeight="1">
      <c r="A8" s="79" t="s">
        <v>40</v>
      </c>
      <c r="B8" s="79"/>
      <c r="C8" s="79"/>
      <c r="D8" s="79"/>
      <c r="E8" s="79"/>
      <c r="F8" s="79"/>
    </row>
    <row r="9" spans="1:6" ht="18.75">
      <c r="A9" s="66" t="s">
        <v>46</v>
      </c>
      <c r="B9" s="66"/>
      <c r="C9" s="66"/>
      <c r="D9" s="66"/>
      <c r="E9" s="66"/>
      <c r="F9" s="66"/>
    </row>
    <row r="10" spans="1:6" ht="18.75">
      <c r="A10" s="17"/>
      <c r="B10" s="17"/>
      <c r="C10" s="17"/>
      <c r="D10" s="17"/>
      <c r="E10" s="17"/>
      <c r="F10" s="17" t="s">
        <v>27</v>
      </c>
    </row>
    <row r="11" spans="1:6" ht="18.75">
      <c r="A11" s="65" t="s">
        <v>22</v>
      </c>
      <c r="B11" s="67" t="s">
        <v>18</v>
      </c>
      <c r="C11" s="70" t="s">
        <v>21</v>
      </c>
      <c r="D11" s="71"/>
      <c r="E11" s="65" t="s">
        <v>19</v>
      </c>
      <c r="F11" s="65" t="s">
        <v>43</v>
      </c>
    </row>
    <row r="12" spans="1:6" ht="12.75" customHeight="1">
      <c r="A12" s="65"/>
      <c r="B12" s="68"/>
      <c r="C12" s="65" t="s">
        <v>26</v>
      </c>
      <c r="D12" s="65" t="s">
        <v>9</v>
      </c>
      <c r="E12" s="65"/>
      <c r="F12" s="65"/>
    </row>
    <row r="13" spans="1:6" ht="111" customHeight="1">
      <c r="A13" s="65"/>
      <c r="B13" s="69"/>
      <c r="C13" s="65"/>
      <c r="D13" s="65"/>
      <c r="E13" s="65"/>
      <c r="F13" s="65"/>
    </row>
    <row r="14" spans="1:6" ht="18.75">
      <c r="A14" s="18">
        <v>1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</row>
    <row r="15" spans="1:6" ht="18.75">
      <c r="A15" s="26">
        <v>1</v>
      </c>
      <c r="B15" s="41">
        <v>35613658.36</v>
      </c>
      <c r="C15" s="41">
        <v>35625646.75</v>
      </c>
      <c r="D15" s="41">
        <v>10525925.87</v>
      </c>
      <c r="E15" s="41">
        <v>10525925.87</v>
      </c>
      <c r="F15" s="25">
        <f>E15/D15*100</f>
        <v>100</v>
      </c>
    </row>
    <row r="17" spans="1:5" ht="12.75">
      <c r="A17" s="42"/>
      <c r="B17" s="43"/>
      <c r="C17" s="43"/>
      <c r="D17" s="43"/>
      <c r="E17" s="43"/>
    </row>
    <row r="18" spans="1:5" ht="12.75">
      <c r="A18" s="42"/>
      <c r="B18" s="42"/>
      <c r="C18" s="42"/>
      <c r="D18" s="42"/>
      <c r="E18" s="42"/>
    </row>
    <row r="19" spans="1:5" ht="12.75">
      <c r="A19" s="42"/>
      <c r="B19" s="42"/>
      <c r="C19" s="42"/>
      <c r="D19" s="42"/>
      <c r="E19" s="42"/>
    </row>
    <row r="20" spans="1:5" ht="12.75">
      <c r="A20" s="42"/>
      <c r="B20" s="42"/>
      <c r="C20" s="42"/>
      <c r="D20" s="42"/>
      <c r="E20" s="42"/>
    </row>
  </sheetData>
  <sheetProtection/>
  <mergeCells count="11">
    <mergeCell ref="F11:F13"/>
    <mergeCell ref="C12:C13"/>
    <mergeCell ref="D2:F2"/>
    <mergeCell ref="D12:D13"/>
    <mergeCell ref="A7:F7"/>
    <mergeCell ref="A8:F8"/>
    <mergeCell ref="A9:F9"/>
    <mergeCell ref="A11:A13"/>
    <mergeCell ref="B11:B13"/>
    <mergeCell ref="C11:D11"/>
    <mergeCell ref="E11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matynova</cp:lastModifiedBy>
  <cp:lastPrinted>2023-04-13T04:31:49Z</cp:lastPrinted>
  <dcterms:created xsi:type="dcterms:W3CDTF">2008-04-29T06:50:41Z</dcterms:created>
  <dcterms:modified xsi:type="dcterms:W3CDTF">2023-04-21T05:16:38Z</dcterms:modified>
  <cp:category/>
  <cp:version/>
  <cp:contentType/>
  <cp:contentStatus/>
</cp:coreProperties>
</file>