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6" windowWidth="14940" windowHeight="9156"/>
  </bookViews>
  <sheets>
    <sheet name="2023 год" sheetId="1" r:id="rId1"/>
  </sheets>
  <definedNames>
    <definedName name="APPT" localSheetId="0">'2023 год'!#REF!</definedName>
    <definedName name="FIO" localSheetId="0">'2023 год'!#REF!</definedName>
    <definedName name="LAST_CELL" localSheetId="0">'2023 год'!$D$193</definedName>
    <definedName name="SIGN" localSheetId="0">'2023 год'!#REF!</definedName>
    <definedName name="_xlnm.Print_Titles" localSheetId="0">'2023 год'!$10:$12</definedName>
  </definedNames>
  <calcPr calcId="125725"/>
</workbook>
</file>

<file path=xl/calcChain.xml><?xml version="1.0" encoding="utf-8"?>
<calcChain xmlns="http://schemas.openxmlformats.org/spreadsheetml/2006/main">
  <c r="G185" i="1"/>
  <c r="G184" s="1"/>
  <c r="G182"/>
  <c r="G179"/>
  <c r="G178" s="1"/>
  <c r="G176"/>
  <c r="G174"/>
  <c r="G172"/>
  <c r="G170"/>
  <c r="G156"/>
  <c r="G155" s="1"/>
  <c r="G147"/>
  <c r="G146" s="1"/>
  <c r="G144"/>
  <c r="G143" s="1"/>
  <c r="G140"/>
  <c r="G139" s="1"/>
  <c r="G137"/>
  <c r="G133"/>
  <c r="G132" s="1"/>
  <c r="G129"/>
  <c r="G127"/>
  <c r="G117"/>
  <c r="G113"/>
  <c r="G110"/>
  <c r="G108"/>
  <c r="G106"/>
  <c r="G104"/>
  <c r="G102"/>
  <c r="G100"/>
  <c r="G97"/>
  <c r="G95"/>
  <c r="G93"/>
  <c r="G89"/>
  <c r="G86"/>
  <c r="G84"/>
  <c r="G81"/>
  <c r="G80"/>
  <c r="G77"/>
  <c r="G74"/>
  <c r="G73" s="1"/>
  <c r="G69"/>
  <c r="G68" s="1"/>
  <c r="G66"/>
  <c r="G63"/>
  <c r="G61"/>
  <c r="G58"/>
  <c r="G56"/>
  <c r="G54"/>
  <c r="G52"/>
  <c r="G48"/>
  <c r="G47" s="1"/>
  <c r="G45"/>
  <c r="G43"/>
  <c r="G40"/>
  <c r="G37"/>
  <c r="G35"/>
  <c r="G33"/>
  <c r="G32" s="1"/>
  <c r="G29"/>
  <c r="G27"/>
  <c r="G25"/>
  <c r="G23"/>
  <c r="G16"/>
  <c r="G15" s="1"/>
  <c r="H17"/>
  <c r="H18"/>
  <c r="H19"/>
  <c r="H20"/>
  <c r="H24"/>
  <c r="H26"/>
  <c r="H28"/>
  <c r="H30"/>
  <c r="H34"/>
  <c r="H36"/>
  <c r="H38"/>
  <c r="H41"/>
  <c r="H44"/>
  <c r="H46"/>
  <c r="H49"/>
  <c r="H53"/>
  <c r="H55"/>
  <c r="H57"/>
  <c r="H59"/>
  <c r="H62"/>
  <c r="H64"/>
  <c r="H67"/>
  <c r="H70"/>
  <c r="H71"/>
  <c r="H75"/>
  <c r="H78"/>
  <c r="H82"/>
  <c r="H85"/>
  <c r="H87"/>
  <c r="H90"/>
  <c r="H94"/>
  <c r="H96"/>
  <c r="H98"/>
  <c r="H99"/>
  <c r="H101"/>
  <c r="H103"/>
  <c r="H105"/>
  <c r="H107"/>
  <c r="H109"/>
  <c r="H111"/>
  <c r="H114"/>
  <c r="H118"/>
  <c r="H119"/>
  <c r="H120"/>
  <c r="H121"/>
  <c r="H122"/>
  <c r="H123"/>
  <c r="H128"/>
  <c r="H130"/>
  <c r="H134"/>
  <c r="H135"/>
  <c r="H136"/>
  <c r="H138"/>
  <c r="H141"/>
  <c r="H142"/>
  <c r="H145"/>
  <c r="H148"/>
  <c r="H149"/>
  <c r="H150"/>
  <c r="H151"/>
  <c r="H152"/>
  <c r="H153"/>
  <c r="H157"/>
  <c r="H158"/>
  <c r="H159"/>
  <c r="H160"/>
  <c r="H161"/>
  <c r="H162"/>
  <c r="H163"/>
  <c r="H164"/>
  <c r="H165"/>
  <c r="H166"/>
  <c r="H167"/>
  <c r="H168"/>
  <c r="H169"/>
  <c r="H171"/>
  <c r="H173"/>
  <c r="H175"/>
  <c r="H177"/>
  <c r="H180"/>
  <c r="H183"/>
  <c r="H186"/>
  <c r="H187"/>
  <c r="H188"/>
  <c r="H189"/>
  <c r="F113"/>
  <c r="F112" s="1"/>
  <c r="F185"/>
  <c r="F184" s="1"/>
  <c r="F182"/>
  <c r="F179"/>
  <c r="F178" s="1"/>
  <c r="F176"/>
  <c r="F174"/>
  <c r="F172"/>
  <c r="F170"/>
  <c r="F156"/>
  <c r="F155" s="1"/>
  <c r="F147"/>
  <c r="F146" s="1"/>
  <c r="F144"/>
  <c r="F143" s="1"/>
  <c r="F140"/>
  <c r="F139" s="1"/>
  <c r="F137"/>
  <c r="F133"/>
  <c r="F132" s="1"/>
  <c r="F129"/>
  <c r="F127"/>
  <c r="F117"/>
  <c r="F116" s="1"/>
  <c r="F115" s="1"/>
  <c r="F110"/>
  <c r="F108"/>
  <c r="F106"/>
  <c r="F104"/>
  <c r="F102"/>
  <c r="F100"/>
  <c r="F97"/>
  <c r="F95"/>
  <c r="F93"/>
  <c r="F89"/>
  <c r="F88" s="1"/>
  <c r="F86"/>
  <c r="F84"/>
  <c r="F81"/>
  <c r="F80" s="1"/>
  <c r="F77"/>
  <c r="F76" s="1"/>
  <c r="F74"/>
  <c r="F73" s="1"/>
  <c r="F69"/>
  <c r="F68" s="1"/>
  <c r="F66"/>
  <c r="F65" s="1"/>
  <c r="F63"/>
  <c r="F61"/>
  <c r="F58"/>
  <c r="F56"/>
  <c r="F54"/>
  <c r="F52"/>
  <c r="F48"/>
  <c r="F47" s="1"/>
  <c r="F45"/>
  <c r="F43"/>
  <c r="F40"/>
  <c r="F37"/>
  <c r="F35"/>
  <c r="F33"/>
  <c r="F32" s="1"/>
  <c r="F29"/>
  <c r="F27"/>
  <c r="F25"/>
  <c r="F23"/>
  <c r="F16"/>
  <c r="F15" s="1"/>
  <c r="E185"/>
  <c r="E184" s="1"/>
  <c r="E182"/>
  <c r="E179"/>
  <c r="E178" s="1"/>
  <c r="E176"/>
  <c r="E174"/>
  <c r="E172"/>
  <c r="E170"/>
  <c r="E156"/>
  <c r="E155" s="1"/>
  <c r="E147"/>
  <c r="E146" s="1"/>
  <c r="E144"/>
  <c r="E143" s="1"/>
  <c r="E140"/>
  <c r="E139" s="1"/>
  <c r="E137"/>
  <c r="H137" s="1"/>
  <c r="E133"/>
  <c r="E132" s="1"/>
  <c r="E129"/>
  <c r="E127"/>
  <c r="E117"/>
  <c r="E116" s="1"/>
  <c r="E115" s="1"/>
  <c r="E110"/>
  <c r="E108"/>
  <c r="E106"/>
  <c r="E104"/>
  <c r="E102"/>
  <c r="E100"/>
  <c r="E97"/>
  <c r="E95"/>
  <c r="E93"/>
  <c r="E89"/>
  <c r="E88" s="1"/>
  <c r="E86"/>
  <c r="E84"/>
  <c r="E81"/>
  <c r="E80" s="1"/>
  <c r="E77"/>
  <c r="E76" s="1"/>
  <c r="E74"/>
  <c r="E73" s="1"/>
  <c r="E69"/>
  <c r="E68" s="1"/>
  <c r="E66"/>
  <c r="E65" s="1"/>
  <c r="E63"/>
  <c r="E61"/>
  <c r="E58"/>
  <c r="E56"/>
  <c r="E54"/>
  <c r="E52"/>
  <c r="E48"/>
  <c r="E47" s="1"/>
  <c r="E45"/>
  <c r="E43"/>
  <c r="E40"/>
  <c r="E37"/>
  <c r="E35"/>
  <c r="E33"/>
  <c r="E32" s="1"/>
  <c r="E29"/>
  <c r="E27"/>
  <c r="E25"/>
  <c r="E23"/>
  <c r="E16"/>
  <c r="E15" s="1"/>
  <c r="D185"/>
  <c r="D137"/>
  <c r="C137"/>
  <c r="D147"/>
  <c r="H113" l="1"/>
  <c r="G92"/>
  <c r="G91" s="1"/>
  <c r="G42"/>
  <c r="G39" s="1"/>
  <c r="G22"/>
  <c r="G21" s="1"/>
  <c r="F181"/>
  <c r="G112"/>
  <c r="H112" s="1"/>
  <c r="F92"/>
  <c r="G60"/>
  <c r="G31"/>
  <c r="G65"/>
  <c r="G126"/>
  <c r="G83"/>
  <c r="G51"/>
  <c r="G181"/>
  <c r="G131"/>
  <c r="G154"/>
  <c r="G76"/>
  <c r="G88"/>
  <c r="G116"/>
  <c r="F91"/>
  <c r="F22"/>
  <c r="F21" s="1"/>
  <c r="F42"/>
  <c r="F39" s="1"/>
  <c r="F31"/>
  <c r="F51"/>
  <c r="F50" s="1"/>
  <c r="F60"/>
  <c r="F83"/>
  <c r="F79" s="1"/>
  <c r="F126"/>
  <c r="F72"/>
  <c r="F154"/>
  <c r="F131"/>
  <c r="E22"/>
  <c r="E21" s="1"/>
  <c r="E42"/>
  <c r="E39" s="1"/>
  <c r="E181"/>
  <c r="E72"/>
  <c r="E92"/>
  <c r="E91" s="1"/>
  <c r="E83"/>
  <c r="E79" s="1"/>
  <c r="E31"/>
  <c r="E126"/>
  <c r="E51"/>
  <c r="E60"/>
  <c r="E154"/>
  <c r="E131"/>
  <c r="G125" l="1"/>
  <c r="G124" s="1"/>
  <c r="G50"/>
  <c r="G115"/>
  <c r="G79"/>
  <c r="G72"/>
  <c r="F125"/>
  <c r="F124" s="1"/>
  <c r="E50"/>
  <c r="E14" s="1"/>
  <c r="F14"/>
  <c r="E125"/>
  <c r="E124" s="1"/>
  <c r="G14" l="1"/>
  <c r="E13"/>
  <c r="F13"/>
  <c r="D61"/>
  <c r="G13" l="1"/>
  <c r="D184"/>
  <c r="D182"/>
  <c r="D179"/>
  <c r="D178" s="1"/>
  <c r="D176"/>
  <c r="D174"/>
  <c r="D172"/>
  <c r="D170"/>
  <c r="D156"/>
  <c r="D155" s="1"/>
  <c r="D146"/>
  <c r="D144"/>
  <c r="D143" s="1"/>
  <c r="D140"/>
  <c r="D139" s="1"/>
  <c r="D133"/>
  <c r="D132" s="1"/>
  <c r="D129"/>
  <c r="D127"/>
  <c r="D117"/>
  <c r="D116" s="1"/>
  <c r="D115" s="1"/>
  <c r="D110"/>
  <c r="D108"/>
  <c r="D106"/>
  <c r="D104"/>
  <c r="D102"/>
  <c r="D100"/>
  <c r="D97"/>
  <c r="D95"/>
  <c r="D93"/>
  <c r="D89"/>
  <c r="D88" s="1"/>
  <c r="D86"/>
  <c r="D84"/>
  <c r="D81"/>
  <c r="D80" s="1"/>
  <c r="D77"/>
  <c r="D76" s="1"/>
  <c r="D74"/>
  <c r="D73" s="1"/>
  <c r="D69"/>
  <c r="D68" s="1"/>
  <c r="D66"/>
  <c r="D65" s="1"/>
  <c r="D63"/>
  <c r="D60" s="1"/>
  <c r="D58"/>
  <c r="D56"/>
  <c r="D54"/>
  <c r="D52"/>
  <c r="D48"/>
  <c r="D47" s="1"/>
  <c r="D45"/>
  <c r="D43"/>
  <c r="D40"/>
  <c r="D37"/>
  <c r="D35"/>
  <c r="D33"/>
  <c r="D32" s="1"/>
  <c r="D29"/>
  <c r="D27"/>
  <c r="D25"/>
  <c r="D23"/>
  <c r="D16"/>
  <c r="D15" s="1"/>
  <c r="C61"/>
  <c r="H61" s="1"/>
  <c r="D131" l="1"/>
  <c r="D51"/>
  <c r="D31"/>
  <c r="D42"/>
  <c r="D39" s="1"/>
  <c r="D126"/>
  <c r="D92"/>
  <c r="D91" s="1"/>
  <c r="D83"/>
  <c r="D79" s="1"/>
  <c r="D72"/>
  <c r="D50"/>
  <c r="D22"/>
  <c r="D21" s="1"/>
  <c r="D154"/>
  <c r="D181"/>
  <c r="C133"/>
  <c r="H133" s="1"/>
  <c r="C185"/>
  <c r="H185" s="1"/>
  <c r="C156"/>
  <c r="H156" s="1"/>
  <c r="C147"/>
  <c r="H147" s="1"/>
  <c r="D125" l="1"/>
  <c r="D124" s="1"/>
  <c r="D14"/>
  <c r="C33"/>
  <c r="H33" s="1"/>
  <c r="C32" l="1"/>
  <c r="H32" s="1"/>
  <c r="D13"/>
  <c r="C184"/>
  <c r="H184" s="1"/>
  <c r="C182"/>
  <c r="H182" s="1"/>
  <c r="C179"/>
  <c r="H179" s="1"/>
  <c r="C176"/>
  <c r="H176" s="1"/>
  <c r="C174"/>
  <c r="H174" s="1"/>
  <c r="C172"/>
  <c r="H172" s="1"/>
  <c r="C170"/>
  <c r="H170" s="1"/>
  <c r="C155"/>
  <c r="H155" s="1"/>
  <c r="C146"/>
  <c r="H146" s="1"/>
  <c r="C144"/>
  <c r="H144" s="1"/>
  <c r="C140"/>
  <c r="H140" s="1"/>
  <c r="C127"/>
  <c r="H127" s="1"/>
  <c r="C129"/>
  <c r="H129" s="1"/>
  <c r="C117"/>
  <c r="H117" s="1"/>
  <c r="C110"/>
  <c r="H110" s="1"/>
  <c r="C108"/>
  <c r="H108" s="1"/>
  <c r="C106"/>
  <c r="H106" s="1"/>
  <c r="C104"/>
  <c r="H104" s="1"/>
  <c r="C102"/>
  <c r="H102" s="1"/>
  <c r="C100"/>
  <c r="H100" s="1"/>
  <c r="C97"/>
  <c r="H97" s="1"/>
  <c r="C95"/>
  <c r="H95" s="1"/>
  <c r="C93"/>
  <c r="H93" s="1"/>
  <c r="C89"/>
  <c r="H89" s="1"/>
  <c r="C86"/>
  <c r="H86" s="1"/>
  <c r="C84"/>
  <c r="H84" s="1"/>
  <c r="C81"/>
  <c r="H81" s="1"/>
  <c r="C77"/>
  <c r="H77" s="1"/>
  <c r="C74"/>
  <c r="H74" s="1"/>
  <c r="C69"/>
  <c r="H69" s="1"/>
  <c r="C66"/>
  <c r="H66" s="1"/>
  <c r="C63"/>
  <c r="H63" s="1"/>
  <c r="C58"/>
  <c r="H58" s="1"/>
  <c r="C56"/>
  <c r="H56" s="1"/>
  <c r="C54"/>
  <c r="H54" s="1"/>
  <c r="C52"/>
  <c r="H52" s="1"/>
  <c r="C48"/>
  <c r="H48" s="1"/>
  <c r="C45"/>
  <c r="H45" s="1"/>
  <c r="C43"/>
  <c r="H43" s="1"/>
  <c r="C40"/>
  <c r="H40" s="1"/>
  <c r="C37"/>
  <c r="H37" s="1"/>
  <c r="C35"/>
  <c r="H35" s="1"/>
  <c r="C29"/>
  <c r="H29" s="1"/>
  <c r="C27"/>
  <c r="H27" s="1"/>
  <c r="C25"/>
  <c r="H25" s="1"/>
  <c r="C23"/>
  <c r="H23" s="1"/>
  <c r="C16"/>
  <c r="H16" s="1"/>
  <c r="C139" l="1"/>
  <c r="H139" s="1"/>
  <c r="C68"/>
  <c r="H68" s="1"/>
  <c r="C116"/>
  <c r="H116" s="1"/>
  <c r="C15"/>
  <c r="H15" s="1"/>
  <c r="C88"/>
  <c r="H88" s="1"/>
  <c r="C60"/>
  <c r="H60" s="1"/>
  <c r="C76"/>
  <c r="H76" s="1"/>
  <c r="C47"/>
  <c r="H47" s="1"/>
  <c r="C73"/>
  <c r="H73" s="1"/>
  <c r="C65"/>
  <c r="H65" s="1"/>
  <c r="C80"/>
  <c r="H80" s="1"/>
  <c r="C178"/>
  <c r="H178" s="1"/>
  <c r="C126"/>
  <c r="H126" s="1"/>
  <c r="C31"/>
  <c r="H31" s="1"/>
  <c r="C92"/>
  <c r="H92" s="1"/>
  <c r="C42"/>
  <c r="H42" s="1"/>
  <c r="C22"/>
  <c r="H22" s="1"/>
  <c r="C83"/>
  <c r="H83" s="1"/>
  <c r="C132"/>
  <c r="H132" s="1"/>
  <c r="C51"/>
  <c r="H51" s="1"/>
  <c r="C143"/>
  <c r="H143" s="1"/>
  <c r="C181"/>
  <c r="H181" s="1"/>
  <c r="C115" l="1"/>
  <c r="H115" s="1"/>
  <c r="C21"/>
  <c r="H21" s="1"/>
  <c r="C79"/>
  <c r="H79" s="1"/>
  <c r="C91"/>
  <c r="H91" s="1"/>
  <c r="C50"/>
  <c r="H50" s="1"/>
  <c r="C39"/>
  <c r="H39" s="1"/>
  <c r="C154"/>
  <c r="H154" s="1"/>
  <c r="C72"/>
  <c r="H72" s="1"/>
  <c r="C131"/>
  <c r="H131" s="1"/>
  <c r="C125" l="1"/>
  <c r="H125" s="1"/>
  <c r="C14"/>
  <c r="H14" s="1"/>
  <c r="C124" l="1"/>
  <c r="H124" s="1"/>
  <c r="C13" l="1"/>
  <c r="H13" s="1"/>
</calcChain>
</file>

<file path=xl/sharedStrings.xml><?xml version="1.0" encoding="utf-8"?>
<sst xmlns="http://schemas.openxmlformats.org/spreadsheetml/2006/main" count="345" uniqueCount="340">
  <si>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</si>
  <si>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</si>
  <si>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</si>
  <si>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</si>
  <si>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</si>
  <si>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</si>
  <si>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</si>
  <si>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</si>
  <si>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</si>
  <si>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</si>
  <si>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</si>
  <si>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</si>
  <si>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</si>
  <si>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</si>
  <si>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</si>
  <si>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</si>
  <si>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</si>
  <si>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</si>
  <si>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</si>
  <si>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</si>
  <si>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</si>
  <si>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</si>
  <si>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</si>
  <si>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</si>
  <si>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</si>
  <si>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</si>
  <si>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</si>
  <si>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муниципальных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</si>
  <si>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</si>
  <si>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муниципальных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</si>
  <si>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</si>
  <si>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</si>
  <si>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</si>
  <si>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</si>
  <si>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</si>
  <si>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</si>
  <si>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</si>
  <si>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</si>
  <si>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</si>
  <si>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</si>
  <si>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</si>
  <si>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</si>
  <si>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муниципальных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</si>
  <si>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</si>
  <si>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</si>
  <si>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</si>
  <si>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</si>
  <si>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</si>
  <si>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</si>
  <si>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</si>
  <si>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</si>
  <si>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</si>
  <si>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</si>
  <si>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</si>
  <si>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</si>
  <si>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</si>
  <si>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</si>
  <si>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</si>
  <si>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</si>
  <si>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</si>
  <si>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</si>
  <si>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</si>
  <si>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</si>
  <si>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</si>
  <si>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</si>
  <si>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</si>
  <si>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</si>
  <si>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</si>
  <si>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</si>
  <si>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</si>
  <si>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</si>
  <si>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</si>
  <si>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</si>
  <si>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</si>
  <si>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</si>
  <si>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</si>
  <si>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</si>
  <si>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</si>
  <si>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</si>
  <si>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</si>
  <si>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</si>
  <si>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</si>
  <si>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</si>
  <si>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</si>
  <si>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</si>
  <si>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</si>
  <si>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</si>
  <si>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</si>
  <si>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</si>
  <si>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</si>
  <si>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</si>
  <si>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</si>
  <si>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</si>
  <si>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ПРОЧИЕ НЕНАЛОГОВЫЕ ДОХОДЫ</t>
  </si>
  <si>
    <t>Инициативные платежи</t>
  </si>
  <si>
    <t>Инициативные платежи, зачисляемые в бюджеты муниципальных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</si>
  <si>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</si>
  <si>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</si>
  <si>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</si>
  <si>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</si>
  <si>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</si>
  <si>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Прочие дотации</t>
  </si>
  <si>
    <t>Прочие дотации бюджетам муниципальных округов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</si>
  <si>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</si>
  <si>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</si>
  <si>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</si>
  <si>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на реализацию программ формирования современной городской среды</t>
  </si>
  <si>
    <t>Субсидии бюджетам муниципальных округов на реализацию программ формирования современной городской среды</t>
  </si>
  <si>
    <t>Субсидии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</si>
  <si>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</si>
  <si>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муниципальных округов на обеспечение комплексного развития сельских территорий</t>
  </si>
  <si>
    <t>Прочие субсидии</t>
  </si>
  <si>
    <t>Прочие субсидии бюджетам муниципальных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</si>
  <si>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</si>
  <si>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</si>
  <si>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округов на выполнение передаваемых полномочий субъектов Российской Федерации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</si>
  <si>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</si>
  <si>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</si>
  <si>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</si>
  <si>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</si>
  <si>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</si>
  <si>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</si>
  <si>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государственную регистрацию актов гражданского состояния</t>
  </si>
  <si>
    <t>Субвенции бюджетам муниципальных округов на государственную регистрацию актов гражданского состояния</t>
  </si>
  <si>
    <t>Прочие субвенции</t>
  </si>
  <si>
    <t>Прочие субвенции бюджетам муниципальных округов</t>
  </si>
  <si>
    <t>Иные межбюджетные трансферты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</si>
  <si>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</si>
  <si>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</si>
  <si>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</si>
  <si>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округов</t>
  </si>
  <si>
    <t>1</t>
  </si>
  <si>
    <t>2</t>
  </si>
  <si>
    <t>Субсидии на строительство (реконструкцию)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</si>
  <si>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Субсидии на разработку (корректировку) проектно-сметной документации по строительству (реконструкции, модернизации) объектов питьевого водоснабжения</t>
  </si>
  <si>
    <t>Субсидии на поддержку муниципальных программ формирования современной городской среды (расходы, не софинансируемые из федерального бюджета)</t>
  </si>
  <si>
    <t>Субсидии на реализацию мероприятий, направленных на комплексное развитие сельских территорий (благоустройство сельских территорий)</t>
  </si>
  <si>
    <t>Субсидии на обеспечение работников учреждений бюджетной сферы Пермского края путевками на санаторно-курортное лечение и оздоровление</t>
  </si>
  <si>
    <t>Субсидии на выплаты материального стимулирования народным дружинникам за участие в охране общественного порядка</t>
  </si>
  <si>
    <t>Субсидии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</si>
  <si>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>Субсидии на реализацию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</si>
  <si>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Единая субвенция на выполнение отдельных государственных полномочий в сфере образования</t>
  </si>
  <si>
    <t>Субвенции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</si>
  <si>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на организацию мероприятий при осуществлении деятельности по обращению с животными без владельцев</t>
  </si>
  <si>
    <t>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</si>
  <si>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на мероприятия по организации оздоровления и отдыха детей</t>
  </si>
  <si>
    <t>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</si>
  <si>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</si>
  <si>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</si>
  <si>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на составление протоколов об административных правонарушениях</t>
  </si>
  <si>
    <t>Субвенции на осуществление полномочий по созданию и организации деятельности административных комиссий</t>
  </si>
  <si>
    <t>Субвенции на образование комиссий по делам несовершеннолетних и защите их прав и организация их деятельности</t>
  </si>
  <si>
    <t>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</si>
  <si>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</si>
  <si>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Иные межбюджетные трансферты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</si>
  <si>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Иные межбюджетные трансферты за счет безвозмездных поступлений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</si>
  <si>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Приложение 1</t>
  </si>
  <si>
    <t>Уинского муниципального округа</t>
  </si>
  <si>
    <t>Пермского края</t>
  </si>
  <si>
    <t>Наименование кода поступлений в бюджет, группы, подгруппы,статьи, подстатьи, элемента, группы подвида, аналитической группы подвида доходов</t>
  </si>
  <si>
    <t>ВСЕГО  ДОХОДОВ</t>
  </si>
  <si>
    <t>к решению Думы</t>
  </si>
  <si>
    <t>Код бюджетной классификации</t>
  </si>
  <si>
    <t>Сумма, рублей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</si>
  <si>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</si>
  <si>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</si>
  <si>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Инициативные платежи, зачисляемые в бюджеты муниципальных округов (Оснащение актового зала МБОУ «Уинская СОШ»)</t>
  </si>
  <si>
    <t>Инициативные платежи, зачисляемые в бюджеты муниципальных округов (Ремонт памятника Великой Отечественной войны и благоустройство прилегающей территории в с. Барсаи)</t>
  </si>
  <si>
    <t>Инициативные платежи, зачисляемые в бюджеты муниципальных округов (Текущий ремонт водопроводных сетей  в с. Суда по ул. Центральная от дома №1 до дома №6)</t>
  </si>
  <si>
    <t>Инициативные платежи, зачисляемые в бюджеты муниципальных округов (Устройство ограждения школьного стадиона с. Аспа)</t>
  </si>
  <si>
    <t>Инициативные платежи, зачисляемые в бюджеты муниципальных округов (Устройство ограждения мусульманского кладбища  д. Сосновка)</t>
  </si>
  <si>
    <t>Инициативные платежи, зачисляемые в бюджеты муниципальных округов (Устройство ограждения  мусульманского кладбища с. Чайка)</t>
  </si>
  <si>
    <t>Субвенции на администрирование отдельных государственных полномочий по планированию использования земель сельскохозяйственного назначения</t>
  </si>
  <si>
    <t>Иные межбюджетные трансферты на реализацию мероприятий по обеспечению устойчивого сокращения непригодного для проживания жилого фонда</t>
  </si>
  <si>
    <t>3</t>
  </si>
  <si>
    <t>4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</si>
  <si>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</si>
  <si>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</si>
  <si>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000 1 00 00 000 00 0000 000</t>
  </si>
  <si>
    <t>000 1 01 00 000 00 0000 000</t>
  </si>
  <si>
    <t>000 1 01 02 000 01 0000 110</t>
  </si>
  <si>
    <t>000 1 01 02 010 01 0000 110</t>
  </si>
  <si>
    <t>000 1 01 02 020 01 0000 110</t>
  </si>
  <si>
    <t>000 1 01 02 030 01 0000 110</t>
  </si>
  <si>
    <t>000 1 01 02 040 01 0000 110</t>
  </si>
  <si>
    <t>000 1 03 00 000 00 0000 000</t>
  </si>
  <si>
    <t>000 1 03 02 000 01 0000 110</t>
  </si>
  <si>
    <t>000 1 03 02 230 01 0000 110</t>
  </si>
  <si>
    <t>000 1 03 02 231 01 0000 110</t>
  </si>
  <si>
    <t>000 1 03 02 240 01 0000 110</t>
  </si>
  <si>
    <t>000 1 03 02 241 01 0000 110</t>
  </si>
  <si>
    <t>000 1 03 02 250 01 0000 110</t>
  </si>
  <si>
    <t>000 1 03 02 251 01 0000 110</t>
  </si>
  <si>
    <t>000 1 03 02 260 01 0000 110</t>
  </si>
  <si>
    <t>000 1 05 00 000 00 0000 000</t>
  </si>
  <si>
    <t>000 1 05 01 000 00 0000 110</t>
  </si>
  <si>
    <t>000 1 05 01 010 01 0000 110</t>
  </si>
  <si>
    <t>000 1 05 01 011 01 0000 110</t>
  </si>
  <si>
    <t>000 1 05 03 000 01 0000 110</t>
  </si>
  <si>
    <t>000 1 05 03 010 01 0000 110</t>
  </si>
  <si>
    <t>000 1 05 04 000 02 0000 110</t>
  </si>
  <si>
    <t>000 1 05 04 060 02 0000 110</t>
  </si>
  <si>
    <t>000 1 06 00 000 00 0000 000</t>
  </si>
  <si>
    <t>000 1 06 01 000 00 0000 110</t>
  </si>
  <si>
    <t>000 1 06 01 020 14 0000 110</t>
  </si>
  <si>
    <t>000 1 06 06 000 00 0000 110</t>
  </si>
  <si>
    <t>000 1 06 06 030 00 0000 110</t>
  </si>
  <si>
    <t>000 1 06 06 032 14 0000 110</t>
  </si>
  <si>
    <t>000 1 06 06 040 00 0000 110</t>
  </si>
  <si>
    <t>000 1 06 06 042 14 0000 110</t>
  </si>
  <si>
    <t>000 1 08 00 000 00 0000 000</t>
  </si>
  <si>
    <t>000 1 08 03 000 01 0000 110</t>
  </si>
  <si>
    <t>000 1 08 03 010 01 0000 110</t>
  </si>
  <si>
    <t>000 1 11 00 000 00 0000 000</t>
  </si>
  <si>
    <t>000 1 11 05 000 00 0000 120</t>
  </si>
  <si>
    <t>000 1 11 05 010 00 0000 120</t>
  </si>
  <si>
    <t>000 1 11 05 012 14 0000 120</t>
  </si>
  <si>
    <t>000 1 11 05 020 00 0000 120</t>
  </si>
  <si>
    <t>000 1 11 05 024 14 0000 120</t>
  </si>
  <si>
    <t>000 1 11 05 030 00 0000 120</t>
  </si>
  <si>
    <t>000 1 11 05 034 14 0000 120</t>
  </si>
  <si>
    <t>000 1 11 05 070 00 0000 120</t>
  </si>
  <si>
    <t>000 1 11 05 074 14 0000 120</t>
  </si>
  <si>
    <t>000 1 11 05 300 00 0000 120</t>
  </si>
  <si>
    <t>000 1 11 05 310 00 0000 120</t>
  </si>
  <si>
    <t>000 1 11 05 312 14 0000 120</t>
  </si>
  <si>
    <t>000 1 11 05 320 00 0000 120</t>
  </si>
  <si>
    <t>000 1 11 05 324 14 0000 120</t>
  </si>
  <si>
    <t>000 1 11 09 000 00 0000 120</t>
  </si>
  <si>
    <t>000 1 11 09 040 00 0000 120</t>
  </si>
  <si>
    <t>000 1 11 09 044 14 0000 120</t>
  </si>
  <si>
    <t>000 1 12 00 000 00 0000 000</t>
  </si>
  <si>
    <t>000 1 12 01 000 01 0000 120</t>
  </si>
  <si>
    <t>000 1 12 01 010 01 0000 120</t>
  </si>
  <si>
    <t>000 1 12 01 070 01 0000 120</t>
  </si>
  <si>
    <t>000 1 13 00 000 00 0000 000</t>
  </si>
  <si>
    <t>000 1 13 01 000 00 0000 130</t>
  </si>
  <si>
    <t>000 1 13 01 990 00 0000 130</t>
  </si>
  <si>
    <t>000 1 13 01 994 14 0000 130</t>
  </si>
  <si>
    <t>000 1 13 02 000 00 0000 130</t>
  </si>
  <si>
    <t>000 1 13 02 060 00 0000 130</t>
  </si>
  <si>
    <t>000 1 13 02 064 14 0000 130</t>
  </si>
  <si>
    <t>000 1 14 00 000 00 0000 000</t>
  </si>
  <si>
    <t>000 1 14 02 000 00 0000 000</t>
  </si>
  <si>
    <t>000 1 14 02 040 14 0000 410</t>
  </si>
  <si>
    <t>000 1 14 02 043 14 0000 410</t>
  </si>
  <si>
    <t>000 1 14 06 000 00 0000 430</t>
  </si>
  <si>
    <t>000 1 14 06 010 00 0000 430</t>
  </si>
  <si>
    <t>000 1 14 06 012 14 0000 430</t>
  </si>
  <si>
    <t>000 1 14 06 020 00 0000 430</t>
  </si>
  <si>
    <t>000 1 14 06 024 14 0000 430</t>
  </si>
  <si>
    <t>000 1 14 06 300 00 0000 430</t>
  </si>
  <si>
    <t>000 1 14 06 310 00 0000 430</t>
  </si>
  <si>
    <t>000 1 14 06 312 14 0000 430</t>
  </si>
  <si>
    <t>000 1 16 00 000 00 0000 000</t>
  </si>
  <si>
    <t>000 1 16 01 000 01 0000 140</t>
  </si>
  <si>
    <t>000 1 16 01 050 01 0000 140</t>
  </si>
  <si>
    <t>000 1 16 01 053 01 0000 140</t>
  </si>
  <si>
    <t>000 1 16 01 060 01 0000 140</t>
  </si>
  <si>
    <t>000 1 16 01 063 01 0000 140</t>
  </si>
  <si>
    <t>000 1 16 01 070 01 0000 140</t>
  </si>
  <si>
    <t>000 1 16 01 073 01 0000 140</t>
  </si>
  <si>
    <t>000 1 16 01 074 01 0000 140</t>
  </si>
  <si>
    <t>000 1 16 01 140 01 0000 140</t>
  </si>
  <si>
    <t>000 1 16 01 143 01 0000 140</t>
  </si>
  <si>
    <t>000 1 16 01 150 01 0000 140</t>
  </si>
  <si>
    <t>000 1 16 01 153 01 0000 140</t>
  </si>
  <si>
    <t>000 1 16 01 170 01 0000 140</t>
  </si>
  <si>
    <t>000 1 16 01 173 01 0000 140</t>
  </si>
  <si>
    <t>000 1 16 01 190 01 0000 140</t>
  </si>
  <si>
    <t>000 1 16 01 193 01 0000 140</t>
  </si>
  <si>
    <t>000 1 16 01 200 01 0000 140</t>
  </si>
  <si>
    <t>000 1 16 01 203 01 0000 140</t>
  </si>
  <si>
    <t>000 1 16 01 330 00 0000 140</t>
  </si>
  <si>
    <t>000 1 16 01 333 01 0000 140</t>
  </si>
  <si>
    <t>000 1 17 00 000 00 0000 000</t>
  </si>
  <si>
    <t>000 1 17 15 000 00 0000 150</t>
  </si>
  <si>
    <t>000 1 17 15 020 14 0000 150</t>
  </si>
  <si>
    <t>000 1 17 15 020 14 0001 150</t>
  </si>
  <si>
    <t>000 1 17 15 020 14 0002 150</t>
  </si>
  <si>
    <t>000 1 17 15 020 14 0003 150</t>
  </si>
  <si>
    <t>000 1 17 15 020 14 0004 150</t>
  </si>
  <si>
    <t>000 1 17 15 020 14 0005 150</t>
  </si>
  <si>
    <t>000 1 17 15 020 14 0006 150</t>
  </si>
  <si>
    <t>000 2 00 00 000 00 0000 000</t>
  </si>
  <si>
    <t>000 2 02 00 000 00 0000 000</t>
  </si>
  <si>
    <t>000 2 02 10 000 00 0000 150</t>
  </si>
  <si>
    <t>000 2 02 15 001 00 0000 150</t>
  </si>
  <si>
    <t>000 2 02 15 001 14 0000 150</t>
  </si>
  <si>
    <t>000 2 02 19 999 00 0000 150</t>
  </si>
  <si>
    <t>000 2 02 19 999 14 0000 150</t>
  </si>
  <si>
    <t>000 2 02 20 000 00 0000 150</t>
  </si>
  <si>
    <t>000 2 02 20 077 00 0000 150</t>
  </si>
  <si>
    <t>000 2 02 20 077 14 0000 150</t>
  </si>
  <si>
    <t>000 2 02 25 555 00 0000 150</t>
  </si>
  <si>
    <t>000 2 02 25 555 14 0000 150</t>
  </si>
  <si>
    <t>000 2 02 25 576 00 0000 150</t>
  </si>
  <si>
    <t>000 2 02 25 576 14 0000 150</t>
  </si>
  <si>
    <t>000 2 02 29 999 00 0000 150</t>
  </si>
  <si>
    <t>000 2 02 29 999 14 0000 150</t>
  </si>
  <si>
    <t>000 2 02 30 000 00 0000 150</t>
  </si>
  <si>
    <t>000 2 02 30 024 00 0000 150</t>
  </si>
  <si>
    <t>000 2 02 30 024 14 0000 150</t>
  </si>
  <si>
    <t>000 2 02 35 082 00 0000 150</t>
  </si>
  <si>
    <t>000 2 02 35 082 14 0000 150</t>
  </si>
  <si>
    <t>000 2 02 35 118 00 0000 150</t>
  </si>
  <si>
    <t>000 2 02 35 118 14 0000 150</t>
  </si>
  <si>
    <t>000 2 02 35 120 00 0000 150</t>
  </si>
  <si>
    <t>000 2 02 35 120 14 0000 150</t>
  </si>
  <si>
    <t>000 2 02 35 930 00 0000 150</t>
  </si>
  <si>
    <t>000 2 02 35 930 14 0000 150</t>
  </si>
  <si>
    <t>000 2 02 39 999 00 0000 150</t>
  </si>
  <si>
    <t>000 2 02 39 999 14 0000 150</t>
  </si>
  <si>
    <t>000 2 02 40 000 00 0000 150</t>
  </si>
  <si>
    <t>000 2 02 45 303 00 0000 150</t>
  </si>
  <si>
    <t>000 2 02 45 303 14 0000 150</t>
  </si>
  <si>
    <t>000 2 02 49 999 00 0000 150</t>
  </si>
  <si>
    <t>000 2 02 49 999 14 0000 150</t>
  </si>
  <si>
    <t xml:space="preserve">Первоначальный бюджет </t>
  </si>
  <si>
    <t>Изменения 26.01.2023</t>
  </si>
  <si>
    <t>Изменения по отдельным строкам доходов бюджета Уинского муниципального округа на 2023 год</t>
  </si>
  <si>
    <t>Субсидии на устройство спортивных площадок и их оснащение</t>
  </si>
  <si>
    <t>Субсидия на софинансирование проектов инициативного бюджетирования</t>
  </si>
  <si>
    <t>000 2 02 25 497 00 0000 150</t>
  </si>
  <si>
    <t>000 2 02 25 497 14 0000 150</t>
  </si>
  <si>
    <t>Субсидии бюджетам муниципальных округов на реализацию мероприятий по обеспечению жильем молодых семей</t>
  </si>
  <si>
    <t>Субсидии бюджетам на реализацию мероприятий по обеспечению жильем молодых семей</t>
  </si>
  <si>
    <t>Иные межбюджетные трансферты на обеспечение жильем молодых семей</t>
  </si>
  <si>
    <t>Изменения 22.06.2023</t>
  </si>
  <si>
    <t>Изменения 24.08.2023</t>
  </si>
  <si>
    <t>5</t>
  </si>
  <si>
    <t>000 1 16 10 031 14 0000 140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</si>
  <si>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округа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</si>
  <si>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</si>
  <si>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000 1 16 10 030 14 0000 140</t>
  </si>
  <si>
    <t>Платежи в целях возмещения причиненного ущерба (убытков)</t>
  </si>
  <si>
    <t>000 1 16 10 000 00 0000 140</t>
  </si>
  <si>
    <t>Изменения 26.10.2023</t>
  </si>
  <si>
    <t>6</t>
  </si>
  <si>
    <t>от 26 октября 2023 г. № 443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</si>
</sst>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2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/>
    </xf>
    <xf numFmtId="4" fontId="4" fillId="0" borderId="1" xfId="0" applyNumberFormat="1" applyFont="1" applyBorder="1" applyAlignment="1" applyProtection="1">
      <alignment horizontal="right"/>
    </xf>
    <xf numFmtId="0" fontId="4" fillId="0" borderId="0" xfId="0" applyFont="1"/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2" fontId="1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" fontId="4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 vertical="center" wrapText="1"/>
    </xf>
    <xf numFmtId="4" fontId="1" fillId="0" borderId="0" xfId="0" applyNumberFormat="1" applyFont="1" applyBorder="1" applyAlignment="1" applyProtection="1">
      <alignment horizontal="right" vertical="center" wrapText="1"/>
    </xf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4" fontId="4" fillId="0" borderId="1" xfId="0" applyNumberFormat="1" applyFont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189"/>
  <sheetViews>
    <sheetView showGridLines="0" tabSelected="1" workbookViewId="0">
      <selection activeCell="J9" sqref="J9"/>
    </sheetView>
  </sheetViews>
  <sheetFormatPr defaultColWidth="9.109375" defaultRowHeight="12.75" customHeight="1" outlineLevelRow="7"/>
  <cols>
    <col min="1" max="1" width="24" style="1" customWidth="1"/>
    <col min="2" max="2" width="68.33203125" style="1" customWidth="1"/>
    <col min="3" max="3" width="19.6640625" style="1" hidden="1" customWidth="1"/>
    <col min="4" max="4" width="13.44140625" style="1" hidden="1" customWidth="1"/>
    <col min="5" max="7" width="17.33203125" style="1" hidden="1" customWidth="1"/>
    <col min="8" max="8" width="29.44140625" style="1" customWidth="1"/>
    <col min="9" max="9" width="28.109375" style="1" customWidth="1"/>
    <col min="10" max="16384" width="9.109375" style="1"/>
  </cols>
  <sheetData>
    <row r="1" spans="1:9" ht="13.2">
      <c r="A1" s="45"/>
      <c r="B1" s="45"/>
      <c r="H1" s="37" t="s">
        <v>156</v>
      </c>
      <c r="I1" s="37"/>
    </row>
    <row r="2" spans="1:9" ht="13.2">
      <c r="A2" s="2"/>
      <c r="B2" s="2"/>
      <c r="H2" s="37" t="s">
        <v>161</v>
      </c>
      <c r="I2" s="37"/>
    </row>
    <row r="3" spans="1:9" ht="13.2">
      <c r="A3" s="3"/>
      <c r="B3" s="4"/>
      <c r="H3" s="38" t="s">
        <v>157</v>
      </c>
      <c r="I3" s="38"/>
    </row>
    <row r="4" spans="1:9" ht="13.2">
      <c r="B4" s="5"/>
      <c r="H4" s="38" t="s">
        <v>158</v>
      </c>
      <c r="I4" s="38"/>
    </row>
    <row r="5" spans="1:9" ht="13.2">
      <c r="B5" s="5"/>
      <c r="H5" s="42" t="s">
        <v>339</v>
      </c>
      <c r="I5" s="30"/>
    </row>
    <row r="6" spans="1:9" ht="13.2">
      <c r="A6" s="6"/>
      <c r="B6" s="6"/>
      <c r="C6" s="6"/>
      <c r="D6" s="29"/>
      <c r="E6" s="41"/>
      <c r="F6" s="43"/>
      <c r="G6" s="44"/>
      <c r="H6" s="29"/>
      <c r="I6" s="29"/>
    </row>
    <row r="7" spans="1:9" ht="15.6">
      <c r="A7" s="48" t="s">
        <v>320</v>
      </c>
      <c r="B7" s="48"/>
      <c r="C7" s="48"/>
      <c r="D7" s="48"/>
      <c r="E7" s="48"/>
      <c r="F7" s="48"/>
      <c r="G7" s="48"/>
      <c r="H7" s="48"/>
    </row>
    <row r="8" spans="1:9" ht="13.2">
      <c r="A8" s="46"/>
      <c r="B8" s="46"/>
      <c r="C8" s="46"/>
    </row>
    <row r="9" spans="1:9" ht="13.2">
      <c r="A9" s="2"/>
      <c r="B9" s="2"/>
      <c r="C9" s="2"/>
      <c r="D9" s="2"/>
      <c r="E9" s="2"/>
      <c r="F9" s="2"/>
      <c r="G9" s="2"/>
      <c r="H9" s="2"/>
      <c r="I9" s="2"/>
    </row>
    <row r="10" spans="1:9" ht="12.75" customHeight="1">
      <c r="A10" s="49" t="s">
        <v>162</v>
      </c>
      <c r="B10" s="47" t="s">
        <v>159</v>
      </c>
      <c r="C10" s="47" t="s">
        <v>318</v>
      </c>
      <c r="D10" s="47" t="s">
        <v>319</v>
      </c>
      <c r="E10" s="47" t="s">
        <v>328</v>
      </c>
      <c r="F10" s="47" t="s">
        <v>329</v>
      </c>
      <c r="G10" s="47" t="s">
        <v>337</v>
      </c>
      <c r="H10" s="47" t="s">
        <v>163</v>
      </c>
      <c r="I10" s="31"/>
    </row>
    <row r="11" spans="1:9" ht="13.2">
      <c r="A11" s="50"/>
      <c r="B11" s="47"/>
      <c r="C11" s="47"/>
      <c r="D11" s="47"/>
      <c r="E11" s="47"/>
      <c r="F11" s="47"/>
      <c r="G11" s="47"/>
      <c r="H11" s="47"/>
      <c r="I11" s="31"/>
    </row>
    <row r="12" spans="1:9" ht="13.2">
      <c r="A12" s="7" t="s">
        <v>131</v>
      </c>
      <c r="B12" s="7" t="s">
        <v>132</v>
      </c>
      <c r="C12" s="7" t="s">
        <v>174</v>
      </c>
      <c r="D12" s="7" t="s">
        <v>175</v>
      </c>
      <c r="E12" s="7" t="s">
        <v>175</v>
      </c>
      <c r="F12" s="7" t="s">
        <v>330</v>
      </c>
      <c r="G12" s="7" t="s">
        <v>338</v>
      </c>
      <c r="H12" s="7" t="s">
        <v>174</v>
      </c>
      <c r="I12" s="32"/>
    </row>
    <row r="13" spans="1:9" s="24" customFormat="1" ht="13.2">
      <c r="A13" s="21"/>
      <c r="B13" s="22" t="s">
        <v>160</v>
      </c>
      <c r="C13" s="23">
        <f>C14+C124</f>
        <v>517485861.25999999</v>
      </c>
      <c r="D13" s="23">
        <f>D14+D124</f>
        <v>15848287</v>
      </c>
      <c r="E13" s="23">
        <f>E14+E124</f>
        <v>508500</v>
      </c>
      <c r="F13" s="23">
        <f>F14+F124</f>
        <v>1669358.8</v>
      </c>
      <c r="G13" s="23">
        <f>G14+G124</f>
        <v>2291547.19</v>
      </c>
      <c r="H13" s="39">
        <f>C13+D13+E13+F13+G13</f>
        <v>537803554.25</v>
      </c>
      <c r="I13" s="33"/>
    </row>
    <row r="14" spans="1:9" s="24" customFormat="1" ht="26.4">
      <c r="A14" s="25" t="s">
        <v>178</v>
      </c>
      <c r="B14" s="26" t="s">
        <v>0</v>
      </c>
      <c r="C14" s="27">
        <f>C15+C21+C31+C39+C47+C50+C68+C72+C79+C91+C115</f>
        <v>73034078.099999994</v>
      </c>
      <c r="D14" s="27">
        <f>D15+D21+D31+D39+D47+D50+D68+D72+D79+D91+D115</f>
        <v>0</v>
      </c>
      <c r="E14" s="27">
        <f>E15+E21+E31+E39+E47+E50+E68+E72+E79+E91+E115</f>
        <v>0</v>
      </c>
      <c r="F14" s="27">
        <f>F15+F21+F31+F39+F47+F50+F68+F72+F79+F91+F115</f>
        <v>1669358.8</v>
      </c>
      <c r="G14" s="27">
        <f>G15+G21+G31+G39+G47+G50+G68+G72+G79+G91+G115</f>
        <v>1950047.19</v>
      </c>
      <c r="H14" s="39">
        <f t="shared" ref="H14:H77" si="0">C14+D14+E14+F14+G14</f>
        <v>76653484.089999989</v>
      </c>
      <c r="I14" s="34"/>
    </row>
    <row r="15" spans="1:9" s="24" customFormat="1" ht="26.4" outlineLevel="1">
      <c r="A15" s="25" t="s">
        <v>179</v>
      </c>
      <c r="B15" s="26" t="s">
        <v>1</v>
      </c>
      <c r="C15" s="27">
        <f t="shared" ref="C15:G15" si="1">C16</f>
        <v>24325700</v>
      </c>
      <c r="D15" s="27">
        <f t="shared" si="1"/>
        <v>0</v>
      </c>
      <c r="E15" s="27">
        <f t="shared" si="1"/>
        <v>0</v>
      </c>
      <c r="F15" s="27">
        <f t="shared" si="1"/>
        <v>0</v>
      </c>
      <c r="G15" s="27">
        <f t="shared" si="1"/>
        <v>1802000</v>
      </c>
      <c r="H15" s="39">
        <f t="shared" si="0"/>
        <v>26127700</v>
      </c>
      <c r="I15" s="34"/>
    </row>
    <row r="16" spans="1:9" ht="26.4" outlineLevel="2">
      <c r="A16" s="7" t="s">
        <v>180</v>
      </c>
      <c r="B16" s="9" t="s">
        <v>2</v>
      </c>
      <c r="C16" s="10">
        <f t="shared" ref="C16:D16" si="2">C17+C18+C19+C20</f>
        <v>24325700</v>
      </c>
      <c r="D16" s="10">
        <f t="shared" si="2"/>
        <v>0</v>
      </c>
      <c r="E16" s="10">
        <f t="shared" ref="E16:F16" si="3">E17+E18+E19+E20</f>
        <v>0</v>
      </c>
      <c r="F16" s="10">
        <f t="shared" si="3"/>
        <v>0</v>
      </c>
      <c r="G16" s="10">
        <f t="shared" ref="G16" si="4">G17+G18+G19+G20</f>
        <v>1802000</v>
      </c>
      <c r="H16" s="40">
        <f t="shared" si="0"/>
        <v>26127700</v>
      </c>
      <c r="I16" s="35"/>
    </row>
    <row r="17" spans="1:9" ht="52.8" outlineLevel="3">
      <c r="A17" s="7" t="s">
        <v>181</v>
      </c>
      <c r="B17" s="19" t="s">
        <v>3</v>
      </c>
      <c r="C17" s="10">
        <v>24082400</v>
      </c>
      <c r="D17" s="10">
        <v>0</v>
      </c>
      <c r="E17" s="10">
        <v>0</v>
      </c>
      <c r="F17" s="10">
        <v>0</v>
      </c>
      <c r="G17" s="10">
        <v>1802000</v>
      </c>
      <c r="H17" s="40">
        <f t="shared" si="0"/>
        <v>25884400</v>
      </c>
      <c r="I17" s="35"/>
    </row>
    <row r="18" spans="1:9" ht="79.2" hidden="1" outlineLevel="3">
      <c r="A18" s="7" t="s">
        <v>182</v>
      </c>
      <c r="B18" s="19" t="s">
        <v>4</v>
      </c>
      <c r="C18" s="10">
        <v>24300</v>
      </c>
      <c r="D18" s="10">
        <v>0</v>
      </c>
      <c r="E18" s="10">
        <v>0</v>
      </c>
      <c r="F18" s="10">
        <v>0</v>
      </c>
      <c r="G18" s="10">
        <v>0</v>
      </c>
      <c r="H18" s="40">
        <f t="shared" si="0"/>
        <v>24300</v>
      </c>
      <c r="I18" s="35"/>
    </row>
    <row r="19" spans="1:9" ht="29.25" hidden="1" customHeight="1" outlineLevel="3">
      <c r="A19" s="7" t="s">
        <v>183</v>
      </c>
      <c r="B19" s="9" t="s">
        <v>5</v>
      </c>
      <c r="C19" s="10">
        <v>170300</v>
      </c>
      <c r="D19" s="10">
        <v>0</v>
      </c>
      <c r="E19" s="10">
        <v>0</v>
      </c>
      <c r="F19" s="10">
        <v>0</v>
      </c>
      <c r="G19" s="10">
        <v>0</v>
      </c>
      <c r="H19" s="40">
        <f t="shared" si="0"/>
        <v>170300</v>
      </c>
      <c r="I19" s="35"/>
    </row>
    <row r="20" spans="1:9" ht="66" hidden="1" outlineLevel="3">
      <c r="A20" s="7" t="s">
        <v>184</v>
      </c>
      <c r="B20" s="19" t="s">
        <v>6</v>
      </c>
      <c r="C20" s="10">
        <v>48700</v>
      </c>
      <c r="D20" s="10">
        <v>0</v>
      </c>
      <c r="E20" s="10">
        <v>0</v>
      </c>
      <c r="F20" s="10">
        <v>0</v>
      </c>
      <c r="G20" s="10">
        <v>0</v>
      </c>
      <c r="H20" s="40">
        <f t="shared" si="0"/>
        <v>48700</v>
      </c>
      <c r="I20" s="35"/>
    </row>
    <row r="21" spans="1:9" s="24" customFormat="1" ht="26.4" hidden="1" outlineLevel="1">
      <c r="A21" s="25" t="s">
        <v>185</v>
      </c>
      <c r="B21" s="26" t="s">
        <v>7</v>
      </c>
      <c r="C21" s="27">
        <f t="shared" ref="C21:G21" si="5">C22</f>
        <v>11323900</v>
      </c>
      <c r="D21" s="27">
        <f t="shared" si="5"/>
        <v>0</v>
      </c>
      <c r="E21" s="27">
        <f t="shared" si="5"/>
        <v>0</v>
      </c>
      <c r="F21" s="27">
        <f t="shared" si="5"/>
        <v>0</v>
      </c>
      <c r="G21" s="27">
        <f t="shared" si="5"/>
        <v>0</v>
      </c>
      <c r="H21" s="39">
        <f t="shared" si="0"/>
        <v>11323900</v>
      </c>
      <c r="I21" s="34"/>
    </row>
    <row r="22" spans="1:9" ht="26.4" hidden="1" outlineLevel="2">
      <c r="A22" s="7" t="s">
        <v>186</v>
      </c>
      <c r="B22" s="9" t="s">
        <v>8</v>
      </c>
      <c r="C22" s="10">
        <f t="shared" ref="C22:D22" si="6">C23+C25+C27+C29</f>
        <v>11323900</v>
      </c>
      <c r="D22" s="10">
        <f t="shared" si="6"/>
        <v>0</v>
      </c>
      <c r="E22" s="10">
        <f t="shared" ref="E22:F22" si="7">E23+E25+E27+E29</f>
        <v>0</v>
      </c>
      <c r="F22" s="10">
        <f t="shared" si="7"/>
        <v>0</v>
      </c>
      <c r="G22" s="10">
        <f t="shared" ref="G22" si="8">G23+G25+G27+G29</f>
        <v>0</v>
      </c>
      <c r="H22" s="40">
        <f t="shared" si="0"/>
        <v>11323900</v>
      </c>
      <c r="I22" s="35"/>
    </row>
    <row r="23" spans="1:9" ht="52.8" hidden="1" outlineLevel="3">
      <c r="A23" s="7" t="s">
        <v>187</v>
      </c>
      <c r="B23" s="9" t="s">
        <v>9</v>
      </c>
      <c r="C23" s="10">
        <f t="shared" ref="C23:G23" si="9">C24</f>
        <v>5560100</v>
      </c>
      <c r="D23" s="10">
        <f t="shared" si="9"/>
        <v>0</v>
      </c>
      <c r="E23" s="10">
        <f t="shared" si="9"/>
        <v>0</v>
      </c>
      <c r="F23" s="10">
        <f t="shared" si="9"/>
        <v>0</v>
      </c>
      <c r="G23" s="10">
        <f t="shared" si="9"/>
        <v>0</v>
      </c>
      <c r="H23" s="40">
        <f t="shared" si="0"/>
        <v>5560100</v>
      </c>
      <c r="I23" s="35"/>
    </row>
    <row r="24" spans="1:9" ht="79.2" hidden="1" outlineLevel="4">
      <c r="A24" s="7" t="s">
        <v>188</v>
      </c>
      <c r="B24" s="19" t="s">
        <v>10</v>
      </c>
      <c r="C24" s="10">
        <v>5560100</v>
      </c>
      <c r="D24" s="10">
        <v>0</v>
      </c>
      <c r="E24" s="10">
        <v>0</v>
      </c>
      <c r="F24" s="10">
        <v>0</v>
      </c>
      <c r="G24" s="10">
        <v>0</v>
      </c>
      <c r="H24" s="40">
        <f t="shared" si="0"/>
        <v>5560100</v>
      </c>
      <c r="I24" s="35"/>
    </row>
    <row r="25" spans="1:9" ht="52.8" hidden="1" outlineLevel="3">
      <c r="A25" s="7" t="s">
        <v>189</v>
      </c>
      <c r="B25" s="19" t="s">
        <v>11</v>
      </c>
      <c r="C25" s="10">
        <f t="shared" ref="C25:G25" si="10">C26</f>
        <v>32100</v>
      </c>
      <c r="D25" s="10">
        <f t="shared" si="10"/>
        <v>0</v>
      </c>
      <c r="E25" s="10">
        <f t="shared" si="10"/>
        <v>0</v>
      </c>
      <c r="F25" s="10">
        <f t="shared" si="10"/>
        <v>0</v>
      </c>
      <c r="G25" s="10">
        <f t="shared" si="10"/>
        <v>0</v>
      </c>
      <c r="H25" s="40">
        <f t="shared" si="0"/>
        <v>32100</v>
      </c>
      <c r="I25" s="35"/>
    </row>
    <row r="26" spans="1:9" ht="79.2" hidden="1" outlineLevel="4">
      <c r="A26" s="7" t="s">
        <v>190</v>
      </c>
      <c r="B26" s="19" t="s">
        <v>12</v>
      </c>
      <c r="C26" s="10">
        <v>32100</v>
      </c>
      <c r="D26" s="10">
        <v>0</v>
      </c>
      <c r="E26" s="10">
        <v>0</v>
      </c>
      <c r="F26" s="10">
        <v>0</v>
      </c>
      <c r="G26" s="10">
        <v>0</v>
      </c>
      <c r="H26" s="40">
        <f t="shared" si="0"/>
        <v>32100</v>
      </c>
      <c r="I26" s="35"/>
    </row>
    <row r="27" spans="1:9" ht="52.8" hidden="1" outlineLevel="3">
      <c r="A27" s="7" t="s">
        <v>191</v>
      </c>
      <c r="B27" s="9" t="s">
        <v>13</v>
      </c>
      <c r="C27" s="10">
        <f t="shared" ref="C27:G27" si="11">C28</f>
        <v>6384900</v>
      </c>
      <c r="D27" s="10">
        <f t="shared" si="11"/>
        <v>0</v>
      </c>
      <c r="E27" s="10">
        <f t="shared" si="11"/>
        <v>0</v>
      </c>
      <c r="F27" s="10">
        <f t="shared" si="11"/>
        <v>0</v>
      </c>
      <c r="G27" s="10">
        <f t="shared" si="11"/>
        <v>0</v>
      </c>
      <c r="H27" s="40">
        <f t="shared" si="0"/>
        <v>6384900</v>
      </c>
      <c r="I27" s="35"/>
    </row>
    <row r="28" spans="1:9" ht="79.2" hidden="1" outlineLevel="4">
      <c r="A28" s="7" t="s">
        <v>192</v>
      </c>
      <c r="B28" s="19" t="s">
        <v>14</v>
      </c>
      <c r="C28" s="10">
        <v>6384900</v>
      </c>
      <c r="D28" s="10">
        <v>0</v>
      </c>
      <c r="E28" s="10">
        <v>0</v>
      </c>
      <c r="F28" s="10">
        <v>0</v>
      </c>
      <c r="G28" s="10">
        <v>0</v>
      </c>
      <c r="H28" s="40">
        <f t="shared" si="0"/>
        <v>6384900</v>
      </c>
      <c r="I28" s="35"/>
    </row>
    <row r="29" spans="1:9" ht="52.8" hidden="1" outlineLevel="3">
      <c r="A29" s="7" t="s">
        <v>193</v>
      </c>
      <c r="B29" s="9" t="s">
        <v>15</v>
      </c>
      <c r="C29" s="10">
        <f t="shared" ref="C29:G29" si="12">C30</f>
        <v>-653200</v>
      </c>
      <c r="D29" s="10">
        <f t="shared" si="12"/>
        <v>0</v>
      </c>
      <c r="E29" s="10">
        <f t="shared" si="12"/>
        <v>0</v>
      </c>
      <c r="F29" s="10">
        <f t="shared" si="12"/>
        <v>0</v>
      </c>
      <c r="G29" s="10">
        <f t="shared" si="12"/>
        <v>0</v>
      </c>
      <c r="H29" s="40">
        <f t="shared" si="0"/>
        <v>-653200</v>
      </c>
      <c r="I29" s="35"/>
    </row>
    <row r="30" spans="1:9" ht="79.2" hidden="1" outlineLevel="4">
      <c r="A30" s="7" t="s">
        <v>16</v>
      </c>
      <c r="B30" s="19" t="s">
        <v>17</v>
      </c>
      <c r="C30" s="10">
        <v>-653200</v>
      </c>
      <c r="D30" s="10">
        <v>0</v>
      </c>
      <c r="E30" s="10">
        <v>0</v>
      </c>
      <c r="F30" s="10">
        <v>0</v>
      </c>
      <c r="G30" s="10">
        <v>0</v>
      </c>
      <c r="H30" s="40">
        <f t="shared" si="0"/>
        <v>-653200</v>
      </c>
      <c r="I30" s="35"/>
    </row>
    <row r="31" spans="1:9" s="24" customFormat="1" ht="26.4" hidden="1" outlineLevel="1">
      <c r="A31" s="25" t="s">
        <v>194</v>
      </c>
      <c r="B31" s="26" t="s">
        <v>18</v>
      </c>
      <c r="C31" s="27">
        <f>C35+C37+C32</f>
        <v>1228100</v>
      </c>
      <c r="D31" s="27">
        <f>D35+D37+D32</f>
        <v>0</v>
      </c>
      <c r="E31" s="27">
        <f>E35+E37+E32</f>
        <v>0</v>
      </c>
      <c r="F31" s="27">
        <f>F35+F37+F32</f>
        <v>0</v>
      </c>
      <c r="G31" s="27">
        <f>G35+G37+G32</f>
        <v>0</v>
      </c>
      <c r="H31" s="39">
        <f t="shared" si="0"/>
        <v>1228100</v>
      </c>
      <c r="I31" s="34"/>
    </row>
    <row r="32" spans="1:9" ht="18.75" hidden="1" customHeight="1" outlineLevel="1">
      <c r="A32" s="7" t="s">
        <v>195</v>
      </c>
      <c r="B32" s="9" t="s">
        <v>164</v>
      </c>
      <c r="C32" s="10">
        <f t="shared" ref="C32:G33" si="13">C33</f>
        <v>608100</v>
      </c>
      <c r="D32" s="10">
        <f t="shared" si="13"/>
        <v>0</v>
      </c>
      <c r="E32" s="10">
        <f t="shared" si="13"/>
        <v>0</v>
      </c>
      <c r="F32" s="10">
        <f t="shared" si="13"/>
        <v>0</v>
      </c>
      <c r="G32" s="10">
        <f t="shared" si="13"/>
        <v>0</v>
      </c>
      <c r="H32" s="40">
        <f t="shared" si="0"/>
        <v>608100</v>
      </c>
      <c r="I32" s="35"/>
    </row>
    <row r="33" spans="1:9" ht="26.4" hidden="1" outlineLevel="1">
      <c r="A33" s="7" t="s">
        <v>196</v>
      </c>
      <c r="B33" s="9" t="s">
        <v>165</v>
      </c>
      <c r="C33" s="10">
        <f t="shared" si="13"/>
        <v>608100</v>
      </c>
      <c r="D33" s="10">
        <f t="shared" si="13"/>
        <v>0</v>
      </c>
      <c r="E33" s="10">
        <f t="shared" si="13"/>
        <v>0</v>
      </c>
      <c r="F33" s="10">
        <f t="shared" si="13"/>
        <v>0</v>
      </c>
      <c r="G33" s="10">
        <f t="shared" si="13"/>
        <v>0</v>
      </c>
      <c r="H33" s="40">
        <f t="shared" si="0"/>
        <v>608100</v>
      </c>
      <c r="I33" s="35"/>
    </row>
    <row r="34" spans="1:9" ht="26.4" hidden="1" outlineLevel="1">
      <c r="A34" s="7" t="s">
        <v>197</v>
      </c>
      <c r="B34" s="9" t="s">
        <v>165</v>
      </c>
      <c r="C34" s="10">
        <v>608100</v>
      </c>
      <c r="D34" s="10">
        <v>0</v>
      </c>
      <c r="E34" s="10">
        <v>0</v>
      </c>
      <c r="F34" s="10">
        <v>0</v>
      </c>
      <c r="G34" s="10">
        <v>0</v>
      </c>
      <c r="H34" s="40">
        <f t="shared" si="0"/>
        <v>608100</v>
      </c>
      <c r="I34" s="35"/>
    </row>
    <row r="35" spans="1:9" ht="26.4" hidden="1" outlineLevel="2">
      <c r="A35" s="7" t="s">
        <v>198</v>
      </c>
      <c r="B35" s="9" t="s">
        <v>19</v>
      </c>
      <c r="C35" s="10">
        <f t="shared" ref="C35:G35" si="14">C36</f>
        <v>70000</v>
      </c>
      <c r="D35" s="10">
        <f t="shared" si="14"/>
        <v>0</v>
      </c>
      <c r="E35" s="10">
        <f t="shared" si="14"/>
        <v>0</v>
      </c>
      <c r="F35" s="10">
        <f t="shared" si="14"/>
        <v>0</v>
      </c>
      <c r="G35" s="10">
        <f t="shared" si="14"/>
        <v>0</v>
      </c>
      <c r="H35" s="40">
        <f t="shared" si="0"/>
        <v>70000</v>
      </c>
      <c r="I35" s="35"/>
    </row>
    <row r="36" spans="1:9" ht="26.4" hidden="1" outlineLevel="3">
      <c r="A36" s="7" t="s">
        <v>199</v>
      </c>
      <c r="B36" s="9" t="s">
        <v>19</v>
      </c>
      <c r="C36" s="10">
        <v>70000</v>
      </c>
      <c r="D36" s="10">
        <v>0</v>
      </c>
      <c r="E36" s="10">
        <v>0</v>
      </c>
      <c r="F36" s="10">
        <v>0</v>
      </c>
      <c r="G36" s="10">
        <v>0</v>
      </c>
      <c r="H36" s="40">
        <f t="shared" si="0"/>
        <v>70000</v>
      </c>
      <c r="I36" s="35"/>
    </row>
    <row r="37" spans="1:9" ht="26.4" hidden="1" outlineLevel="2">
      <c r="A37" s="7" t="s">
        <v>200</v>
      </c>
      <c r="B37" s="9" t="s">
        <v>20</v>
      </c>
      <c r="C37" s="10">
        <f t="shared" ref="C37:G37" si="15">C38</f>
        <v>550000</v>
      </c>
      <c r="D37" s="10">
        <f t="shared" si="15"/>
        <v>0</v>
      </c>
      <c r="E37" s="10">
        <f t="shared" si="15"/>
        <v>0</v>
      </c>
      <c r="F37" s="10">
        <f t="shared" si="15"/>
        <v>0</v>
      </c>
      <c r="G37" s="10">
        <f t="shared" si="15"/>
        <v>0</v>
      </c>
      <c r="H37" s="40">
        <f t="shared" si="0"/>
        <v>550000</v>
      </c>
      <c r="I37" s="35"/>
    </row>
    <row r="38" spans="1:9" ht="26.4" hidden="1" outlineLevel="3">
      <c r="A38" s="7" t="s">
        <v>201</v>
      </c>
      <c r="B38" s="9" t="s">
        <v>21</v>
      </c>
      <c r="C38" s="10">
        <v>550000</v>
      </c>
      <c r="D38" s="10">
        <v>0</v>
      </c>
      <c r="E38" s="10">
        <v>0</v>
      </c>
      <c r="F38" s="10">
        <v>0</v>
      </c>
      <c r="G38" s="10">
        <v>0</v>
      </c>
      <c r="H38" s="40">
        <f t="shared" si="0"/>
        <v>550000</v>
      </c>
      <c r="I38" s="35"/>
    </row>
    <row r="39" spans="1:9" s="24" customFormat="1" ht="17.25" hidden="1" customHeight="1" outlineLevel="1">
      <c r="A39" s="25" t="s">
        <v>202</v>
      </c>
      <c r="B39" s="26" t="s">
        <v>22</v>
      </c>
      <c r="C39" s="27">
        <f>C40+C42</f>
        <v>4350000</v>
      </c>
      <c r="D39" s="27">
        <f>D40+D42</f>
        <v>0</v>
      </c>
      <c r="E39" s="27">
        <f>E40+E42</f>
        <v>0</v>
      </c>
      <c r="F39" s="27">
        <f>F40+F42</f>
        <v>0</v>
      </c>
      <c r="G39" s="27">
        <f>G40+G42</f>
        <v>0</v>
      </c>
      <c r="H39" s="39">
        <f t="shared" si="0"/>
        <v>4350000</v>
      </c>
      <c r="I39" s="34"/>
    </row>
    <row r="40" spans="1:9" ht="26.4" hidden="1" outlineLevel="2">
      <c r="A40" s="7" t="s">
        <v>203</v>
      </c>
      <c r="B40" s="9" t="s">
        <v>23</v>
      </c>
      <c r="C40" s="10">
        <f t="shared" ref="C40:G40" si="16">C41</f>
        <v>1900000</v>
      </c>
      <c r="D40" s="10">
        <f t="shared" si="16"/>
        <v>0</v>
      </c>
      <c r="E40" s="10">
        <f t="shared" si="16"/>
        <v>0</v>
      </c>
      <c r="F40" s="10">
        <f t="shared" si="16"/>
        <v>0</v>
      </c>
      <c r="G40" s="10">
        <f t="shared" si="16"/>
        <v>0</v>
      </c>
      <c r="H40" s="40">
        <f t="shared" si="0"/>
        <v>1900000</v>
      </c>
      <c r="I40" s="35"/>
    </row>
    <row r="41" spans="1:9" ht="31.5" hidden="1" customHeight="1" outlineLevel="3">
      <c r="A41" s="7" t="s">
        <v>204</v>
      </c>
      <c r="B41" s="9" t="s">
        <v>24</v>
      </c>
      <c r="C41" s="10">
        <v>1900000</v>
      </c>
      <c r="D41" s="10">
        <v>0</v>
      </c>
      <c r="E41" s="10">
        <v>0</v>
      </c>
      <c r="F41" s="10">
        <v>0</v>
      </c>
      <c r="G41" s="10">
        <v>0</v>
      </c>
      <c r="H41" s="40">
        <f t="shared" si="0"/>
        <v>1900000</v>
      </c>
      <c r="I41" s="35"/>
    </row>
    <row r="42" spans="1:9" ht="26.4" hidden="1" outlineLevel="2">
      <c r="A42" s="7" t="s">
        <v>205</v>
      </c>
      <c r="B42" s="9" t="s">
        <v>25</v>
      </c>
      <c r="C42" s="10">
        <f t="shared" ref="C42:D42" si="17">C43+C45</f>
        <v>2450000</v>
      </c>
      <c r="D42" s="10">
        <f t="shared" si="17"/>
        <v>0</v>
      </c>
      <c r="E42" s="10">
        <f t="shared" ref="E42:F42" si="18">E43+E45</f>
        <v>0</v>
      </c>
      <c r="F42" s="10">
        <f t="shared" si="18"/>
        <v>0</v>
      </c>
      <c r="G42" s="10">
        <f t="shared" ref="G42" si="19">G43+G45</f>
        <v>0</v>
      </c>
      <c r="H42" s="40">
        <f t="shared" si="0"/>
        <v>2450000</v>
      </c>
      <c r="I42" s="35"/>
    </row>
    <row r="43" spans="1:9" ht="26.4" hidden="1" outlineLevel="3">
      <c r="A43" s="7" t="s">
        <v>206</v>
      </c>
      <c r="B43" s="9" t="s">
        <v>26</v>
      </c>
      <c r="C43" s="10">
        <f t="shared" ref="C43:G43" si="20">C44</f>
        <v>810000</v>
      </c>
      <c r="D43" s="10">
        <f t="shared" si="20"/>
        <v>0</v>
      </c>
      <c r="E43" s="10">
        <f t="shared" si="20"/>
        <v>0</v>
      </c>
      <c r="F43" s="10">
        <f t="shared" si="20"/>
        <v>0</v>
      </c>
      <c r="G43" s="10">
        <f t="shared" si="20"/>
        <v>0</v>
      </c>
      <c r="H43" s="40">
        <f t="shared" si="0"/>
        <v>810000</v>
      </c>
      <c r="I43" s="35"/>
    </row>
    <row r="44" spans="1:9" ht="26.4" hidden="1" outlineLevel="4">
      <c r="A44" s="7" t="s">
        <v>207</v>
      </c>
      <c r="B44" s="9" t="s">
        <v>27</v>
      </c>
      <c r="C44" s="10">
        <v>810000</v>
      </c>
      <c r="D44" s="10">
        <v>0</v>
      </c>
      <c r="E44" s="10">
        <v>0</v>
      </c>
      <c r="F44" s="10">
        <v>0</v>
      </c>
      <c r="G44" s="10">
        <v>0</v>
      </c>
      <c r="H44" s="40">
        <f t="shared" si="0"/>
        <v>810000</v>
      </c>
      <c r="I44" s="35"/>
    </row>
    <row r="45" spans="1:9" ht="26.4" hidden="1" outlineLevel="3">
      <c r="A45" s="7" t="s">
        <v>208</v>
      </c>
      <c r="B45" s="9" t="s">
        <v>28</v>
      </c>
      <c r="C45" s="10">
        <f t="shared" ref="C45:G45" si="21">C46</f>
        <v>1640000</v>
      </c>
      <c r="D45" s="10">
        <f t="shared" si="21"/>
        <v>0</v>
      </c>
      <c r="E45" s="10">
        <f t="shared" si="21"/>
        <v>0</v>
      </c>
      <c r="F45" s="10">
        <f t="shared" si="21"/>
        <v>0</v>
      </c>
      <c r="G45" s="10">
        <f t="shared" si="21"/>
        <v>0</v>
      </c>
      <c r="H45" s="40">
        <f t="shared" si="0"/>
        <v>1640000</v>
      </c>
      <c r="I45" s="35"/>
    </row>
    <row r="46" spans="1:9" ht="26.4" hidden="1" outlineLevel="4">
      <c r="A46" s="7" t="s">
        <v>209</v>
      </c>
      <c r="B46" s="9" t="s">
        <v>29</v>
      </c>
      <c r="C46" s="10">
        <v>1640000</v>
      </c>
      <c r="D46" s="10">
        <v>0</v>
      </c>
      <c r="E46" s="10">
        <v>0</v>
      </c>
      <c r="F46" s="10">
        <v>0</v>
      </c>
      <c r="G46" s="10">
        <v>0</v>
      </c>
      <c r="H46" s="40">
        <f t="shared" si="0"/>
        <v>1640000</v>
      </c>
      <c r="I46" s="35"/>
    </row>
    <row r="47" spans="1:9" s="24" customFormat="1" ht="26.4" hidden="1" outlineLevel="1">
      <c r="A47" s="25" t="s">
        <v>210</v>
      </c>
      <c r="B47" s="26" t="s">
        <v>30</v>
      </c>
      <c r="C47" s="27">
        <f t="shared" ref="C47:G47" si="22">C48</f>
        <v>1200000</v>
      </c>
      <c r="D47" s="27">
        <f t="shared" si="22"/>
        <v>0</v>
      </c>
      <c r="E47" s="27">
        <f t="shared" si="22"/>
        <v>0</v>
      </c>
      <c r="F47" s="27">
        <f t="shared" si="22"/>
        <v>0</v>
      </c>
      <c r="G47" s="27">
        <f t="shared" si="22"/>
        <v>0</v>
      </c>
      <c r="H47" s="39">
        <f t="shared" si="0"/>
        <v>1200000</v>
      </c>
      <c r="I47" s="34"/>
    </row>
    <row r="48" spans="1:9" ht="26.4" hidden="1" outlineLevel="2">
      <c r="A48" s="7" t="s">
        <v>211</v>
      </c>
      <c r="B48" s="9" t="s">
        <v>31</v>
      </c>
      <c r="C48" s="10">
        <f t="shared" ref="C48:G48" si="23">C49</f>
        <v>1200000</v>
      </c>
      <c r="D48" s="10">
        <f t="shared" si="23"/>
        <v>0</v>
      </c>
      <c r="E48" s="10">
        <f t="shared" si="23"/>
        <v>0</v>
      </c>
      <c r="F48" s="10">
        <f t="shared" si="23"/>
        <v>0</v>
      </c>
      <c r="G48" s="10">
        <f t="shared" si="23"/>
        <v>0</v>
      </c>
      <c r="H48" s="40">
        <f t="shared" si="0"/>
        <v>1200000</v>
      </c>
      <c r="I48" s="35"/>
    </row>
    <row r="49" spans="1:9" ht="31.5" hidden="1" customHeight="1" outlineLevel="3">
      <c r="A49" s="7" t="s">
        <v>212</v>
      </c>
      <c r="B49" s="9" t="s">
        <v>32</v>
      </c>
      <c r="C49" s="10">
        <v>1200000</v>
      </c>
      <c r="D49" s="10">
        <v>0</v>
      </c>
      <c r="E49" s="10">
        <v>0</v>
      </c>
      <c r="F49" s="10">
        <v>0</v>
      </c>
      <c r="G49" s="10">
        <v>0</v>
      </c>
      <c r="H49" s="40">
        <f t="shared" si="0"/>
        <v>1200000</v>
      </c>
      <c r="I49" s="35"/>
    </row>
    <row r="50" spans="1:9" s="24" customFormat="1" ht="26.4" outlineLevel="1">
      <c r="A50" s="25" t="s">
        <v>213</v>
      </c>
      <c r="B50" s="26" t="s">
        <v>33</v>
      </c>
      <c r="C50" s="27">
        <f>C51+C60+C65</f>
        <v>18065500</v>
      </c>
      <c r="D50" s="27">
        <f>D51+D60+D65</f>
        <v>0</v>
      </c>
      <c r="E50" s="27">
        <f>E51+E60+E65</f>
        <v>0</v>
      </c>
      <c r="F50" s="27">
        <f>F51+F60+F65</f>
        <v>1608372.32</v>
      </c>
      <c r="G50" s="27">
        <f>G51+G60+G65</f>
        <v>1014730</v>
      </c>
      <c r="H50" s="39">
        <f t="shared" si="0"/>
        <v>20688602.32</v>
      </c>
      <c r="I50" s="34"/>
    </row>
    <row r="51" spans="1:9" ht="52.8" outlineLevel="2">
      <c r="A51" s="7" t="s">
        <v>214</v>
      </c>
      <c r="B51" s="19" t="s">
        <v>34</v>
      </c>
      <c r="C51" s="10">
        <f t="shared" ref="C51:D51" si="24">C52+C54+C56+C58</f>
        <v>14730700</v>
      </c>
      <c r="D51" s="10">
        <f t="shared" si="24"/>
        <v>0</v>
      </c>
      <c r="E51" s="10">
        <f t="shared" ref="E51:F51" si="25">E52+E54+E56+E58</f>
        <v>0</v>
      </c>
      <c r="F51" s="10">
        <f t="shared" si="25"/>
        <v>1608372.32</v>
      </c>
      <c r="G51" s="10">
        <f t="shared" ref="G51" si="26">G52+G54+G56+G58</f>
        <v>749330</v>
      </c>
      <c r="H51" s="40">
        <f t="shared" si="0"/>
        <v>17088402.32</v>
      </c>
      <c r="I51" s="35"/>
    </row>
    <row r="52" spans="1:9" ht="39.6" outlineLevel="3">
      <c r="A52" s="7" t="s">
        <v>215</v>
      </c>
      <c r="B52" s="9" t="s">
        <v>35</v>
      </c>
      <c r="C52" s="10">
        <f t="shared" ref="C52:G52" si="27">C53</f>
        <v>13759400</v>
      </c>
      <c r="D52" s="10">
        <f t="shared" si="27"/>
        <v>0</v>
      </c>
      <c r="E52" s="10">
        <f t="shared" si="27"/>
        <v>0</v>
      </c>
      <c r="F52" s="10">
        <f t="shared" si="27"/>
        <v>1608372.32</v>
      </c>
      <c r="G52" s="10">
        <f t="shared" si="27"/>
        <v>749330</v>
      </c>
      <c r="H52" s="40">
        <f t="shared" si="0"/>
        <v>16117102.32</v>
      </c>
      <c r="I52" s="35"/>
    </row>
    <row r="53" spans="1:9" ht="52.8" outlineLevel="4">
      <c r="A53" s="7" t="s">
        <v>216</v>
      </c>
      <c r="B53" s="19" t="s">
        <v>36</v>
      </c>
      <c r="C53" s="10">
        <v>13759400</v>
      </c>
      <c r="D53" s="10">
        <v>0</v>
      </c>
      <c r="E53" s="10">
        <v>0</v>
      </c>
      <c r="F53" s="10">
        <v>1608372.32</v>
      </c>
      <c r="G53" s="10">
        <v>749330</v>
      </c>
      <c r="H53" s="40">
        <f t="shared" si="0"/>
        <v>16117102.32</v>
      </c>
      <c r="I53" s="35"/>
    </row>
    <row r="54" spans="1:9" ht="52.8" hidden="1" outlineLevel="3">
      <c r="A54" s="7" t="s">
        <v>217</v>
      </c>
      <c r="B54" s="19" t="s">
        <v>37</v>
      </c>
      <c r="C54" s="10">
        <f t="shared" ref="C54:G54" si="28">C55</f>
        <v>69600</v>
      </c>
      <c r="D54" s="10">
        <f t="shared" si="28"/>
        <v>0</v>
      </c>
      <c r="E54" s="10">
        <f t="shared" si="28"/>
        <v>0</v>
      </c>
      <c r="F54" s="10">
        <f t="shared" si="28"/>
        <v>0</v>
      </c>
      <c r="G54" s="10">
        <f t="shared" si="28"/>
        <v>0</v>
      </c>
      <c r="H54" s="40">
        <f t="shared" si="0"/>
        <v>69600</v>
      </c>
      <c r="I54" s="35"/>
    </row>
    <row r="55" spans="1:9" ht="52.8" hidden="1" outlineLevel="4">
      <c r="A55" s="7" t="s">
        <v>218</v>
      </c>
      <c r="B55" s="9" t="s">
        <v>38</v>
      </c>
      <c r="C55" s="10">
        <v>69600</v>
      </c>
      <c r="D55" s="10">
        <v>0</v>
      </c>
      <c r="E55" s="10">
        <v>0</v>
      </c>
      <c r="F55" s="10">
        <v>0</v>
      </c>
      <c r="G55" s="10">
        <v>0</v>
      </c>
      <c r="H55" s="40">
        <f t="shared" si="0"/>
        <v>69600</v>
      </c>
      <c r="I55" s="35"/>
    </row>
    <row r="56" spans="1:9" ht="52.8" hidden="1" outlineLevel="3">
      <c r="A56" s="7" t="s">
        <v>219</v>
      </c>
      <c r="B56" s="19" t="s">
        <v>39</v>
      </c>
      <c r="C56" s="10">
        <f t="shared" ref="C56:G56" si="29">C57</f>
        <v>119100</v>
      </c>
      <c r="D56" s="10">
        <f t="shared" si="29"/>
        <v>0</v>
      </c>
      <c r="E56" s="10">
        <f t="shared" si="29"/>
        <v>0</v>
      </c>
      <c r="F56" s="10">
        <f t="shared" si="29"/>
        <v>0</v>
      </c>
      <c r="G56" s="10">
        <f t="shared" si="29"/>
        <v>0</v>
      </c>
      <c r="H56" s="40">
        <f t="shared" si="0"/>
        <v>119100</v>
      </c>
      <c r="I56" s="35"/>
    </row>
    <row r="57" spans="1:9" ht="39.6" hidden="1" outlineLevel="4">
      <c r="A57" s="7" t="s">
        <v>220</v>
      </c>
      <c r="B57" s="9" t="s">
        <v>40</v>
      </c>
      <c r="C57" s="10">
        <v>119100</v>
      </c>
      <c r="D57" s="10">
        <v>0</v>
      </c>
      <c r="E57" s="10">
        <v>0</v>
      </c>
      <c r="F57" s="10">
        <v>0</v>
      </c>
      <c r="G57" s="10">
        <v>0</v>
      </c>
      <c r="H57" s="40">
        <f t="shared" si="0"/>
        <v>119100</v>
      </c>
      <c r="I57" s="35"/>
    </row>
    <row r="58" spans="1:9" ht="26.4" hidden="1" outlineLevel="3">
      <c r="A58" s="7" t="s">
        <v>221</v>
      </c>
      <c r="B58" s="9" t="s">
        <v>41</v>
      </c>
      <c r="C58" s="10">
        <f t="shared" ref="C58:G58" si="30">C59</f>
        <v>782600</v>
      </c>
      <c r="D58" s="10">
        <f t="shared" si="30"/>
        <v>0</v>
      </c>
      <c r="E58" s="10">
        <f t="shared" si="30"/>
        <v>0</v>
      </c>
      <c r="F58" s="10">
        <f t="shared" si="30"/>
        <v>0</v>
      </c>
      <c r="G58" s="10">
        <f t="shared" si="30"/>
        <v>0</v>
      </c>
      <c r="H58" s="40">
        <f t="shared" si="0"/>
        <v>782600</v>
      </c>
      <c r="I58" s="35"/>
    </row>
    <row r="59" spans="1:9" ht="26.4" hidden="1" outlineLevel="4">
      <c r="A59" s="7" t="s">
        <v>222</v>
      </c>
      <c r="B59" s="9" t="s">
        <v>42</v>
      </c>
      <c r="C59" s="10">
        <v>782600</v>
      </c>
      <c r="D59" s="10">
        <v>0</v>
      </c>
      <c r="E59" s="10">
        <v>0</v>
      </c>
      <c r="F59" s="10">
        <v>0</v>
      </c>
      <c r="G59" s="10">
        <v>0</v>
      </c>
      <c r="H59" s="40">
        <f t="shared" si="0"/>
        <v>782600</v>
      </c>
      <c r="I59" s="35"/>
    </row>
    <row r="60" spans="1:9" ht="26.4" hidden="1" outlineLevel="2">
      <c r="A60" s="7" t="s">
        <v>223</v>
      </c>
      <c r="B60" s="9" t="s">
        <v>43</v>
      </c>
      <c r="C60" s="10">
        <f>C63+C61</f>
        <v>2957000</v>
      </c>
      <c r="D60" s="10">
        <f>D63+D61</f>
        <v>0</v>
      </c>
      <c r="E60" s="10">
        <f>E63+E61</f>
        <v>0</v>
      </c>
      <c r="F60" s="10">
        <f>F63+F61</f>
        <v>0</v>
      </c>
      <c r="G60" s="10">
        <f>G63+G61</f>
        <v>0</v>
      </c>
      <c r="H60" s="40">
        <f t="shared" si="0"/>
        <v>2957000</v>
      </c>
      <c r="I60" s="35"/>
    </row>
    <row r="61" spans="1:9" ht="26.4" hidden="1" outlineLevel="2">
      <c r="A61" s="7" t="s">
        <v>224</v>
      </c>
      <c r="B61" s="9" t="s">
        <v>177</v>
      </c>
      <c r="C61" s="10">
        <f>C62</f>
        <v>2653900</v>
      </c>
      <c r="D61" s="10">
        <f>D62</f>
        <v>0</v>
      </c>
      <c r="E61" s="10">
        <f>E62</f>
        <v>0</v>
      </c>
      <c r="F61" s="10">
        <f>F62</f>
        <v>0</v>
      </c>
      <c r="G61" s="10">
        <f>G62</f>
        <v>0</v>
      </c>
      <c r="H61" s="40">
        <f t="shared" si="0"/>
        <v>2653900</v>
      </c>
      <c r="I61" s="35"/>
    </row>
    <row r="62" spans="1:9" ht="79.2" hidden="1" outlineLevel="2">
      <c r="A62" s="7" t="s">
        <v>225</v>
      </c>
      <c r="B62" s="28" t="s">
        <v>176</v>
      </c>
      <c r="C62" s="10">
        <v>2653900</v>
      </c>
      <c r="D62" s="10">
        <v>0</v>
      </c>
      <c r="E62" s="10">
        <v>0</v>
      </c>
      <c r="F62" s="10">
        <v>0</v>
      </c>
      <c r="G62" s="10">
        <v>0</v>
      </c>
      <c r="H62" s="40">
        <f t="shared" si="0"/>
        <v>2653900</v>
      </c>
      <c r="I62" s="35"/>
    </row>
    <row r="63" spans="1:9" ht="26.4" hidden="1" outlineLevel="3">
      <c r="A63" s="7" t="s">
        <v>226</v>
      </c>
      <c r="B63" s="9" t="s">
        <v>44</v>
      </c>
      <c r="C63" s="10">
        <f t="shared" ref="C63:G63" si="31">C64</f>
        <v>303100</v>
      </c>
      <c r="D63" s="10">
        <f t="shared" si="31"/>
        <v>0</v>
      </c>
      <c r="E63" s="10">
        <f t="shared" si="31"/>
        <v>0</v>
      </c>
      <c r="F63" s="10">
        <f t="shared" si="31"/>
        <v>0</v>
      </c>
      <c r="G63" s="10">
        <f t="shared" si="31"/>
        <v>0</v>
      </c>
      <c r="H63" s="40">
        <f t="shared" si="0"/>
        <v>303100</v>
      </c>
      <c r="I63" s="35"/>
    </row>
    <row r="64" spans="1:9" ht="66" hidden="1" outlineLevel="4">
      <c r="A64" s="7" t="s">
        <v>227</v>
      </c>
      <c r="B64" s="19" t="s">
        <v>45</v>
      </c>
      <c r="C64" s="10">
        <v>303100</v>
      </c>
      <c r="D64" s="10">
        <v>0</v>
      </c>
      <c r="E64" s="10">
        <v>0</v>
      </c>
      <c r="F64" s="10">
        <v>0</v>
      </c>
      <c r="G64" s="10">
        <v>0</v>
      </c>
      <c r="H64" s="40">
        <f t="shared" si="0"/>
        <v>303100</v>
      </c>
      <c r="I64" s="35"/>
    </row>
    <row r="65" spans="1:9" ht="52.8" outlineLevel="2">
      <c r="A65" s="7" t="s">
        <v>228</v>
      </c>
      <c r="B65" s="19" t="s">
        <v>46</v>
      </c>
      <c r="C65" s="10">
        <f t="shared" ref="C65:G65" si="32">C66</f>
        <v>377800</v>
      </c>
      <c r="D65" s="10">
        <f t="shared" si="32"/>
        <v>0</v>
      </c>
      <c r="E65" s="10">
        <f t="shared" si="32"/>
        <v>0</v>
      </c>
      <c r="F65" s="10">
        <f t="shared" si="32"/>
        <v>0</v>
      </c>
      <c r="G65" s="10">
        <f t="shared" si="32"/>
        <v>265400</v>
      </c>
      <c r="H65" s="40">
        <f t="shared" si="0"/>
        <v>643200</v>
      </c>
      <c r="I65" s="35"/>
    </row>
    <row r="66" spans="1:9" ht="52.8" outlineLevel="3">
      <c r="A66" s="7" t="s">
        <v>229</v>
      </c>
      <c r="B66" s="19" t="s">
        <v>47</v>
      </c>
      <c r="C66" s="10">
        <f t="shared" ref="C66:G66" si="33">C67</f>
        <v>377800</v>
      </c>
      <c r="D66" s="10">
        <f t="shared" si="33"/>
        <v>0</v>
      </c>
      <c r="E66" s="10">
        <f t="shared" si="33"/>
        <v>0</v>
      </c>
      <c r="F66" s="10">
        <f t="shared" si="33"/>
        <v>0</v>
      </c>
      <c r="G66" s="10">
        <f t="shared" si="33"/>
        <v>265400</v>
      </c>
      <c r="H66" s="40">
        <f t="shared" si="0"/>
        <v>643200</v>
      </c>
      <c r="I66" s="35"/>
    </row>
    <row r="67" spans="1:9" ht="52.8" outlineLevel="4">
      <c r="A67" s="7" t="s">
        <v>230</v>
      </c>
      <c r="B67" s="9" t="s">
        <v>48</v>
      </c>
      <c r="C67" s="10">
        <v>377800</v>
      </c>
      <c r="D67" s="10">
        <v>0</v>
      </c>
      <c r="E67" s="10">
        <v>0</v>
      </c>
      <c r="F67" s="10">
        <v>0</v>
      </c>
      <c r="G67" s="10">
        <v>265400</v>
      </c>
      <c r="H67" s="40">
        <f t="shared" si="0"/>
        <v>643200</v>
      </c>
      <c r="I67" s="35"/>
    </row>
    <row r="68" spans="1:9" s="24" customFormat="1" ht="26.4" hidden="1" outlineLevel="1">
      <c r="A68" s="25" t="s">
        <v>231</v>
      </c>
      <c r="B68" s="26" t="s">
        <v>49</v>
      </c>
      <c r="C68" s="27">
        <f t="shared" ref="C68:G68" si="34">C69</f>
        <v>145000</v>
      </c>
      <c r="D68" s="27">
        <f t="shared" si="34"/>
        <v>0</v>
      </c>
      <c r="E68" s="27">
        <f t="shared" si="34"/>
        <v>0</v>
      </c>
      <c r="F68" s="27">
        <f t="shared" si="34"/>
        <v>0</v>
      </c>
      <c r="G68" s="27">
        <f t="shared" si="34"/>
        <v>0</v>
      </c>
      <c r="H68" s="39">
        <f t="shared" si="0"/>
        <v>145000</v>
      </c>
      <c r="I68" s="34"/>
    </row>
    <row r="69" spans="1:9" ht="26.4" hidden="1" outlineLevel="2">
      <c r="A69" s="7" t="s">
        <v>232</v>
      </c>
      <c r="B69" s="9" t="s">
        <v>50</v>
      </c>
      <c r="C69" s="10">
        <f t="shared" ref="C69:D69" si="35">C70+C71</f>
        <v>145000</v>
      </c>
      <c r="D69" s="10">
        <f t="shared" si="35"/>
        <v>0</v>
      </c>
      <c r="E69" s="10">
        <f t="shared" ref="E69:F69" si="36">E70+E71</f>
        <v>0</v>
      </c>
      <c r="F69" s="10">
        <f t="shared" si="36"/>
        <v>0</v>
      </c>
      <c r="G69" s="10">
        <f t="shared" ref="G69" si="37">G70+G71</f>
        <v>0</v>
      </c>
      <c r="H69" s="40">
        <f t="shared" si="0"/>
        <v>145000</v>
      </c>
      <c r="I69" s="35"/>
    </row>
    <row r="70" spans="1:9" ht="26.4" hidden="1" outlineLevel="3">
      <c r="A70" s="7" t="s">
        <v>233</v>
      </c>
      <c r="B70" s="9" t="s">
        <v>51</v>
      </c>
      <c r="C70" s="10">
        <v>71000</v>
      </c>
      <c r="D70" s="10">
        <v>0</v>
      </c>
      <c r="E70" s="10">
        <v>0</v>
      </c>
      <c r="F70" s="10">
        <v>0</v>
      </c>
      <c r="G70" s="10">
        <v>0</v>
      </c>
      <c r="H70" s="40">
        <f t="shared" si="0"/>
        <v>71000</v>
      </c>
      <c r="I70" s="35"/>
    </row>
    <row r="71" spans="1:9" ht="26.4" hidden="1" outlineLevel="3">
      <c r="A71" s="7" t="s">
        <v>234</v>
      </c>
      <c r="B71" s="9" t="s">
        <v>52</v>
      </c>
      <c r="C71" s="10">
        <v>74000</v>
      </c>
      <c r="D71" s="10">
        <v>0</v>
      </c>
      <c r="E71" s="10">
        <v>0</v>
      </c>
      <c r="F71" s="10">
        <v>0</v>
      </c>
      <c r="G71" s="10">
        <v>0</v>
      </c>
      <c r="H71" s="40">
        <f t="shared" si="0"/>
        <v>74000</v>
      </c>
      <c r="I71" s="35"/>
    </row>
    <row r="72" spans="1:9" s="24" customFormat="1" ht="26.4" outlineLevel="1">
      <c r="A72" s="25" t="s">
        <v>235</v>
      </c>
      <c r="B72" s="26" t="s">
        <v>53</v>
      </c>
      <c r="C72" s="27">
        <f t="shared" ref="C72:D72" si="38">C73+C76</f>
        <v>9976027</v>
      </c>
      <c r="D72" s="27">
        <f t="shared" si="38"/>
        <v>0</v>
      </c>
      <c r="E72" s="27">
        <f t="shared" ref="E72:F72" si="39">E73+E76</f>
        <v>0</v>
      </c>
      <c r="F72" s="27">
        <f t="shared" si="39"/>
        <v>-71826.86</v>
      </c>
      <c r="G72" s="27">
        <f t="shared" ref="G72" si="40">G73+G76</f>
        <v>-1215738.81</v>
      </c>
      <c r="H72" s="39">
        <f t="shared" si="0"/>
        <v>8688461.3300000001</v>
      </c>
      <c r="I72" s="34"/>
    </row>
    <row r="73" spans="1:9" ht="26.4" outlineLevel="2">
      <c r="A73" s="7" t="s">
        <v>236</v>
      </c>
      <c r="B73" s="9" t="s">
        <v>54</v>
      </c>
      <c r="C73" s="10">
        <f t="shared" ref="C73:G73" si="41">C74</f>
        <v>9330827</v>
      </c>
      <c r="D73" s="10">
        <f t="shared" si="41"/>
        <v>0</v>
      </c>
      <c r="E73" s="10">
        <f t="shared" si="41"/>
        <v>0</v>
      </c>
      <c r="F73" s="10">
        <f t="shared" si="41"/>
        <v>-71826.86</v>
      </c>
      <c r="G73" s="10">
        <f t="shared" si="41"/>
        <v>-1215738.81</v>
      </c>
      <c r="H73" s="40">
        <f t="shared" si="0"/>
        <v>8043261.3300000001</v>
      </c>
      <c r="I73" s="35"/>
    </row>
    <row r="74" spans="1:9" ht="26.4" outlineLevel="3">
      <c r="A74" s="7" t="s">
        <v>237</v>
      </c>
      <c r="B74" s="9" t="s">
        <v>55</v>
      </c>
      <c r="C74" s="10">
        <f t="shared" ref="C74:G74" si="42">C75</f>
        <v>9330827</v>
      </c>
      <c r="D74" s="10">
        <f t="shared" si="42"/>
        <v>0</v>
      </c>
      <c r="E74" s="10">
        <f t="shared" si="42"/>
        <v>0</v>
      </c>
      <c r="F74" s="10">
        <f t="shared" si="42"/>
        <v>-71826.86</v>
      </c>
      <c r="G74" s="10">
        <f t="shared" si="42"/>
        <v>-1215738.81</v>
      </c>
      <c r="H74" s="40">
        <f t="shared" si="0"/>
        <v>8043261.3300000001</v>
      </c>
      <c r="I74" s="35"/>
    </row>
    <row r="75" spans="1:9" ht="26.4" outlineLevel="4">
      <c r="A75" s="7" t="s">
        <v>238</v>
      </c>
      <c r="B75" s="9" t="s">
        <v>56</v>
      </c>
      <c r="C75" s="10">
        <v>9330827</v>
      </c>
      <c r="D75" s="10">
        <v>0</v>
      </c>
      <c r="E75" s="10">
        <v>0</v>
      </c>
      <c r="F75" s="10">
        <v>-71826.86</v>
      </c>
      <c r="G75" s="10">
        <v>-1215738.81</v>
      </c>
      <c r="H75" s="40">
        <f t="shared" si="0"/>
        <v>8043261.3300000001</v>
      </c>
      <c r="I75" s="35"/>
    </row>
    <row r="76" spans="1:9" ht="26.4" hidden="1" outlineLevel="2">
      <c r="A76" s="7" t="s">
        <v>239</v>
      </c>
      <c r="B76" s="9" t="s">
        <v>57</v>
      </c>
      <c r="C76" s="10">
        <f>C77</f>
        <v>645200</v>
      </c>
      <c r="D76" s="10">
        <f>D77</f>
        <v>0</v>
      </c>
      <c r="E76" s="10">
        <f>E77</f>
        <v>0</v>
      </c>
      <c r="F76" s="10">
        <f>F77</f>
        <v>0</v>
      </c>
      <c r="G76" s="10">
        <f>G77</f>
        <v>0</v>
      </c>
      <c r="H76" s="40">
        <f t="shared" si="0"/>
        <v>645200</v>
      </c>
      <c r="I76" s="35"/>
    </row>
    <row r="77" spans="1:9" ht="26.4" hidden="1" outlineLevel="3">
      <c r="A77" s="7" t="s">
        <v>240</v>
      </c>
      <c r="B77" s="9" t="s">
        <v>58</v>
      </c>
      <c r="C77" s="10">
        <f t="shared" ref="C77:G77" si="43">C78</f>
        <v>645200</v>
      </c>
      <c r="D77" s="10">
        <f t="shared" si="43"/>
        <v>0</v>
      </c>
      <c r="E77" s="10">
        <f t="shared" si="43"/>
        <v>0</v>
      </c>
      <c r="F77" s="10">
        <f t="shared" si="43"/>
        <v>0</v>
      </c>
      <c r="G77" s="10">
        <f t="shared" si="43"/>
        <v>0</v>
      </c>
      <c r="H77" s="40">
        <f t="shared" si="0"/>
        <v>645200</v>
      </c>
      <c r="I77" s="35"/>
    </row>
    <row r="78" spans="1:9" ht="26.4" hidden="1" outlineLevel="4">
      <c r="A78" s="7" t="s">
        <v>241</v>
      </c>
      <c r="B78" s="9" t="s">
        <v>59</v>
      </c>
      <c r="C78" s="10">
        <v>645200</v>
      </c>
      <c r="D78" s="10">
        <v>0</v>
      </c>
      <c r="E78" s="10">
        <v>0</v>
      </c>
      <c r="F78" s="10">
        <v>0</v>
      </c>
      <c r="G78" s="10">
        <v>0</v>
      </c>
      <c r="H78" s="40">
        <f t="shared" ref="H78:H141" si="44">C78+D78+E78+F78+G78</f>
        <v>645200</v>
      </c>
      <c r="I78" s="35"/>
    </row>
    <row r="79" spans="1:9" s="24" customFormat="1" ht="26.4" outlineLevel="1" collapsed="1">
      <c r="A79" s="25" t="s">
        <v>242</v>
      </c>
      <c r="B79" s="26" t="s">
        <v>60</v>
      </c>
      <c r="C79" s="27">
        <f t="shared" ref="C79:D79" si="45">C80+C83+C88</f>
        <v>1291700</v>
      </c>
      <c r="D79" s="27">
        <f t="shared" si="45"/>
        <v>0</v>
      </c>
      <c r="E79" s="27">
        <f t="shared" ref="E79:F79" si="46">E80+E83+E88</f>
        <v>0</v>
      </c>
      <c r="F79" s="27">
        <f t="shared" si="46"/>
        <v>0</v>
      </c>
      <c r="G79" s="27">
        <f t="shared" ref="G79" si="47">G80+G83+G88</f>
        <v>349056</v>
      </c>
      <c r="H79" s="39">
        <f t="shared" si="44"/>
        <v>1640756</v>
      </c>
      <c r="I79" s="34"/>
    </row>
    <row r="80" spans="1:9" ht="52.8" hidden="1" outlineLevel="2">
      <c r="A80" s="7" t="s">
        <v>243</v>
      </c>
      <c r="B80" s="19" t="s">
        <v>61</v>
      </c>
      <c r="C80" s="10">
        <f t="shared" ref="C80:G80" si="48">C81</f>
        <v>1200000</v>
      </c>
      <c r="D80" s="10">
        <f t="shared" si="48"/>
        <v>0</v>
      </c>
      <c r="E80" s="10">
        <f t="shared" si="48"/>
        <v>0</v>
      </c>
      <c r="F80" s="10">
        <f t="shared" si="48"/>
        <v>0</v>
      </c>
      <c r="G80" s="10">
        <f t="shared" si="48"/>
        <v>0</v>
      </c>
      <c r="H80" s="40">
        <f t="shared" si="44"/>
        <v>1200000</v>
      </c>
      <c r="I80" s="35"/>
    </row>
    <row r="81" spans="1:9" ht="66" hidden="1" outlineLevel="3">
      <c r="A81" s="7" t="s">
        <v>244</v>
      </c>
      <c r="B81" s="19" t="s">
        <v>62</v>
      </c>
      <c r="C81" s="10">
        <f t="shared" ref="C81:G81" si="49">C82</f>
        <v>1200000</v>
      </c>
      <c r="D81" s="10">
        <f t="shared" si="49"/>
        <v>0</v>
      </c>
      <c r="E81" s="10">
        <f t="shared" si="49"/>
        <v>0</v>
      </c>
      <c r="F81" s="10">
        <f t="shared" si="49"/>
        <v>0</v>
      </c>
      <c r="G81" s="10">
        <f t="shared" si="49"/>
        <v>0</v>
      </c>
      <c r="H81" s="40">
        <f t="shared" si="44"/>
        <v>1200000</v>
      </c>
      <c r="I81" s="35"/>
    </row>
    <row r="82" spans="1:9" ht="66" hidden="1" outlineLevel="4">
      <c r="A82" s="7" t="s">
        <v>245</v>
      </c>
      <c r="B82" s="19" t="s">
        <v>63</v>
      </c>
      <c r="C82" s="10">
        <v>1200000</v>
      </c>
      <c r="D82" s="10">
        <v>0</v>
      </c>
      <c r="E82" s="10">
        <v>0</v>
      </c>
      <c r="F82" s="10">
        <v>0</v>
      </c>
      <c r="G82" s="10">
        <v>0</v>
      </c>
      <c r="H82" s="40">
        <f t="shared" si="44"/>
        <v>1200000</v>
      </c>
      <c r="I82" s="35"/>
    </row>
    <row r="83" spans="1:9" ht="26.4" outlineLevel="2">
      <c r="A83" s="7" t="s">
        <v>246</v>
      </c>
      <c r="B83" s="9" t="s">
        <v>64</v>
      </c>
      <c r="C83" s="10">
        <f t="shared" ref="C83:D83" si="50">C84+C86</f>
        <v>28000</v>
      </c>
      <c r="D83" s="10">
        <f t="shared" si="50"/>
        <v>0</v>
      </c>
      <c r="E83" s="10">
        <f t="shared" ref="E83:F83" si="51">E84+E86</f>
        <v>0</v>
      </c>
      <c r="F83" s="10">
        <f t="shared" si="51"/>
        <v>0</v>
      </c>
      <c r="G83" s="10">
        <f t="shared" ref="G83" si="52">G84+G86</f>
        <v>283657</v>
      </c>
      <c r="H83" s="40">
        <f t="shared" si="44"/>
        <v>311657</v>
      </c>
      <c r="I83" s="35"/>
    </row>
    <row r="84" spans="1:9" ht="26.4" outlineLevel="3">
      <c r="A84" s="7" t="s">
        <v>247</v>
      </c>
      <c r="B84" s="9" t="s">
        <v>65</v>
      </c>
      <c r="C84" s="10">
        <f t="shared" ref="C84:G84" si="53">C85</f>
        <v>15300</v>
      </c>
      <c r="D84" s="10">
        <f t="shared" si="53"/>
        <v>0</v>
      </c>
      <c r="E84" s="10">
        <f t="shared" si="53"/>
        <v>0</v>
      </c>
      <c r="F84" s="10">
        <f t="shared" si="53"/>
        <v>0</v>
      </c>
      <c r="G84" s="10">
        <f t="shared" si="53"/>
        <v>274728</v>
      </c>
      <c r="H84" s="40">
        <f t="shared" si="44"/>
        <v>290028</v>
      </c>
      <c r="I84" s="35"/>
    </row>
    <row r="85" spans="1:9" ht="39.6" outlineLevel="4">
      <c r="A85" s="7" t="s">
        <v>248</v>
      </c>
      <c r="B85" s="9" t="s">
        <v>66</v>
      </c>
      <c r="C85" s="10">
        <v>15300</v>
      </c>
      <c r="D85" s="10">
        <v>0</v>
      </c>
      <c r="E85" s="10">
        <v>0</v>
      </c>
      <c r="F85" s="10">
        <v>0</v>
      </c>
      <c r="G85" s="10">
        <v>274728</v>
      </c>
      <c r="H85" s="40">
        <f t="shared" si="44"/>
        <v>290028</v>
      </c>
      <c r="I85" s="35"/>
    </row>
    <row r="86" spans="1:9" ht="39.6" outlineLevel="3">
      <c r="A86" s="7" t="s">
        <v>249</v>
      </c>
      <c r="B86" s="9" t="s">
        <v>67</v>
      </c>
      <c r="C86" s="10">
        <f t="shared" ref="C86:G86" si="54">C87</f>
        <v>12700</v>
      </c>
      <c r="D86" s="10">
        <f t="shared" si="54"/>
        <v>0</v>
      </c>
      <c r="E86" s="10">
        <f t="shared" si="54"/>
        <v>0</v>
      </c>
      <c r="F86" s="10">
        <f t="shared" si="54"/>
        <v>0</v>
      </c>
      <c r="G86" s="10">
        <f t="shared" si="54"/>
        <v>8929</v>
      </c>
      <c r="H86" s="40">
        <f t="shared" si="44"/>
        <v>21629</v>
      </c>
      <c r="I86" s="35"/>
    </row>
    <row r="87" spans="1:9" ht="39.6" outlineLevel="4">
      <c r="A87" s="7" t="s">
        <v>250</v>
      </c>
      <c r="B87" s="9" t="s">
        <v>68</v>
      </c>
      <c r="C87" s="10">
        <v>12700</v>
      </c>
      <c r="D87" s="10">
        <v>0</v>
      </c>
      <c r="E87" s="10">
        <v>0</v>
      </c>
      <c r="F87" s="10">
        <v>0</v>
      </c>
      <c r="G87" s="10">
        <v>8929</v>
      </c>
      <c r="H87" s="40">
        <f t="shared" si="44"/>
        <v>21629</v>
      </c>
      <c r="I87" s="35"/>
    </row>
    <row r="88" spans="1:9" ht="52.8" outlineLevel="2">
      <c r="A88" s="7" t="s">
        <v>251</v>
      </c>
      <c r="B88" s="9" t="s">
        <v>69</v>
      </c>
      <c r="C88" s="10">
        <f t="shared" ref="C88:G88" si="55">C89</f>
        <v>63700</v>
      </c>
      <c r="D88" s="10">
        <f t="shared" si="55"/>
        <v>0</v>
      </c>
      <c r="E88" s="10">
        <f t="shared" si="55"/>
        <v>0</v>
      </c>
      <c r="F88" s="10">
        <f t="shared" si="55"/>
        <v>0</v>
      </c>
      <c r="G88" s="10">
        <f t="shared" si="55"/>
        <v>65399</v>
      </c>
      <c r="H88" s="40">
        <f t="shared" si="44"/>
        <v>129099</v>
      </c>
      <c r="I88" s="35"/>
    </row>
    <row r="89" spans="1:9" ht="52.8" outlineLevel="3">
      <c r="A89" s="7" t="s">
        <v>252</v>
      </c>
      <c r="B89" s="9" t="s">
        <v>70</v>
      </c>
      <c r="C89" s="10">
        <f t="shared" ref="C89:G89" si="56">C90</f>
        <v>63700</v>
      </c>
      <c r="D89" s="10">
        <f t="shared" si="56"/>
        <v>0</v>
      </c>
      <c r="E89" s="10">
        <f t="shared" si="56"/>
        <v>0</v>
      </c>
      <c r="F89" s="10">
        <f t="shared" si="56"/>
        <v>0</v>
      </c>
      <c r="G89" s="10">
        <f t="shared" si="56"/>
        <v>65399</v>
      </c>
      <c r="H89" s="40">
        <f t="shared" si="44"/>
        <v>129099</v>
      </c>
      <c r="I89" s="35"/>
    </row>
    <row r="90" spans="1:9" ht="52.8" outlineLevel="4">
      <c r="A90" s="7" t="s">
        <v>253</v>
      </c>
      <c r="B90" s="19" t="s">
        <v>71</v>
      </c>
      <c r="C90" s="10">
        <v>63700</v>
      </c>
      <c r="D90" s="10">
        <v>0</v>
      </c>
      <c r="E90" s="10">
        <v>0</v>
      </c>
      <c r="F90" s="10">
        <v>0</v>
      </c>
      <c r="G90" s="10">
        <v>65399</v>
      </c>
      <c r="H90" s="40">
        <f t="shared" si="44"/>
        <v>129099</v>
      </c>
      <c r="I90" s="35"/>
    </row>
    <row r="91" spans="1:9" s="24" customFormat="1" ht="26.4" hidden="1" outlineLevel="1">
      <c r="A91" s="25" t="s">
        <v>254</v>
      </c>
      <c r="B91" s="26" t="s">
        <v>72</v>
      </c>
      <c r="C91" s="27">
        <f>C92+C110</f>
        <v>681800</v>
      </c>
      <c r="D91" s="27">
        <f>D92+D110</f>
        <v>0</v>
      </c>
      <c r="E91" s="27">
        <f>E92+E110</f>
        <v>0</v>
      </c>
      <c r="F91" s="27">
        <f>F92+F110+F112</f>
        <v>132813.34</v>
      </c>
      <c r="G91" s="27">
        <f>G92+G110+G112</f>
        <v>0</v>
      </c>
      <c r="H91" s="39">
        <f t="shared" si="44"/>
        <v>814613.34</v>
      </c>
      <c r="I91" s="34"/>
    </row>
    <row r="92" spans="1:9" ht="26.4" hidden="1" outlineLevel="2">
      <c r="A92" s="7" t="s">
        <v>255</v>
      </c>
      <c r="B92" s="9" t="s">
        <v>73</v>
      </c>
      <c r="C92" s="10">
        <f>C93+C95+C97+C100+C102+C104+C106+C108</f>
        <v>633000</v>
      </c>
      <c r="D92" s="10">
        <f>D93+D95+D97+D100+D102+D104+D106+D108</f>
        <v>0</v>
      </c>
      <c r="E92" s="10">
        <f>E93+E95+E97+E100+E102+E104+E106+E108</f>
        <v>0</v>
      </c>
      <c r="F92" s="10">
        <f>F93+F95+F97+F100+F102+F104+F106+F108</f>
        <v>0</v>
      </c>
      <c r="G92" s="10">
        <f>G93+G95+G97+G100+G102+G104+G106+G108</f>
        <v>0</v>
      </c>
      <c r="H92" s="40">
        <f t="shared" si="44"/>
        <v>633000</v>
      </c>
      <c r="I92" s="35"/>
    </row>
    <row r="93" spans="1:9" ht="39.6" hidden="1" outlineLevel="3">
      <c r="A93" s="7" t="s">
        <v>256</v>
      </c>
      <c r="B93" s="9" t="s">
        <v>74</v>
      </c>
      <c r="C93" s="10">
        <f t="shared" ref="C93:G93" si="57">C94</f>
        <v>38500</v>
      </c>
      <c r="D93" s="10">
        <f t="shared" si="57"/>
        <v>0</v>
      </c>
      <c r="E93" s="10">
        <f t="shared" si="57"/>
        <v>0</v>
      </c>
      <c r="F93" s="10">
        <f t="shared" si="57"/>
        <v>0</v>
      </c>
      <c r="G93" s="10">
        <f t="shared" si="57"/>
        <v>0</v>
      </c>
      <c r="H93" s="40">
        <f t="shared" si="44"/>
        <v>38500</v>
      </c>
      <c r="I93" s="35"/>
    </row>
    <row r="94" spans="1:9" ht="52.8" hidden="1" outlineLevel="4">
      <c r="A94" s="7" t="s">
        <v>257</v>
      </c>
      <c r="B94" s="19" t="s">
        <v>75</v>
      </c>
      <c r="C94" s="10">
        <v>38500</v>
      </c>
      <c r="D94" s="10">
        <v>0</v>
      </c>
      <c r="E94" s="10">
        <v>0</v>
      </c>
      <c r="F94" s="10">
        <v>0</v>
      </c>
      <c r="G94" s="10">
        <v>0</v>
      </c>
      <c r="H94" s="40">
        <f t="shared" si="44"/>
        <v>38500</v>
      </c>
      <c r="I94" s="35"/>
    </row>
    <row r="95" spans="1:9" ht="52.8" hidden="1" outlineLevel="3">
      <c r="A95" s="7" t="s">
        <v>258</v>
      </c>
      <c r="B95" s="9" t="s">
        <v>76</v>
      </c>
      <c r="C95" s="10">
        <f t="shared" ref="C95:G95" si="58">C96</f>
        <v>123400</v>
      </c>
      <c r="D95" s="10">
        <f t="shared" si="58"/>
        <v>0</v>
      </c>
      <c r="E95" s="10">
        <f t="shared" si="58"/>
        <v>0</v>
      </c>
      <c r="F95" s="10">
        <f t="shared" si="58"/>
        <v>0</v>
      </c>
      <c r="G95" s="10">
        <f t="shared" si="58"/>
        <v>0</v>
      </c>
      <c r="H95" s="40">
        <f t="shared" si="44"/>
        <v>123400</v>
      </c>
      <c r="I95" s="35"/>
    </row>
    <row r="96" spans="1:9" ht="66" hidden="1" outlineLevel="4">
      <c r="A96" s="7" t="s">
        <v>259</v>
      </c>
      <c r="B96" s="19" t="s">
        <v>77</v>
      </c>
      <c r="C96" s="10">
        <v>123400</v>
      </c>
      <c r="D96" s="10">
        <v>0</v>
      </c>
      <c r="E96" s="10">
        <v>0</v>
      </c>
      <c r="F96" s="10">
        <v>0</v>
      </c>
      <c r="G96" s="10">
        <v>0</v>
      </c>
      <c r="H96" s="40">
        <f t="shared" si="44"/>
        <v>123400</v>
      </c>
      <c r="I96" s="35"/>
    </row>
    <row r="97" spans="1:9" ht="39.6" hidden="1" outlineLevel="3">
      <c r="A97" s="7" t="s">
        <v>260</v>
      </c>
      <c r="B97" s="9" t="s">
        <v>78</v>
      </c>
      <c r="C97" s="10">
        <f t="shared" ref="C97:D97" si="59">C98+C99</f>
        <v>35200</v>
      </c>
      <c r="D97" s="10">
        <f t="shared" si="59"/>
        <v>0</v>
      </c>
      <c r="E97" s="10">
        <f t="shared" ref="E97:F97" si="60">E98+E99</f>
        <v>0</v>
      </c>
      <c r="F97" s="10">
        <f t="shared" si="60"/>
        <v>0</v>
      </c>
      <c r="G97" s="10">
        <f t="shared" ref="G97" si="61">G98+G99</f>
        <v>0</v>
      </c>
      <c r="H97" s="40">
        <f t="shared" si="44"/>
        <v>35200</v>
      </c>
      <c r="I97" s="35"/>
    </row>
    <row r="98" spans="1:9" ht="52.8" hidden="1" outlineLevel="4">
      <c r="A98" s="7" t="s">
        <v>261</v>
      </c>
      <c r="B98" s="19" t="s">
        <v>79</v>
      </c>
      <c r="C98" s="10">
        <v>24000</v>
      </c>
      <c r="D98" s="10">
        <v>0</v>
      </c>
      <c r="E98" s="10">
        <v>0</v>
      </c>
      <c r="F98" s="10">
        <v>0</v>
      </c>
      <c r="G98" s="10">
        <v>0</v>
      </c>
      <c r="H98" s="40">
        <f t="shared" si="44"/>
        <v>24000</v>
      </c>
      <c r="I98" s="35"/>
    </row>
    <row r="99" spans="1:9" ht="52.8" hidden="1" outlineLevel="4">
      <c r="A99" s="7" t="s">
        <v>262</v>
      </c>
      <c r="B99" s="9" t="s">
        <v>80</v>
      </c>
      <c r="C99" s="10">
        <v>11200</v>
      </c>
      <c r="D99" s="10">
        <v>0</v>
      </c>
      <c r="E99" s="10">
        <v>0</v>
      </c>
      <c r="F99" s="10">
        <v>0</v>
      </c>
      <c r="G99" s="10">
        <v>0</v>
      </c>
      <c r="H99" s="40">
        <f t="shared" si="44"/>
        <v>11200</v>
      </c>
      <c r="I99" s="35"/>
    </row>
    <row r="100" spans="1:9" ht="52.8" hidden="1" outlineLevel="3">
      <c r="A100" s="7" t="s">
        <v>263</v>
      </c>
      <c r="B100" s="9" t="s">
        <v>81</v>
      </c>
      <c r="C100" s="10">
        <f t="shared" ref="C100:G100" si="62">C101</f>
        <v>8400</v>
      </c>
      <c r="D100" s="10">
        <f t="shared" si="62"/>
        <v>0</v>
      </c>
      <c r="E100" s="10">
        <f t="shared" si="62"/>
        <v>0</v>
      </c>
      <c r="F100" s="10">
        <f t="shared" si="62"/>
        <v>0</v>
      </c>
      <c r="G100" s="10">
        <f t="shared" si="62"/>
        <v>0</v>
      </c>
      <c r="H100" s="40">
        <f t="shared" si="44"/>
        <v>8400</v>
      </c>
      <c r="I100" s="35"/>
    </row>
    <row r="101" spans="1:9" ht="66" hidden="1" outlineLevel="4">
      <c r="A101" s="7" t="s">
        <v>264</v>
      </c>
      <c r="B101" s="19" t="s">
        <v>82</v>
      </c>
      <c r="C101" s="10">
        <v>8400</v>
      </c>
      <c r="D101" s="10">
        <v>0</v>
      </c>
      <c r="E101" s="10">
        <v>0</v>
      </c>
      <c r="F101" s="10">
        <v>0</v>
      </c>
      <c r="G101" s="10">
        <v>0</v>
      </c>
      <c r="H101" s="40">
        <f t="shared" si="44"/>
        <v>8400</v>
      </c>
      <c r="I101" s="35"/>
    </row>
    <row r="102" spans="1:9" ht="52.8" hidden="1" outlineLevel="3">
      <c r="A102" s="7" t="s">
        <v>265</v>
      </c>
      <c r="B102" s="9" t="s">
        <v>83</v>
      </c>
      <c r="C102" s="10">
        <f t="shared" ref="C102:G102" si="63">C103</f>
        <v>300</v>
      </c>
      <c r="D102" s="10">
        <f t="shared" si="63"/>
        <v>0</v>
      </c>
      <c r="E102" s="10">
        <f t="shared" si="63"/>
        <v>0</v>
      </c>
      <c r="F102" s="10">
        <f t="shared" si="63"/>
        <v>0</v>
      </c>
      <c r="G102" s="10">
        <f t="shared" si="63"/>
        <v>0</v>
      </c>
      <c r="H102" s="40">
        <f t="shared" si="44"/>
        <v>300</v>
      </c>
      <c r="I102" s="35"/>
    </row>
    <row r="103" spans="1:9" ht="79.2" hidden="1" outlineLevel="4">
      <c r="A103" s="7" t="s">
        <v>266</v>
      </c>
      <c r="B103" s="19" t="s">
        <v>84</v>
      </c>
      <c r="C103" s="10">
        <v>300</v>
      </c>
      <c r="D103" s="10">
        <v>0</v>
      </c>
      <c r="E103" s="10">
        <v>0</v>
      </c>
      <c r="F103" s="10">
        <v>0</v>
      </c>
      <c r="G103" s="10">
        <v>0</v>
      </c>
      <c r="H103" s="40">
        <f t="shared" si="44"/>
        <v>300</v>
      </c>
      <c r="I103" s="35"/>
    </row>
    <row r="104" spans="1:9" ht="39.6" hidden="1" outlineLevel="3">
      <c r="A104" s="7" t="s">
        <v>267</v>
      </c>
      <c r="B104" s="9" t="s">
        <v>85</v>
      </c>
      <c r="C104" s="10">
        <f t="shared" ref="C104:G104" si="64">C105</f>
        <v>6700</v>
      </c>
      <c r="D104" s="10">
        <f t="shared" si="64"/>
        <v>0</v>
      </c>
      <c r="E104" s="10">
        <f t="shared" si="64"/>
        <v>0</v>
      </c>
      <c r="F104" s="10">
        <f t="shared" si="64"/>
        <v>0</v>
      </c>
      <c r="G104" s="10">
        <f t="shared" si="64"/>
        <v>0</v>
      </c>
      <c r="H104" s="40">
        <f t="shared" si="44"/>
        <v>6700</v>
      </c>
      <c r="I104" s="35"/>
    </row>
    <row r="105" spans="1:9" ht="52.8" hidden="1" outlineLevel="4">
      <c r="A105" s="7" t="s">
        <v>268</v>
      </c>
      <c r="B105" s="19" t="s">
        <v>86</v>
      </c>
      <c r="C105" s="10">
        <v>6700</v>
      </c>
      <c r="D105" s="10">
        <v>0</v>
      </c>
      <c r="E105" s="10">
        <v>0</v>
      </c>
      <c r="F105" s="10">
        <v>0</v>
      </c>
      <c r="G105" s="10">
        <v>0</v>
      </c>
      <c r="H105" s="40">
        <f t="shared" si="44"/>
        <v>6700</v>
      </c>
      <c r="I105" s="35"/>
    </row>
    <row r="106" spans="1:9" ht="39.6" hidden="1" outlineLevel="3">
      <c r="A106" s="7" t="s">
        <v>269</v>
      </c>
      <c r="B106" s="9" t="s">
        <v>87</v>
      </c>
      <c r="C106" s="10">
        <f t="shared" ref="C106:G106" si="65">C107</f>
        <v>272800</v>
      </c>
      <c r="D106" s="10">
        <f t="shared" si="65"/>
        <v>0</v>
      </c>
      <c r="E106" s="10">
        <f t="shared" si="65"/>
        <v>0</v>
      </c>
      <c r="F106" s="10">
        <f t="shared" si="65"/>
        <v>0</v>
      </c>
      <c r="G106" s="10">
        <f t="shared" si="65"/>
        <v>0</v>
      </c>
      <c r="H106" s="40">
        <f t="shared" si="44"/>
        <v>272800</v>
      </c>
      <c r="I106" s="35"/>
    </row>
    <row r="107" spans="1:9" ht="52.8" hidden="1" outlineLevel="4">
      <c r="A107" s="7" t="s">
        <v>270</v>
      </c>
      <c r="B107" s="19" t="s">
        <v>88</v>
      </c>
      <c r="C107" s="10">
        <v>272800</v>
      </c>
      <c r="D107" s="10">
        <v>0</v>
      </c>
      <c r="E107" s="10">
        <v>0</v>
      </c>
      <c r="F107" s="10">
        <v>0</v>
      </c>
      <c r="G107" s="10">
        <v>0</v>
      </c>
      <c r="H107" s="40">
        <f t="shared" si="44"/>
        <v>272800</v>
      </c>
      <c r="I107" s="35"/>
    </row>
    <row r="108" spans="1:9" ht="52.8" hidden="1" outlineLevel="3">
      <c r="A108" s="7" t="s">
        <v>271</v>
      </c>
      <c r="B108" s="9" t="s">
        <v>89</v>
      </c>
      <c r="C108" s="10">
        <f t="shared" ref="C108:G108" si="66">C109</f>
        <v>147700</v>
      </c>
      <c r="D108" s="10">
        <f t="shared" si="66"/>
        <v>0</v>
      </c>
      <c r="E108" s="10">
        <f t="shared" si="66"/>
        <v>0</v>
      </c>
      <c r="F108" s="10">
        <f t="shared" si="66"/>
        <v>0</v>
      </c>
      <c r="G108" s="10">
        <f t="shared" si="66"/>
        <v>0</v>
      </c>
      <c r="H108" s="40">
        <f t="shared" si="44"/>
        <v>147700</v>
      </c>
      <c r="I108" s="35"/>
    </row>
    <row r="109" spans="1:9" ht="66" hidden="1" outlineLevel="4">
      <c r="A109" s="7" t="s">
        <v>272</v>
      </c>
      <c r="B109" s="19" t="s">
        <v>90</v>
      </c>
      <c r="C109" s="10">
        <v>147700</v>
      </c>
      <c r="D109" s="10">
        <v>0</v>
      </c>
      <c r="E109" s="10">
        <v>0</v>
      </c>
      <c r="F109" s="10">
        <v>0</v>
      </c>
      <c r="G109" s="10">
        <v>0</v>
      </c>
      <c r="H109" s="40">
        <f t="shared" si="44"/>
        <v>147700</v>
      </c>
      <c r="I109" s="35"/>
    </row>
    <row r="110" spans="1:9" ht="79.5" hidden="1" customHeight="1" outlineLevel="2">
      <c r="A110" s="7" t="s">
        <v>273</v>
      </c>
      <c r="B110" s="19" t="s">
        <v>91</v>
      </c>
      <c r="C110" s="10">
        <f t="shared" ref="C110:G110" si="67">C111</f>
        <v>48800</v>
      </c>
      <c r="D110" s="10">
        <f t="shared" si="67"/>
        <v>0</v>
      </c>
      <c r="E110" s="10">
        <f t="shared" si="67"/>
        <v>0</v>
      </c>
      <c r="F110" s="10">
        <f t="shared" si="67"/>
        <v>0</v>
      </c>
      <c r="G110" s="10">
        <f t="shared" si="67"/>
        <v>0</v>
      </c>
      <c r="H110" s="40">
        <f t="shared" si="44"/>
        <v>48800</v>
      </c>
      <c r="I110" s="35"/>
    </row>
    <row r="111" spans="1:9" ht="94.5" hidden="1" customHeight="1" outlineLevel="3">
      <c r="A111" s="7" t="s">
        <v>274</v>
      </c>
      <c r="B111" s="19" t="s">
        <v>92</v>
      </c>
      <c r="C111" s="10">
        <v>48800</v>
      </c>
      <c r="D111" s="10">
        <v>0</v>
      </c>
      <c r="E111" s="10">
        <v>0</v>
      </c>
      <c r="F111" s="10">
        <v>0</v>
      </c>
      <c r="G111" s="10">
        <v>0</v>
      </c>
      <c r="H111" s="40">
        <f t="shared" si="44"/>
        <v>48800</v>
      </c>
      <c r="I111" s="35"/>
    </row>
    <row r="112" spans="1:9" ht="26.4" hidden="1" outlineLevel="3">
      <c r="A112" s="7" t="s">
        <v>336</v>
      </c>
      <c r="B112" s="19" t="s">
        <v>335</v>
      </c>
      <c r="C112" s="10"/>
      <c r="D112" s="10"/>
      <c r="E112" s="10"/>
      <c r="F112" s="10">
        <f>F113</f>
        <v>132813.34</v>
      </c>
      <c r="G112" s="10">
        <f>G113</f>
        <v>0</v>
      </c>
      <c r="H112" s="40">
        <f t="shared" si="44"/>
        <v>132813.34</v>
      </c>
      <c r="I112" s="35"/>
    </row>
    <row r="113" spans="1:9" ht="66" hidden="1" outlineLevel="3">
      <c r="A113" s="7" t="s">
        <v>334</v>
      </c>
      <c r="B113" s="19" t="s">
        <v>333</v>
      </c>
      <c r="C113" s="10"/>
      <c r="D113" s="10"/>
      <c r="E113" s="10"/>
      <c r="F113" s="10">
        <f>F114</f>
        <v>132813.34</v>
      </c>
      <c r="G113" s="10">
        <f>G114</f>
        <v>0</v>
      </c>
      <c r="H113" s="40">
        <f t="shared" si="44"/>
        <v>132813.34</v>
      </c>
      <c r="I113" s="35"/>
    </row>
    <row r="114" spans="1:9" ht="39.6" hidden="1" outlineLevel="3">
      <c r="A114" s="7" t="s">
        <v>331</v>
      </c>
      <c r="B114" s="19" t="s">
        <v>332</v>
      </c>
      <c r="C114" s="10"/>
      <c r="D114" s="10"/>
      <c r="E114" s="10"/>
      <c r="F114" s="10">
        <v>132813.34</v>
      </c>
      <c r="G114" s="10">
        <v>0</v>
      </c>
      <c r="H114" s="40">
        <f t="shared" si="44"/>
        <v>132813.34</v>
      </c>
      <c r="I114" s="35"/>
    </row>
    <row r="115" spans="1:9" s="24" customFormat="1" ht="26.4" hidden="1" outlineLevel="1">
      <c r="A115" s="25" t="s">
        <v>275</v>
      </c>
      <c r="B115" s="26" t="s">
        <v>93</v>
      </c>
      <c r="C115" s="27">
        <f>C116</f>
        <v>446351.10000000003</v>
      </c>
      <c r="D115" s="27">
        <f>D116</f>
        <v>0</v>
      </c>
      <c r="E115" s="27">
        <f>E116</f>
        <v>0</v>
      </c>
      <c r="F115" s="27">
        <f>F116</f>
        <v>0</v>
      </c>
      <c r="G115" s="27">
        <f>G116</f>
        <v>0</v>
      </c>
      <c r="H115" s="39">
        <f t="shared" si="44"/>
        <v>446351.10000000003</v>
      </c>
      <c r="I115" s="34"/>
    </row>
    <row r="116" spans="1:9" ht="26.4" hidden="1" outlineLevel="2">
      <c r="A116" s="7" t="s">
        <v>276</v>
      </c>
      <c r="B116" s="9" t="s">
        <v>94</v>
      </c>
      <c r="C116" s="10">
        <f t="shared" ref="C116:G116" si="68">C117</f>
        <v>446351.10000000003</v>
      </c>
      <c r="D116" s="10">
        <f t="shared" si="68"/>
        <v>0</v>
      </c>
      <c r="E116" s="10">
        <f t="shared" si="68"/>
        <v>0</v>
      </c>
      <c r="F116" s="10">
        <f t="shared" si="68"/>
        <v>0</v>
      </c>
      <c r="G116" s="10">
        <f t="shared" si="68"/>
        <v>0</v>
      </c>
      <c r="H116" s="40">
        <f t="shared" si="44"/>
        <v>446351.10000000003</v>
      </c>
      <c r="I116" s="35"/>
    </row>
    <row r="117" spans="1:9" ht="26.4" hidden="1" outlineLevel="3">
      <c r="A117" s="7" t="s">
        <v>277</v>
      </c>
      <c r="B117" s="9" t="s">
        <v>95</v>
      </c>
      <c r="C117" s="10">
        <f t="shared" ref="C117:D117" si="69">C118+C119+C120+C121+C122+C123</f>
        <v>446351.10000000003</v>
      </c>
      <c r="D117" s="10">
        <f t="shared" si="69"/>
        <v>0</v>
      </c>
      <c r="E117" s="10">
        <f t="shared" ref="E117:F117" si="70">E118+E119+E120+E121+E122+E123</f>
        <v>0</v>
      </c>
      <c r="F117" s="10">
        <f t="shared" si="70"/>
        <v>0</v>
      </c>
      <c r="G117" s="10">
        <f t="shared" ref="G117" si="71">G118+G119+G120+G121+G122+G123</f>
        <v>0</v>
      </c>
      <c r="H117" s="40">
        <f t="shared" si="44"/>
        <v>446351.10000000003</v>
      </c>
      <c r="I117" s="35"/>
    </row>
    <row r="118" spans="1:9" ht="26.4" hidden="1" outlineLevel="4">
      <c r="A118" s="7" t="s">
        <v>278</v>
      </c>
      <c r="B118" s="9" t="s">
        <v>166</v>
      </c>
      <c r="C118" s="10">
        <v>129611.8</v>
      </c>
      <c r="D118" s="10">
        <v>0</v>
      </c>
      <c r="E118" s="10">
        <v>0</v>
      </c>
      <c r="F118" s="10">
        <v>0</v>
      </c>
      <c r="G118" s="10">
        <v>0</v>
      </c>
      <c r="H118" s="40">
        <f t="shared" si="44"/>
        <v>129611.8</v>
      </c>
      <c r="I118" s="35"/>
    </row>
    <row r="119" spans="1:9" ht="39.6" hidden="1" outlineLevel="4">
      <c r="A119" s="7" t="s">
        <v>279</v>
      </c>
      <c r="B119" s="9" t="s">
        <v>167</v>
      </c>
      <c r="C119" s="10">
        <v>106042.6</v>
      </c>
      <c r="D119" s="10">
        <v>0</v>
      </c>
      <c r="E119" s="10">
        <v>0</v>
      </c>
      <c r="F119" s="10">
        <v>0</v>
      </c>
      <c r="G119" s="10">
        <v>0</v>
      </c>
      <c r="H119" s="40">
        <f t="shared" si="44"/>
        <v>106042.6</v>
      </c>
      <c r="I119" s="35"/>
    </row>
    <row r="120" spans="1:9" ht="39.6" hidden="1" outlineLevel="4">
      <c r="A120" s="7" t="s">
        <v>280</v>
      </c>
      <c r="B120" s="9" t="s">
        <v>168</v>
      </c>
      <c r="C120" s="10">
        <v>23495</v>
      </c>
      <c r="D120" s="10">
        <v>0</v>
      </c>
      <c r="E120" s="10">
        <v>0</v>
      </c>
      <c r="F120" s="10">
        <v>0</v>
      </c>
      <c r="G120" s="10">
        <v>0</v>
      </c>
      <c r="H120" s="40">
        <f t="shared" si="44"/>
        <v>23495</v>
      </c>
      <c r="I120" s="35"/>
    </row>
    <row r="121" spans="1:9" ht="26.4" hidden="1" outlineLevel="4">
      <c r="A121" s="7" t="s">
        <v>281</v>
      </c>
      <c r="B121" s="9" t="s">
        <v>169</v>
      </c>
      <c r="C121" s="10">
        <v>93974</v>
      </c>
      <c r="D121" s="10">
        <v>0</v>
      </c>
      <c r="E121" s="10">
        <v>0</v>
      </c>
      <c r="F121" s="10">
        <v>0</v>
      </c>
      <c r="G121" s="10">
        <v>0</v>
      </c>
      <c r="H121" s="40">
        <f t="shared" si="44"/>
        <v>93974</v>
      </c>
      <c r="I121" s="35"/>
    </row>
    <row r="122" spans="1:9" ht="26.4" hidden="1" outlineLevel="4">
      <c r="A122" s="7" t="s">
        <v>282</v>
      </c>
      <c r="B122" s="9" t="s">
        <v>170</v>
      </c>
      <c r="C122" s="10">
        <v>67371</v>
      </c>
      <c r="D122" s="10">
        <v>0</v>
      </c>
      <c r="E122" s="10">
        <v>0</v>
      </c>
      <c r="F122" s="10">
        <v>0</v>
      </c>
      <c r="G122" s="10">
        <v>0</v>
      </c>
      <c r="H122" s="40">
        <f t="shared" si="44"/>
        <v>67371</v>
      </c>
      <c r="I122" s="35"/>
    </row>
    <row r="123" spans="1:9" ht="26.4" hidden="1" outlineLevel="4">
      <c r="A123" s="7" t="s">
        <v>283</v>
      </c>
      <c r="B123" s="9" t="s">
        <v>171</v>
      </c>
      <c r="C123" s="10">
        <v>25856.7</v>
      </c>
      <c r="D123" s="10">
        <v>0</v>
      </c>
      <c r="E123" s="10">
        <v>0</v>
      </c>
      <c r="F123" s="10">
        <v>0</v>
      </c>
      <c r="G123" s="10">
        <v>0</v>
      </c>
      <c r="H123" s="40">
        <f t="shared" si="44"/>
        <v>25856.7</v>
      </c>
      <c r="I123" s="35"/>
    </row>
    <row r="124" spans="1:9" s="24" customFormat="1" ht="26.4">
      <c r="A124" s="25" t="s">
        <v>284</v>
      </c>
      <c r="B124" s="26" t="s">
        <v>96</v>
      </c>
      <c r="C124" s="27">
        <f>C125</f>
        <v>444451783.16000003</v>
      </c>
      <c r="D124" s="27">
        <f>D125</f>
        <v>15848287</v>
      </c>
      <c r="E124" s="27">
        <f>E125</f>
        <v>508500</v>
      </c>
      <c r="F124" s="27">
        <f>F125</f>
        <v>0</v>
      </c>
      <c r="G124" s="27">
        <f>G125</f>
        <v>341500</v>
      </c>
      <c r="H124" s="39">
        <f t="shared" si="44"/>
        <v>461150070.16000003</v>
      </c>
      <c r="I124" s="34"/>
    </row>
    <row r="125" spans="1:9" s="24" customFormat="1" ht="26.4" outlineLevel="1">
      <c r="A125" s="25" t="s">
        <v>285</v>
      </c>
      <c r="B125" s="26" t="s">
        <v>97</v>
      </c>
      <c r="C125" s="27">
        <f>C126+C131+C154+C181</f>
        <v>444451783.16000003</v>
      </c>
      <c r="D125" s="27">
        <f>D126+D131+D154+D181</f>
        <v>15848287</v>
      </c>
      <c r="E125" s="27">
        <f>E126+E131+E154+E181</f>
        <v>508500</v>
      </c>
      <c r="F125" s="27">
        <f>F126+F131+F154+F181</f>
        <v>0</v>
      </c>
      <c r="G125" s="27">
        <f>G126+G131+G154+G181</f>
        <v>341500</v>
      </c>
      <c r="H125" s="39">
        <f t="shared" si="44"/>
        <v>461150070.16000003</v>
      </c>
      <c r="I125" s="34"/>
    </row>
    <row r="126" spans="1:9" ht="26.4" outlineLevel="2" collapsed="1">
      <c r="A126" s="7" t="s">
        <v>286</v>
      </c>
      <c r="B126" s="9" t="s">
        <v>98</v>
      </c>
      <c r="C126" s="10">
        <f>C127+C129</f>
        <v>174158100</v>
      </c>
      <c r="D126" s="10">
        <f>D127+D129</f>
        <v>0</v>
      </c>
      <c r="E126" s="10">
        <f>E127+E129</f>
        <v>508500</v>
      </c>
      <c r="F126" s="10">
        <f>F127+F129</f>
        <v>0</v>
      </c>
      <c r="G126" s="10">
        <f>G127+G129</f>
        <v>341500</v>
      </c>
      <c r="H126" s="40">
        <f t="shared" si="44"/>
        <v>175008100</v>
      </c>
      <c r="I126" s="35"/>
    </row>
    <row r="127" spans="1:9" ht="26.4" hidden="1" outlineLevel="3">
      <c r="A127" s="7" t="s">
        <v>287</v>
      </c>
      <c r="B127" s="9" t="s">
        <v>99</v>
      </c>
      <c r="C127" s="10">
        <f t="shared" ref="C127:G127" si="72">C128</f>
        <v>173948400</v>
      </c>
      <c r="D127" s="10">
        <f t="shared" si="72"/>
        <v>0</v>
      </c>
      <c r="E127" s="10">
        <f t="shared" si="72"/>
        <v>0</v>
      </c>
      <c r="F127" s="10">
        <f t="shared" si="72"/>
        <v>0</v>
      </c>
      <c r="G127" s="10">
        <f t="shared" si="72"/>
        <v>0</v>
      </c>
      <c r="H127" s="40">
        <f t="shared" si="44"/>
        <v>173948400</v>
      </c>
      <c r="I127" s="35"/>
    </row>
    <row r="128" spans="1:9" ht="26.4" hidden="1" outlineLevel="4">
      <c r="A128" s="7" t="s">
        <v>288</v>
      </c>
      <c r="B128" s="9" t="s">
        <v>100</v>
      </c>
      <c r="C128" s="10">
        <v>173948400</v>
      </c>
      <c r="D128" s="10">
        <v>0</v>
      </c>
      <c r="E128" s="10">
        <v>0</v>
      </c>
      <c r="F128" s="10">
        <v>0</v>
      </c>
      <c r="G128" s="10">
        <v>0</v>
      </c>
      <c r="H128" s="40">
        <f t="shared" si="44"/>
        <v>173948400</v>
      </c>
      <c r="I128" s="35"/>
    </row>
    <row r="129" spans="1:9" ht="26.4" outlineLevel="3">
      <c r="A129" s="7" t="s">
        <v>289</v>
      </c>
      <c r="B129" s="9" t="s">
        <v>101</v>
      </c>
      <c r="C129" s="10">
        <f t="shared" ref="C129:G129" si="73">C130</f>
        <v>209700</v>
      </c>
      <c r="D129" s="10">
        <f t="shared" si="73"/>
        <v>0</v>
      </c>
      <c r="E129" s="10">
        <f t="shared" si="73"/>
        <v>508500</v>
      </c>
      <c r="F129" s="10">
        <f t="shared" si="73"/>
        <v>0</v>
      </c>
      <c r="G129" s="10">
        <f t="shared" si="73"/>
        <v>341500</v>
      </c>
      <c r="H129" s="40">
        <f t="shared" si="44"/>
        <v>1059700</v>
      </c>
      <c r="I129" s="35"/>
    </row>
    <row r="130" spans="1:9" ht="26.4" outlineLevel="4">
      <c r="A130" s="7" t="s">
        <v>290</v>
      </c>
      <c r="B130" s="9" t="s">
        <v>102</v>
      </c>
      <c r="C130" s="10">
        <v>209700</v>
      </c>
      <c r="D130" s="10">
        <v>0</v>
      </c>
      <c r="E130" s="10">
        <v>508500</v>
      </c>
      <c r="F130" s="10">
        <v>0</v>
      </c>
      <c r="G130" s="10">
        <v>341500</v>
      </c>
      <c r="H130" s="40">
        <f t="shared" si="44"/>
        <v>1059700</v>
      </c>
      <c r="I130" s="35"/>
    </row>
    <row r="131" spans="1:9" ht="26.4" hidden="1" outlineLevel="2">
      <c r="A131" s="7" t="s">
        <v>291</v>
      </c>
      <c r="B131" s="9" t="s">
        <v>103</v>
      </c>
      <c r="C131" s="10">
        <f>C132+C139+C143+C146</f>
        <v>98095865.330000013</v>
      </c>
      <c r="D131" s="10">
        <f>D132+D139+D143+D146+D137</f>
        <v>13344300</v>
      </c>
      <c r="E131" s="10">
        <f>E132+E139+E143+E146+E137</f>
        <v>0</v>
      </c>
      <c r="F131" s="10">
        <f>F132+F139+F143+F146+F137</f>
        <v>0</v>
      </c>
      <c r="G131" s="10">
        <f>G132+G139+G143+G146+G137</f>
        <v>0</v>
      </c>
      <c r="H131" s="40">
        <f t="shared" si="44"/>
        <v>111440165.33000001</v>
      </c>
      <c r="I131" s="35"/>
    </row>
    <row r="132" spans="1:9" ht="26.4" hidden="1" outlineLevel="3">
      <c r="A132" s="7" t="s">
        <v>292</v>
      </c>
      <c r="B132" s="9" t="s">
        <v>104</v>
      </c>
      <c r="C132" s="10">
        <f t="shared" ref="C132:G132" si="74">C133</f>
        <v>77714703.88000001</v>
      </c>
      <c r="D132" s="10">
        <f t="shared" si="74"/>
        <v>0</v>
      </c>
      <c r="E132" s="10">
        <f t="shared" si="74"/>
        <v>0</v>
      </c>
      <c r="F132" s="10">
        <f t="shared" si="74"/>
        <v>0</v>
      </c>
      <c r="G132" s="10">
        <f t="shared" si="74"/>
        <v>0</v>
      </c>
      <c r="H132" s="40">
        <f t="shared" si="44"/>
        <v>77714703.88000001</v>
      </c>
      <c r="I132" s="35"/>
    </row>
    <row r="133" spans="1:9" ht="26.4" hidden="1" outlineLevel="4">
      <c r="A133" s="7" t="s">
        <v>293</v>
      </c>
      <c r="B133" s="9" t="s">
        <v>105</v>
      </c>
      <c r="C133" s="10">
        <f>C134+C135+C136</f>
        <v>77714703.88000001</v>
      </c>
      <c r="D133" s="10">
        <f>D134+D135+D136</f>
        <v>0</v>
      </c>
      <c r="E133" s="10">
        <f>E134+E135+E136</f>
        <v>0</v>
      </c>
      <c r="F133" s="10">
        <f>F134+F135+F136</f>
        <v>0</v>
      </c>
      <c r="G133" s="10">
        <f>G134+G135+G136</f>
        <v>0</v>
      </c>
      <c r="H133" s="40">
        <f t="shared" si="44"/>
        <v>77714703.88000001</v>
      </c>
      <c r="I133" s="35"/>
    </row>
    <row r="134" spans="1:9" ht="66" hidden="1" outlineLevel="7">
      <c r="A134" s="7"/>
      <c r="B134" s="8" t="s">
        <v>133</v>
      </c>
      <c r="C134" s="10">
        <v>69611440.200000003</v>
      </c>
      <c r="D134" s="10">
        <v>0</v>
      </c>
      <c r="E134" s="10">
        <v>0</v>
      </c>
      <c r="F134" s="10">
        <v>0</v>
      </c>
      <c r="G134" s="10">
        <v>0</v>
      </c>
      <c r="H134" s="40">
        <f t="shared" si="44"/>
        <v>69611440.200000003</v>
      </c>
      <c r="I134" s="35"/>
    </row>
    <row r="135" spans="1:9" ht="26.4" hidden="1" outlineLevel="7">
      <c r="A135" s="7"/>
      <c r="B135" s="8" t="s">
        <v>134</v>
      </c>
      <c r="C135" s="10">
        <v>4258961</v>
      </c>
      <c r="D135" s="10">
        <v>0</v>
      </c>
      <c r="E135" s="10">
        <v>0</v>
      </c>
      <c r="F135" s="10">
        <v>0</v>
      </c>
      <c r="G135" s="10">
        <v>0</v>
      </c>
      <c r="H135" s="40">
        <f t="shared" si="44"/>
        <v>4258961</v>
      </c>
      <c r="I135" s="35"/>
    </row>
    <row r="136" spans="1:9" ht="39.6" hidden="1" outlineLevel="7">
      <c r="A136" s="7"/>
      <c r="B136" s="8" t="s">
        <v>140</v>
      </c>
      <c r="C136" s="10">
        <v>3844302.68</v>
      </c>
      <c r="D136" s="10">
        <v>0</v>
      </c>
      <c r="E136" s="10">
        <v>0</v>
      </c>
      <c r="F136" s="10">
        <v>0</v>
      </c>
      <c r="G136" s="10">
        <v>0</v>
      </c>
      <c r="H136" s="40">
        <f t="shared" si="44"/>
        <v>3844302.68</v>
      </c>
      <c r="I136" s="35"/>
    </row>
    <row r="137" spans="1:9" ht="26.4" hidden="1" outlineLevel="7">
      <c r="A137" s="7" t="s">
        <v>323</v>
      </c>
      <c r="B137" s="8" t="s">
        <v>326</v>
      </c>
      <c r="C137" s="10">
        <f>C138</f>
        <v>0</v>
      </c>
      <c r="D137" s="10">
        <f>D138</f>
        <v>1327138</v>
      </c>
      <c r="E137" s="10">
        <f>E138</f>
        <v>0</v>
      </c>
      <c r="F137" s="10">
        <f>F138</f>
        <v>0</v>
      </c>
      <c r="G137" s="10">
        <f>G138</f>
        <v>0</v>
      </c>
      <c r="H137" s="40">
        <f t="shared" si="44"/>
        <v>1327138</v>
      </c>
      <c r="I137" s="35"/>
    </row>
    <row r="138" spans="1:9" ht="26.4" hidden="1" outlineLevel="7">
      <c r="A138" s="7" t="s">
        <v>324</v>
      </c>
      <c r="B138" s="8" t="s">
        <v>325</v>
      </c>
      <c r="C138" s="10">
        <v>0</v>
      </c>
      <c r="D138" s="10">
        <v>1327138</v>
      </c>
      <c r="E138" s="10">
        <v>0</v>
      </c>
      <c r="F138" s="10">
        <v>0</v>
      </c>
      <c r="G138" s="10">
        <v>0</v>
      </c>
      <c r="H138" s="40">
        <f t="shared" si="44"/>
        <v>1327138</v>
      </c>
      <c r="I138" s="35"/>
    </row>
    <row r="139" spans="1:9" ht="26.4" hidden="1" outlineLevel="3">
      <c r="A139" s="7" t="s">
        <v>294</v>
      </c>
      <c r="B139" s="9" t="s">
        <v>106</v>
      </c>
      <c r="C139" s="10">
        <f t="shared" ref="C139:G139" si="75">C140</f>
        <v>4806853.45</v>
      </c>
      <c r="D139" s="10">
        <f t="shared" si="75"/>
        <v>0</v>
      </c>
      <c r="E139" s="10">
        <f t="shared" si="75"/>
        <v>0</v>
      </c>
      <c r="F139" s="10">
        <f t="shared" si="75"/>
        <v>0</v>
      </c>
      <c r="G139" s="10">
        <f t="shared" si="75"/>
        <v>0</v>
      </c>
      <c r="H139" s="40">
        <f t="shared" si="44"/>
        <v>4806853.45</v>
      </c>
      <c r="I139" s="35"/>
    </row>
    <row r="140" spans="1:9" ht="26.4" hidden="1" outlineLevel="4">
      <c r="A140" s="7" t="s">
        <v>295</v>
      </c>
      <c r="B140" s="9" t="s">
        <v>107</v>
      </c>
      <c r="C140" s="10">
        <f t="shared" ref="C140:D140" si="76">C141+C142</f>
        <v>4806853.45</v>
      </c>
      <c r="D140" s="10">
        <f t="shared" si="76"/>
        <v>0</v>
      </c>
      <c r="E140" s="10">
        <f t="shared" ref="E140:F140" si="77">E141+E142</f>
        <v>0</v>
      </c>
      <c r="F140" s="10">
        <f t="shared" si="77"/>
        <v>0</v>
      </c>
      <c r="G140" s="10">
        <f t="shared" ref="G140" si="78">G141+G142</f>
        <v>0</v>
      </c>
      <c r="H140" s="40">
        <f t="shared" si="44"/>
        <v>4806853.45</v>
      </c>
      <c r="I140" s="35"/>
    </row>
    <row r="141" spans="1:9" ht="13.2" hidden="1" outlineLevel="7">
      <c r="A141" s="7"/>
      <c r="B141" s="8" t="s">
        <v>108</v>
      </c>
      <c r="C141" s="10">
        <v>3559444.44</v>
      </c>
      <c r="D141" s="10">
        <v>0</v>
      </c>
      <c r="E141" s="10">
        <v>0</v>
      </c>
      <c r="F141" s="10">
        <v>0</v>
      </c>
      <c r="G141" s="10">
        <v>0</v>
      </c>
      <c r="H141" s="40">
        <f t="shared" si="44"/>
        <v>3559444.44</v>
      </c>
      <c r="I141" s="35"/>
    </row>
    <row r="142" spans="1:9" ht="26.4" hidden="1" outlineLevel="7">
      <c r="A142" s="7"/>
      <c r="B142" s="8" t="s">
        <v>135</v>
      </c>
      <c r="C142" s="10">
        <v>1247409.01</v>
      </c>
      <c r="D142" s="10">
        <v>0</v>
      </c>
      <c r="E142" s="10">
        <v>0</v>
      </c>
      <c r="F142" s="10">
        <v>0</v>
      </c>
      <c r="G142" s="10">
        <v>0</v>
      </c>
      <c r="H142" s="40">
        <f t="shared" ref="H142:H189" si="79">C142+D142+E142+F142+G142</f>
        <v>1247409.01</v>
      </c>
      <c r="I142" s="35"/>
    </row>
    <row r="143" spans="1:9" ht="26.4" hidden="1" outlineLevel="3">
      <c r="A143" s="7" t="s">
        <v>296</v>
      </c>
      <c r="B143" s="9" t="s">
        <v>109</v>
      </c>
      <c r="C143" s="10">
        <f t="shared" ref="C143:G143" si="80">C144</f>
        <v>1377510.68</v>
      </c>
      <c r="D143" s="10">
        <f t="shared" si="80"/>
        <v>0</v>
      </c>
      <c r="E143" s="10">
        <f t="shared" si="80"/>
        <v>0</v>
      </c>
      <c r="F143" s="10">
        <f t="shared" si="80"/>
        <v>0</v>
      </c>
      <c r="G143" s="10">
        <f t="shared" si="80"/>
        <v>0</v>
      </c>
      <c r="H143" s="40">
        <f t="shared" si="79"/>
        <v>1377510.68</v>
      </c>
      <c r="I143" s="35"/>
    </row>
    <row r="144" spans="1:9" ht="26.4" hidden="1" outlineLevel="4">
      <c r="A144" s="7" t="s">
        <v>297</v>
      </c>
      <c r="B144" s="9" t="s">
        <v>110</v>
      </c>
      <c r="C144" s="10">
        <f t="shared" ref="C144:G144" si="81">C145</f>
        <v>1377510.68</v>
      </c>
      <c r="D144" s="10">
        <f t="shared" si="81"/>
        <v>0</v>
      </c>
      <c r="E144" s="10">
        <f t="shared" si="81"/>
        <v>0</v>
      </c>
      <c r="F144" s="10">
        <f t="shared" si="81"/>
        <v>0</v>
      </c>
      <c r="G144" s="10">
        <f t="shared" si="81"/>
        <v>0</v>
      </c>
      <c r="H144" s="40">
        <f t="shared" si="79"/>
        <v>1377510.68</v>
      </c>
      <c r="I144" s="35"/>
    </row>
    <row r="145" spans="1:9" ht="26.4" hidden="1" outlineLevel="7">
      <c r="A145" s="7"/>
      <c r="B145" s="8" t="s">
        <v>136</v>
      </c>
      <c r="C145" s="10">
        <v>1377510.68</v>
      </c>
      <c r="D145" s="10">
        <v>0</v>
      </c>
      <c r="E145" s="10">
        <v>0</v>
      </c>
      <c r="F145" s="10">
        <v>0</v>
      </c>
      <c r="G145" s="10">
        <v>0</v>
      </c>
      <c r="H145" s="40">
        <f t="shared" si="79"/>
        <v>1377510.68</v>
      </c>
      <c r="I145" s="35"/>
    </row>
    <row r="146" spans="1:9" ht="26.4" hidden="1" outlineLevel="3">
      <c r="A146" s="7" t="s">
        <v>298</v>
      </c>
      <c r="B146" s="9" t="s">
        <v>111</v>
      </c>
      <c r="C146" s="10">
        <f t="shared" ref="C146:G146" si="82">C147</f>
        <v>14196797.32</v>
      </c>
      <c r="D146" s="10">
        <f t="shared" si="82"/>
        <v>12017162</v>
      </c>
      <c r="E146" s="10">
        <f t="shared" si="82"/>
        <v>0</v>
      </c>
      <c r="F146" s="10">
        <f t="shared" si="82"/>
        <v>0</v>
      </c>
      <c r="G146" s="10">
        <f t="shared" si="82"/>
        <v>0</v>
      </c>
      <c r="H146" s="40">
        <f t="shared" si="79"/>
        <v>26213959.32</v>
      </c>
      <c r="I146" s="35"/>
    </row>
    <row r="147" spans="1:9" ht="26.4" hidden="1" outlineLevel="4">
      <c r="A147" s="7" t="s">
        <v>299</v>
      </c>
      <c r="B147" s="9" t="s">
        <v>112</v>
      </c>
      <c r="C147" s="10">
        <f>C148+C149+C150+C151</f>
        <v>14196797.32</v>
      </c>
      <c r="D147" s="10">
        <f>D148+D149+D150+D151+D152+D153</f>
        <v>12017162</v>
      </c>
      <c r="E147" s="10">
        <f>E148+E149+E150+E151+E152+E153</f>
        <v>0</v>
      </c>
      <c r="F147" s="10">
        <f>F148+F149+F150+F151+F152+F153</f>
        <v>0</v>
      </c>
      <c r="G147" s="10">
        <f>G148+G149+G150+G151+G152+G153</f>
        <v>0</v>
      </c>
      <c r="H147" s="40">
        <f t="shared" si="79"/>
        <v>26213959.32</v>
      </c>
      <c r="I147" s="35"/>
    </row>
    <row r="148" spans="1:9" ht="26.4" hidden="1" outlineLevel="7">
      <c r="A148" s="7"/>
      <c r="B148" s="12" t="s">
        <v>137</v>
      </c>
      <c r="C148" s="10">
        <v>90400</v>
      </c>
      <c r="D148" s="10">
        <v>0</v>
      </c>
      <c r="E148" s="10">
        <v>0</v>
      </c>
      <c r="F148" s="10">
        <v>0</v>
      </c>
      <c r="G148" s="10">
        <v>0</v>
      </c>
      <c r="H148" s="40">
        <f t="shared" si="79"/>
        <v>90400</v>
      </c>
      <c r="I148" s="35"/>
    </row>
    <row r="149" spans="1:9" ht="26.4" hidden="1" outlineLevel="7">
      <c r="A149" s="7"/>
      <c r="B149" s="11" t="s">
        <v>138</v>
      </c>
      <c r="C149" s="10">
        <v>111600</v>
      </c>
      <c r="D149" s="10">
        <v>0</v>
      </c>
      <c r="E149" s="10">
        <v>0</v>
      </c>
      <c r="F149" s="10">
        <v>0</v>
      </c>
      <c r="G149" s="10">
        <v>0</v>
      </c>
      <c r="H149" s="40">
        <f t="shared" si="79"/>
        <v>111600</v>
      </c>
      <c r="I149" s="35"/>
    </row>
    <row r="150" spans="1:9" ht="39.6" hidden="1" outlineLevel="7">
      <c r="A150" s="7"/>
      <c r="B150" s="11" t="s">
        <v>139</v>
      </c>
      <c r="C150" s="10">
        <v>9999000</v>
      </c>
      <c r="D150" s="10">
        <v>0</v>
      </c>
      <c r="E150" s="10">
        <v>0</v>
      </c>
      <c r="F150" s="10">
        <v>0</v>
      </c>
      <c r="G150" s="10">
        <v>0</v>
      </c>
      <c r="H150" s="40">
        <f t="shared" si="79"/>
        <v>9999000</v>
      </c>
      <c r="I150" s="35"/>
    </row>
    <row r="151" spans="1:9" ht="39.6" hidden="1" outlineLevel="7">
      <c r="A151" s="7"/>
      <c r="B151" s="8" t="s">
        <v>140</v>
      </c>
      <c r="C151" s="10">
        <v>3995797.32</v>
      </c>
      <c r="D151" s="10">
        <v>0</v>
      </c>
      <c r="E151" s="10">
        <v>0</v>
      </c>
      <c r="F151" s="10">
        <v>0</v>
      </c>
      <c r="G151" s="10">
        <v>0</v>
      </c>
      <c r="H151" s="40">
        <f t="shared" si="79"/>
        <v>3995797.32</v>
      </c>
      <c r="I151" s="35"/>
    </row>
    <row r="152" spans="1:9" ht="13.2" hidden="1" outlineLevel="7">
      <c r="A152" s="7"/>
      <c r="B152" s="8" t="s">
        <v>321</v>
      </c>
      <c r="C152" s="10">
        <v>0</v>
      </c>
      <c r="D152" s="10">
        <v>9000000</v>
      </c>
      <c r="E152" s="10">
        <v>0</v>
      </c>
      <c r="F152" s="10">
        <v>0</v>
      </c>
      <c r="G152" s="10">
        <v>0</v>
      </c>
      <c r="H152" s="40">
        <f t="shared" si="79"/>
        <v>9000000</v>
      </c>
      <c r="I152" s="35"/>
    </row>
    <row r="153" spans="1:9" ht="13.2" hidden="1" outlineLevel="7">
      <c r="A153" s="7"/>
      <c r="B153" s="8" t="s">
        <v>322</v>
      </c>
      <c r="C153" s="10">
        <v>0</v>
      </c>
      <c r="D153" s="10">
        <v>3017162</v>
      </c>
      <c r="E153" s="10">
        <v>0</v>
      </c>
      <c r="F153" s="10">
        <v>0</v>
      </c>
      <c r="G153" s="10">
        <v>0</v>
      </c>
      <c r="H153" s="40">
        <f t="shared" si="79"/>
        <v>3017162</v>
      </c>
      <c r="I153" s="35"/>
    </row>
    <row r="154" spans="1:9" ht="26.4" hidden="1" outlineLevel="2">
      <c r="A154" s="7" t="s">
        <v>300</v>
      </c>
      <c r="B154" s="9" t="s">
        <v>113</v>
      </c>
      <c r="C154" s="10">
        <f>C155+C170+C172+C174+C176+C178</f>
        <v>145863196</v>
      </c>
      <c r="D154" s="10">
        <f>D155+D170+D172+D174+D176+D178</f>
        <v>0</v>
      </c>
      <c r="E154" s="10">
        <f>E155+E170+E172+E174+E176+E178</f>
        <v>0</v>
      </c>
      <c r="F154" s="10">
        <f>F155+F170+F172+F174+F176+F178</f>
        <v>0</v>
      </c>
      <c r="G154" s="10">
        <f>G155+G170+G172+G174+G176+G178</f>
        <v>0</v>
      </c>
      <c r="H154" s="40">
        <f t="shared" si="79"/>
        <v>145863196</v>
      </c>
      <c r="I154" s="35"/>
    </row>
    <row r="155" spans="1:9" ht="26.4" hidden="1" outlineLevel="3">
      <c r="A155" s="7" t="s">
        <v>301</v>
      </c>
      <c r="B155" s="9" t="s">
        <v>114</v>
      </c>
      <c r="C155" s="10">
        <f t="shared" ref="C155:G155" si="83">C156</f>
        <v>139137300</v>
      </c>
      <c r="D155" s="10">
        <f t="shared" si="83"/>
        <v>0</v>
      </c>
      <c r="E155" s="10">
        <f t="shared" si="83"/>
        <v>0</v>
      </c>
      <c r="F155" s="10">
        <f t="shared" si="83"/>
        <v>0</v>
      </c>
      <c r="G155" s="10">
        <f t="shared" si="83"/>
        <v>0</v>
      </c>
      <c r="H155" s="40">
        <f t="shared" si="79"/>
        <v>139137300</v>
      </c>
      <c r="I155" s="35"/>
    </row>
    <row r="156" spans="1:9" ht="26.4" hidden="1" outlineLevel="4">
      <c r="A156" s="7" t="s">
        <v>302</v>
      </c>
      <c r="B156" s="9" t="s">
        <v>115</v>
      </c>
      <c r="C156" s="10">
        <f>C157+C158+C159+C160+C161+C162+C163+C164+C165+C166+C167+C168+C169</f>
        <v>139137300</v>
      </c>
      <c r="D156" s="10">
        <f>D157+D158+D159+D160+D161+D162+D163+D164+D165+D166+D167+D168+D169</f>
        <v>0</v>
      </c>
      <c r="E156" s="10">
        <f>E157+E158+E159+E160+E161+E162+E163+E164+E165+E166+E167+E168+E169</f>
        <v>0</v>
      </c>
      <c r="F156" s="10">
        <f>F157+F158+F159+F160+F161+F162+F163+F164+F165+F166+F167+F168+F169</f>
        <v>0</v>
      </c>
      <c r="G156" s="10">
        <f>G157+G158+G159+G160+G161+G162+G163+G164+G165+G166+G167+G168+G169</f>
        <v>0</v>
      </c>
      <c r="H156" s="40">
        <f t="shared" si="79"/>
        <v>139137300</v>
      </c>
      <c r="I156" s="35"/>
    </row>
    <row r="157" spans="1:9" ht="26.4" hidden="1" outlineLevel="4">
      <c r="A157" s="7"/>
      <c r="B157" s="13" t="s">
        <v>141</v>
      </c>
      <c r="C157" s="10">
        <v>129734800</v>
      </c>
      <c r="D157" s="10">
        <v>0</v>
      </c>
      <c r="E157" s="10">
        <v>0</v>
      </c>
      <c r="F157" s="10">
        <v>0</v>
      </c>
      <c r="G157" s="10">
        <v>0</v>
      </c>
      <c r="H157" s="40">
        <f t="shared" si="79"/>
        <v>129734800</v>
      </c>
      <c r="I157" s="35"/>
    </row>
    <row r="158" spans="1:9" ht="26.4" hidden="1" outlineLevel="7">
      <c r="A158" s="7"/>
      <c r="B158" s="13" t="s">
        <v>151</v>
      </c>
      <c r="C158" s="10">
        <v>907000</v>
      </c>
      <c r="D158" s="10">
        <v>0</v>
      </c>
      <c r="E158" s="10">
        <v>0</v>
      </c>
      <c r="F158" s="10">
        <v>0</v>
      </c>
      <c r="G158" s="10">
        <v>0</v>
      </c>
      <c r="H158" s="40">
        <f t="shared" si="79"/>
        <v>907000</v>
      </c>
      <c r="I158" s="35"/>
    </row>
    <row r="159" spans="1:9" ht="52.8" hidden="1" outlineLevel="7">
      <c r="A159" s="7"/>
      <c r="B159" s="16" t="s">
        <v>147</v>
      </c>
      <c r="C159" s="10">
        <v>66100</v>
      </c>
      <c r="D159" s="10">
        <v>0</v>
      </c>
      <c r="E159" s="10">
        <v>0</v>
      </c>
      <c r="F159" s="10">
        <v>0</v>
      </c>
      <c r="G159" s="10">
        <v>0</v>
      </c>
      <c r="H159" s="40">
        <f t="shared" si="79"/>
        <v>66100</v>
      </c>
      <c r="I159" s="35"/>
    </row>
    <row r="160" spans="1:9" ht="66" hidden="1" outlineLevel="7">
      <c r="A160" s="7"/>
      <c r="B160" s="16" t="s">
        <v>146</v>
      </c>
      <c r="C160" s="10">
        <v>4812300</v>
      </c>
      <c r="D160" s="10">
        <v>0</v>
      </c>
      <c r="E160" s="10">
        <v>0</v>
      </c>
      <c r="F160" s="10">
        <v>0</v>
      </c>
      <c r="G160" s="10">
        <v>0</v>
      </c>
      <c r="H160" s="40">
        <f t="shared" si="79"/>
        <v>4812300</v>
      </c>
      <c r="I160" s="35"/>
    </row>
    <row r="161" spans="1:9" ht="39.6" hidden="1" outlineLevel="7">
      <c r="A161" s="7"/>
      <c r="B161" s="16" t="s">
        <v>148</v>
      </c>
      <c r="C161" s="14">
        <v>700</v>
      </c>
      <c r="D161" s="14">
        <v>0</v>
      </c>
      <c r="E161" s="14">
        <v>0</v>
      </c>
      <c r="F161" s="14">
        <v>0</v>
      </c>
      <c r="G161" s="14">
        <v>0</v>
      </c>
      <c r="H161" s="40">
        <f t="shared" si="79"/>
        <v>700</v>
      </c>
      <c r="I161" s="36"/>
    </row>
    <row r="162" spans="1:9" ht="13.2" hidden="1" outlineLevel="7">
      <c r="A162" s="7"/>
      <c r="B162" s="13" t="s">
        <v>145</v>
      </c>
      <c r="C162" s="10">
        <v>2788200</v>
      </c>
      <c r="D162" s="10">
        <v>0</v>
      </c>
      <c r="E162" s="10">
        <v>0</v>
      </c>
      <c r="F162" s="10">
        <v>0</v>
      </c>
      <c r="G162" s="10">
        <v>0</v>
      </c>
      <c r="H162" s="40">
        <f t="shared" si="79"/>
        <v>2788200</v>
      </c>
      <c r="I162" s="35"/>
    </row>
    <row r="163" spans="1:9" ht="39.6" hidden="1" outlineLevel="7">
      <c r="A163" s="7"/>
      <c r="B163" s="15" t="s">
        <v>142</v>
      </c>
      <c r="C163" s="10">
        <v>275600</v>
      </c>
      <c r="D163" s="10">
        <v>0</v>
      </c>
      <c r="E163" s="10">
        <v>0</v>
      </c>
      <c r="F163" s="10">
        <v>0</v>
      </c>
      <c r="G163" s="10">
        <v>0</v>
      </c>
      <c r="H163" s="40">
        <f t="shared" si="79"/>
        <v>275600</v>
      </c>
      <c r="I163" s="35"/>
    </row>
    <row r="164" spans="1:9" ht="13.2" hidden="1" outlineLevel="7">
      <c r="A164" s="7"/>
      <c r="B164" s="13" t="s">
        <v>149</v>
      </c>
      <c r="C164" s="10">
        <v>10800</v>
      </c>
      <c r="D164" s="10">
        <v>0</v>
      </c>
      <c r="E164" s="10">
        <v>0</v>
      </c>
      <c r="F164" s="10">
        <v>0</v>
      </c>
      <c r="G164" s="10">
        <v>0</v>
      </c>
      <c r="H164" s="40">
        <f t="shared" si="79"/>
        <v>10800</v>
      </c>
      <c r="I164" s="35"/>
    </row>
    <row r="165" spans="1:9" ht="26.4" hidden="1" outlineLevel="7">
      <c r="A165" s="7"/>
      <c r="B165" s="13" t="s">
        <v>150</v>
      </c>
      <c r="C165" s="10">
        <v>52700</v>
      </c>
      <c r="D165" s="10">
        <v>0</v>
      </c>
      <c r="E165" s="10">
        <v>0</v>
      </c>
      <c r="F165" s="10">
        <v>0</v>
      </c>
      <c r="G165" s="10">
        <v>0</v>
      </c>
      <c r="H165" s="40">
        <f t="shared" si="79"/>
        <v>52700</v>
      </c>
      <c r="I165" s="35"/>
    </row>
    <row r="166" spans="1:9" ht="26.4" hidden="1" outlineLevel="7">
      <c r="A166" s="7"/>
      <c r="B166" s="16" t="s">
        <v>143</v>
      </c>
      <c r="C166" s="10">
        <v>213200</v>
      </c>
      <c r="D166" s="10">
        <v>0</v>
      </c>
      <c r="E166" s="10">
        <v>0</v>
      </c>
      <c r="F166" s="10">
        <v>0</v>
      </c>
      <c r="G166" s="10">
        <v>0</v>
      </c>
      <c r="H166" s="40">
        <f t="shared" si="79"/>
        <v>213200</v>
      </c>
      <c r="I166" s="35"/>
    </row>
    <row r="167" spans="1:9" ht="39.6" hidden="1" outlineLevel="7">
      <c r="A167" s="7"/>
      <c r="B167" s="16" t="s">
        <v>144</v>
      </c>
      <c r="C167" s="10">
        <v>6000</v>
      </c>
      <c r="D167" s="10">
        <v>0</v>
      </c>
      <c r="E167" s="10">
        <v>0</v>
      </c>
      <c r="F167" s="10">
        <v>0</v>
      </c>
      <c r="G167" s="10">
        <v>0</v>
      </c>
      <c r="H167" s="40">
        <f t="shared" si="79"/>
        <v>6000</v>
      </c>
      <c r="I167" s="35"/>
    </row>
    <row r="168" spans="1:9" ht="26.4" hidden="1" outlineLevel="7">
      <c r="A168" s="7"/>
      <c r="B168" s="16" t="s">
        <v>172</v>
      </c>
      <c r="C168" s="10">
        <v>258500</v>
      </c>
      <c r="D168" s="10">
        <v>0</v>
      </c>
      <c r="E168" s="10">
        <v>0</v>
      </c>
      <c r="F168" s="10">
        <v>0</v>
      </c>
      <c r="G168" s="10">
        <v>0</v>
      </c>
      <c r="H168" s="40">
        <f t="shared" si="79"/>
        <v>258500</v>
      </c>
      <c r="I168" s="35"/>
    </row>
    <row r="169" spans="1:9" ht="39.6" hidden="1" outlineLevel="7">
      <c r="A169" s="7"/>
      <c r="B169" s="16" t="s">
        <v>152</v>
      </c>
      <c r="C169" s="10">
        <v>11400</v>
      </c>
      <c r="D169" s="10">
        <v>0</v>
      </c>
      <c r="E169" s="10">
        <v>0</v>
      </c>
      <c r="F169" s="10">
        <v>0</v>
      </c>
      <c r="G169" s="10">
        <v>0</v>
      </c>
      <c r="H169" s="40">
        <f t="shared" si="79"/>
        <v>11400</v>
      </c>
      <c r="I169" s="35"/>
    </row>
    <row r="170" spans="1:9" ht="39.6" hidden="1" outlineLevel="3">
      <c r="A170" s="7" t="s">
        <v>303</v>
      </c>
      <c r="B170" s="9" t="s">
        <v>116</v>
      </c>
      <c r="C170" s="10">
        <f t="shared" ref="C170:G170" si="84">C171</f>
        <v>5521824</v>
      </c>
      <c r="D170" s="10">
        <f t="shared" si="84"/>
        <v>0</v>
      </c>
      <c r="E170" s="10">
        <f t="shared" si="84"/>
        <v>0</v>
      </c>
      <c r="F170" s="10">
        <f t="shared" si="84"/>
        <v>0</v>
      </c>
      <c r="G170" s="10">
        <f t="shared" si="84"/>
        <v>0</v>
      </c>
      <c r="H170" s="40">
        <f t="shared" si="79"/>
        <v>5521824</v>
      </c>
      <c r="I170" s="35"/>
    </row>
    <row r="171" spans="1:9" ht="39.6" hidden="1" outlineLevel="4">
      <c r="A171" s="7" t="s">
        <v>304</v>
      </c>
      <c r="B171" s="9" t="s">
        <v>117</v>
      </c>
      <c r="C171" s="10">
        <v>5521824</v>
      </c>
      <c r="D171" s="10">
        <v>0</v>
      </c>
      <c r="E171" s="10">
        <v>0</v>
      </c>
      <c r="F171" s="10">
        <v>0</v>
      </c>
      <c r="G171" s="10">
        <v>0</v>
      </c>
      <c r="H171" s="40">
        <f t="shared" si="79"/>
        <v>5521824</v>
      </c>
      <c r="I171" s="35"/>
    </row>
    <row r="172" spans="1:9" ht="26.4" hidden="1" outlineLevel="3">
      <c r="A172" s="7" t="s">
        <v>305</v>
      </c>
      <c r="B172" s="9" t="s">
        <v>118</v>
      </c>
      <c r="C172" s="10">
        <f t="shared" ref="C172:G172" si="85">C173</f>
        <v>525800</v>
      </c>
      <c r="D172" s="10">
        <f t="shared" si="85"/>
        <v>0</v>
      </c>
      <c r="E172" s="10">
        <f t="shared" si="85"/>
        <v>0</v>
      </c>
      <c r="F172" s="10">
        <f t="shared" si="85"/>
        <v>0</v>
      </c>
      <c r="G172" s="10">
        <f t="shared" si="85"/>
        <v>0</v>
      </c>
      <c r="H172" s="40">
        <f t="shared" si="79"/>
        <v>525800</v>
      </c>
      <c r="I172" s="35"/>
    </row>
    <row r="173" spans="1:9" ht="39.6" hidden="1" outlineLevel="4">
      <c r="A173" s="7" t="s">
        <v>306</v>
      </c>
      <c r="B173" s="9" t="s">
        <v>119</v>
      </c>
      <c r="C173" s="10">
        <v>525800</v>
      </c>
      <c r="D173" s="10">
        <v>0</v>
      </c>
      <c r="E173" s="10">
        <v>0</v>
      </c>
      <c r="F173" s="10">
        <v>0</v>
      </c>
      <c r="G173" s="10">
        <v>0</v>
      </c>
      <c r="H173" s="40">
        <f t="shared" si="79"/>
        <v>525800</v>
      </c>
      <c r="I173" s="35"/>
    </row>
    <row r="174" spans="1:9" ht="39.6" hidden="1" outlineLevel="3">
      <c r="A174" s="7" t="s">
        <v>307</v>
      </c>
      <c r="B174" s="9" t="s">
        <v>120</v>
      </c>
      <c r="C174" s="10">
        <f t="shared" ref="C174:G174" si="86">C175</f>
        <v>900</v>
      </c>
      <c r="D174" s="10">
        <f t="shared" si="86"/>
        <v>0</v>
      </c>
      <c r="E174" s="10">
        <f t="shared" si="86"/>
        <v>0</v>
      </c>
      <c r="F174" s="10">
        <f t="shared" si="86"/>
        <v>0</v>
      </c>
      <c r="G174" s="10">
        <f t="shared" si="86"/>
        <v>0</v>
      </c>
      <c r="H174" s="40">
        <f t="shared" si="79"/>
        <v>900</v>
      </c>
      <c r="I174" s="35"/>
    </row>
    <row r="175" spans="1:9" ht="39.6" hidden="1" outlineLevel="4">
      <c r="A175" s="7" t="s">
        <v>308</v>
      </c>
      <c r="B175" s="9" t="s">
        <v>121</v>
      </c>
      <c r="C175" s="10">
        <v>900</v>
      </c>
      <c r="D175" s="10">
        <v>0</v>
      </c>
      <c r="E175" s="10">
        <v>0</v>
      </c>
      <c r="F175" s="10">
        <v>0</v>
      </c>
      <c r="G175" s="10">
        <v>0</v>
      </c>
      <c r="H175" s="40">
        <f t="shared" si="79"/>
        <v>900</v>
      </c>
      <c r="I175" s="35"/>
    </row>
    <row r="176" spans="1:9" ht="26.4" hidden="1" outlineLevel="3">
      <c r="A176" s="7" t="s">
        <v>309</v>
      </c>
      <c r="B176" s="9" t="s">
        <v>122</v>
      </c>
      <c r="C176" s="10">
        <f t="shared" ref="C176:G176" si="87">C177</f>
        <v>653900</v>
      </c>
      <c r="D176" s="10">
        <f t="shared" si="87"/>
        <v>0</v>
      </c>
      <c r="E176" s="10">
        <f t="shared" si="87"/>
        <v>0</v>
      </c>
      <c r="F176" s="10">
        <f t="shared" si="87"/>
        <v>0</v>
      </c>
      <c r="G176" s="10">
        <f t="shared" si="87"/>
        <v>0</v>
      </c>
      <c r="H176" s="40">
        <f t="shared" si="79"/>
        <v>653900</v>
      </c>
      <c r="I176" s="35"/>
    </row>
    <row r="177" spans="1:9" ht="26.4" hidden="1" outlineLevel="4">
      <c r="A177" s="7" t="s">
        <v>310</v>
      </c>
      <c r="B177" s="9" t="s">
        <v>123</v>
      </c>
      <c r="C177" s="10">
        <v>653900</v>
      </c>
      <c r="D177" s="10">
        <v>0</v>
      </c>
      <c r="E177" s="10">
        <v>0</v>
      </c>
      <c r="F177" s="10">
        <v>0</v>
      </c>
      <c r="G177" s="10">
        <v>0</v>
      </c>
      <c r="H177" s="40">
        <f t="shared" si="79"/>
        <v>653900</v>
      </c>
      <c r="I177" s="35"/>
    </row>
    <row r="178" spans="1:9" s="17" customFormat="1" ht="26.4" hidden="1" outlineLevel="3">
      <c r="A178" s="20" t="s">
        <v>311</v>
      </c>
      <c r="B178" s="15" t="s">
        <v>124</v>
      </c>
      <c r="C178" s="14">
        <f t="shared" ref="C178:G178" si="88">C179</f>
        <v>23472</v>
      </c>
      <c r="D178" s="14">
        <f t="shared" si="88"/>
        <v>0</v>
      </c>
      <c r="E178" s="14">
        <f t="shared" si="88"/>
        <v>0</v>
      </c>
      <c r="F178" s="14">
        <f t="shared" si="88"/>
        <v>0</v>
      </c>
      <c r="G178" s="14">
        <f t="shared" si="88"/>
        <v>0</v>
      </c>
      <c r="H178" s="40">
        <f t="shared" si="79"/>
        <v>23472</v>
      </c>
      <c r="I178" s="36"/>
    </row>
    <row r="179" spans="1:9" s="17" customFormat="1" ht="26.4" hidden="1" outlineLevel="4">
      <c r="A179" s="20" t="s">
        <v>312</v>
      </c>
      <c r="B179" s="15" t="s">
        <v>125</v>
      </c>
      <c r="C179" s="14">
        <f t="shared" ref="C179:G179" si="89">C180</f>
        <v>23472</v>
      </c>
      <c r="D179" s="14">
        <f t="shared" si="89"/>
        <v>0</v>
      </c>
      <c r="E179" s="14">
        <f t="shared" si="89"/>
        <v>0</v>
      </c>
      <c r="F179" s="14">
        <f t="shared" si="89"/>
        <v>0</v>
      </c>
      <c r="G179" s="14">
        <f t="shared" si="89"/>
        <v>0</v>
      </c>
      <c r="H179" s="40">
        <f t="shared" si="79"/>
        <v>23472</v>
      </c>
      <c r="I179" s="36"/>
    </row>
    <row r="180" spans="1:9" s="17" customFormat="1" ht="25.5" hidden="1" customHeight="1" outlineLevel="7">
      <c r="A180" s="20"/>
      <c r="B180" s="18" t="s">
        <v>153</v>
      </c>
      <c r="C180" s="14">
        <v>23472</v>
      </c>
      <c r="D180" s="14">
        <v>0</v>
      </c>
      <c r="E180" s="14">
        <v>0</v>
      </c>
      <c r="F180" s="14">
        <v>0</v>
      </c>
      <c r="G180" s="14">
        <v>0</v>
      </c>
      <c r="H180" s="40">
        <f t="shared" si="79"/>
        <v>23472</v>
      </c>
      <c r="I180" s="36"/>
    </row>
    <row r="181" spans="1:9" s="17" customFormat="1" ht="26.4" hidden="1" outlineLevel="2">
      <c r="A181" s="20" t="s">
        <v>313</v>
      </c>
      <c r="B181" s="15" t="s">
        <v>126</v>
      </c>
      <c r="C181" s="14">
        <f t="shared" ref="C181:D181" si="90">C182+C184</f>
        <v>26334621.830000002</v>
      </c>
      <c r="D181" s="14">
        <f t="shared" si="90"/>
        <v>2503987</v>
      </c>
      <c r="E181" s="14">
        <f t="shared" ref="E181:F181" si="91">E182+E184</f>
        <v>0</v>
      </c>
      <c r="F181" s="14">
        <f t="shared" si="91"/>
        <v>0</v>
      </c>
      <c r="G181" s="14">
        <f t="shared" ref="G181" si="92">G182+G184</f>
        <v>0</v>
      </c>
      <c r="H181" s="40">
        <f t="shared" si="79"/>
        <v>28838608.830000002</v>
      </c>
      <c r="I181" s="36"/>
    </row>
    <row r="182" spans="1:9" s="17" customFormat="1" ht="39.6" hidden="1" outlineLevel="3">
      <c r="A182" s="20" t="s">
        <v>314</v>
      </c>
      <c r="B182" s="15" t="s">
        <v>127</v>
      </c>
      <c r="C182" s="14">
        <f t="shared" ref="C182:G182" si="93">C183</f>
        <v>8804100</v>
      </c>
      <c r="D182" s="14">
        <f t="shared" si="93"/>
        <v>0</v>
      </c>
      <c r="E182" s="14">
        <f t="shared" si="93"/>
        <v>0</v>
      </c>
      <c r="F182" s="14">
        <f t="shared" si="93"/>
        <v>0</v>
      </c>
      <c r="G182" s="14">
        <f t="shared" si="93"/>
        <v>0</v>
      </c>
      <c r="H182" s="40">
        <f t="shared" si="79"/>
        <v>8804100</v>
      </c>
      <c r="I182" s="36"/>
    </row>
    <row r="183" spans="1:9" ht="39.6" hidden="1" outlineLevel="4">
      <c r="A183" s="7" t="s">
        <v>315</v>
      </c>
      <c r="B183" s="9" t="s">
        <v>128</v>
      </c>
      <c r="C183" s="10">
        <v>8804100</v>
      </c>
      <c r="D183" s="10">
        <v>0</v>
      </c>
      <c r="E183" s="10">
        <v>0</v>
      </c>
      <c r="F183" s="10">
        <v>0</v>
      </c>
      <c r="G183" s="10">
        <v>0</v>
      </c>
      <c r="H183" s="40">
        <f t="shared" si="79"/>
        <v>8804100</v>
      </c>
      <c r="I183" s="35"/>
    </row>
    <row r="184" spans="1:9" ht="26.4" hidden="1" outlineLevel="3">
      <c r="A184" s="7" t="s">
        <v>316</v>
      </c>
      <c r="B184" s="9" t="s">
        <v>129</v>
      </c>
      <c r="C184" s="10">
        <f t="shared" ref="C184:G184" si="94">C185</f>
        <v>17530521.830000002</v>
      </c>
      <c r="D184" s="10">
        <f t="shared" si="94"/>
        <v>2503987</v>
      </c>
      <c r="E184" s="10">
        <f t="shared" si="94"/>
        <v>0</v>
      </c>
      <c r="F184" s="10">
        <f t="shared" si="94"/>
        <v>0</v>
      </c>
      <c r="G184" s="10">
        <f t="shared" si="94"/>
        <v>0</v>
      </c>
      <c r="H184" s="40">
        <f t="shared" si="79"/>
        <v>20034508.830000002</v>
      </c>
      <c r="I184" s="35"/>
    </row>
    <row r="185" spans="1:9" ht="26.4" hidden="1" outlineLevel="4">
      <c r="A185" s="7" t="s">
        <v>317</v>
      </c>
      <c r="B185" s="9" t="s">
        <v>130</v>
      </c>
      <c r="C185" s="10">
        <f>C186+C187+C188</f>
        <v>17530521.830000002</v>
      </c>
      <c r="D185" s="10">
        <f>D186+D187+D188+D189</f>
        <v>2503987</v>
      </c>
      <c r="E185" s="10">
        <f>E186+E187+E188+E189</f>
        <v>0</v>
      </c>
      <c r="F185" s="10">
        <f>F186+F187+F188+F189</f>
        <v>0</v>
      </c>
      <c r="G185" s="10">
        <f>G186+G187+G188+G189</f>
        <v>0</v>
      </c>
      <c r="H185" s="40">
        <f t="shared" si="79"/>
        <v>20034508.830000002</v>
      </c>
      <c r="I185" s="35"/>
    </row>
    <row r="186" spans="1:9" ht="39.6" hidden="1" outlineLevel="7">
      <c r="A186" s="7"/>
      <c r="B186" s="11" t="s">
        <v>154</v>
      </c>
      <c r="C186" s="10">
        <v>7613790</v>
      </c>
      <c r="D186" s="10">
        <v>0</v>
      </c>
      <c r="E186" s="10">
        <v>0</v>
      </c>
      <c r="F186" s="10">
        <v>0</v>
      </c>
      <c r="G186" s="10">
        <v>0</v>
      </c>
      <c r="H186" s="40">
        <f t="shared" si="79"/>
        <v>7613790</v>
      </c>
      <c r="I186" s="35"/>
    </row>
    <row r="187" spans="1:9" ht="54.75" hidden="1" customHeight="1" outlineLevel="7">
      <c r="A187" s="7"/>
      <c r="B187" s="12" t="s">
        <v>155</v>
      </c>
      <c r="C187" s="10">
        <v>7437915.3899999997</v>
      </c>
      <c r="D187" s="10">
        <v>0</v>
      </c>
      <c r="E187" s="10">
        <v>0</v>
      </c>
      <c r="F187" s="10">
        <v>0</v>
      </c>
      <c r="G187" s="10">
        <v>0</v>
      </c>
      <c r="H187" s="40">
        <f t="shared" si="79"/>
        <v>7437915.3899999997</v>
      </c>
      <c r="I187" s="35"/>
    </row>
    <row r="188" spans="1:9" ht="26.4" hidden="1" outlineLevel="7">
      <c r="A188" s="7"/>
      <c r="B188" s="12" t="s">
        <v>173</v>
      </c>
      <c r="C188" s="10">
        <v>2478816.44</v>
      </c>
      <c r="D188" s="10">
        <v>0</v>
      </c>
      <c r="E188" s="10">
        <v>0</v>
      </c>
      <c r="F188" s="10">
        <v>0</v>
      </c>
      <c r="G188" s="10">
        <v>0</v>
      </c>
      <c r="H188" s="40">
        <f t="shared" si="79"/>
        <v>2478816.44</v>
      </c>
      <c r="I188" s="35"/>
    </row>
    <row r="189" spans="1:9" ht="12.75" hidden="1" customHeight="1">
      <c r="A189" s="7"/>
      <c r="B189" s="12" t="s">
        <v>327</v>
      </c>
      <c r="C189" s="10">
        <v>0</v>
      </c>
      <c r="D189" s="10">
        <v>2503987</v>
      </c>
      <c r="E189" s="10">
        <v>0</v>
      </c>
      <c r="F189" s="10">
        <v>0</v>
      </c>
      <c r="G189" s="10">
        <v>0</v>
      </c>
      <c r="H189" s="40">
        <f t="shared" si="79"/>
        <v>2503987</v>
      </c>
    </row>
  </sheetData>
  <mergeCells count="11">
    <mergeCell ref="A1:B1"/>
    <mergeCell ref="A8:C8"/>
    <mergeCell ref="D10:D11"/>
    <mergeCell ref="H10:H11"/>
    <mergeCell ref="A7:H7"/>
    <mergeCell ref="A10:A11"/>
    <mergeCell ref="B10:B11"/>
    <mergeCell ref="C10:C11"/>
    <mergeCell ref="E10:E11"/>
    <mergeCell ref="F10:F11"/>
    <mergeCell ref="G10:G11"/>
  </mergeCells>
  <pageMargins left="0.74803149606299213" right="0.35433070866141736" top="0.59055118110236227" bottom="0.59055118110236227" header="0" footer="0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 год</vt:lpstr>
      <vt:lpstr>'2023 год'!LAST_CELL</vt:lpstr>
      <vt:lpstr>'2023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Викторовна Кушпелева</dc:creator>
  <dc:description>POI HSSF rep:2.54.0.145</dc:description>
  <cp:lastModifiedBy>Duma</cp:lastModifiedBy>
  <cp:lastPrinted>2023-10-24T04:48:25Z</cp:lastPrinted>
  <dcterms:created xsi:type="dcterms:W3CDTF">2022-04-07T10:48:00Z</dcterms:created>
  <dcterms:modified xsi:type="dcterms:W3CDTF">2023-10-27T06:03:33Z</dcterms:modified>
</cp:coreProperties>
</file>