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76" windowWidth="23256" windowHeight="11952"/>
  </bookViews>
  <sheets>
    <sheet name="Все года" sheetId="1" r:id="rId1"/>
  </sheets>
  <definedNames>
    <definedName name="_xlnm.Print_Titles" localSheetId="0">'Все года'!$6:$10</definedName>
  </definedNames>
  <calcPr calcId="125725"/>
</workbook>
</file>

<file path=xl/calcChain.xml><?xml version="1.0" encoding="utf-8"?>
<calcChain xmlns="http://schemas.openxmlformats.org/spreadsheetml/2006/main">
  <c r="G118" i="1"/>
  <c r="H118"/>
  <c r="F118"/>
  <c r="G141" l="1"/>
  <c r="G140" s="1"/>
  <c r="H141"/>
  <c r="H140" s="1"/>
  <c r="F141"/>
  <c r="F140" s="1"/>
  <c r="G15"/>
  <c r="G14" s="1"/>
  <c r="H15"/>
  <c r="H14" s="1"/>
  <c r="F15"/>
  <c r="F14"/>
  <c r="G24"/>
  <c r="H24"/>
  <c r="F24"/>
  <c r="F23" s="1"/>
  <c r="F22" s="1"/>
  <c r="G26"/>
  <c r="H26"/>
  <c r="F26"/>
  <c r="G28"/>
  <c r="H28"/>
  <c r="F28"/>
  <c r="G30"/>
  <c r="G23" s="1"/>
  <c r="G22" s="1"/>
  <c r="H30"/>
  <c r="F30"/>
  <c r="G34"/>
  <c r="G33" s="1"/>
  <c r="G32" s="1"/>
  <c r="H34"/>
  <c r="F34"/>
  <c r="F33" s="1"/>
  <c r="F32" s="1"/>
  <c r="G36"/>
  <c r="H36"/>
  <c r="H33" s="1"/>
  <c r="F36"/>
  <c r="G38"/>
  <c r="H38"/>
  <c r="F38"/>
  <c r="G40"/>
  <c r="H40"/>
  <c r="F40"/>
  <c r="G43"/>
  <c r="H43"/>
  <c r="F43"/>
  <c r="G46"/>
  <c r="H46"/>
  <c r="F46"/>
  <c r="F45" s="1"/>
  <c r="F42" s="1"/>
  <c r="G48"/>
  <c r="H48"/>
  <c r="H45" s="1"/>
  <c r="F48"/>
  <c r="G51"/>
  <c r="G50" s="1"/>
  <c r="H51"/>
  <c r="H50" s="1"/>
  <c r="F51"/>
  <c r="F50" s="1"/>
  <c r="G56"/>
  <c r="H56"/>
  <c r="F56"/>
  <c r="G58"/>
  <c r="H58"/>
  <c r="F58"/>
  <c r="G60"/>
  <c r="H60"/>
  <c r="F60"/>
  <c r="G62"/>
  <c r="H62"/>
  <c r="F62"/>
  <c r="G65"/>
  <c r="H65"/>
  <c r="H64" s="1"/>
  <c r="F65"/>
  <c r="G67"/>
  <c r="G64" s="1"/>
  <c r="H67"/>
  <c r="F67"/>
  <c r="G69"/>
  <c r="G70"/>
  <c r="H70"/>
  <c r="H69" s="1"/>
  <c r="F70"/>
  <c r="F69" s="1"/>
  <c r="F72"/>
  <c r="G73"/>
  <c r="G72" s="1"/>
  <c r="H73"/>
  <c r="H72" s="1"/>
  <c r="F73"/>
  <c r="G78"/>
  <c r="G77" s="1"/>
  <c r="H78"/>
  <c r="H77" s="1"/>
  <c r="F78"/>
  <c r="F77" s="1"/>
  <c r="G81"/>
  <c r="G80" s="1"/>
  <c r="H81"/>
  <c r="H80" s="1"/>
  <c r="F81"/>
  <c r="F80" s="1"/>
  <c r="G85"/>
  <c r="G84" s="1"/>
  <c r="H85"/>
  <c r="H84" s="1"/>
  <c r="F85"/>
  <c r="F84" s="1"/>
  <c r="G88"/>
  <c r="H88"/>
  <c r="F88"/>
  <c r="F87" s="1"/>
  <c r="G90"/>
  <c r="H90"/>
  <c r="F90"/>
  <c r="G93"/>
  <c r="G92" s="1"/>
  <c r="H93"/>
  <c r="H92" s="1"/>
  <c r="F93"/>
  <c r="F92" s="1"/>
  <c r="G97"/>
  <c r="H97"/>
  <c r="F97"/>
  <c r="G99"/>
  <c r="H99"/>
  <c r="F99"/>
  <c r="G101"/>
  <c r="H101"/>
  <c r="F101"/>
  <c r="G104"/>
  <c r="H104"/>
  <c r="F104"/>
  <c r="G106"/>
  <c r="H106"/>
  <c r="F106"/>
  <c r="G108"/>
  <c r="H108"/>
  <c r="F108"/>
  <c r="G110"/>
  <c r="H110"/>
  <c r="F110"/>
  <c r="G112"/>
  <c r="H112"/>
  <c r="F112"/>
  <c r="G114"/>
  <c r="H114"/>
  <c r="F114"/>
  <c r="G117"/>
  <c r="G116" s="1"/>
  <c r="H117"/>
  <c r="H116" s="1"/>
  <c r="F117"/>
  <c r="F116" s="1"/>
  <c r="G127"/>
  <c r="H127"/>
  <c r="F127"/>
  <c r="G130"/>
  <c r="G129" s="1"/>
  <c r="H130"/>
  <c r="H129" s="1"/>
  <c r="F130"/>
  <c r="F129" s="1"/>
  <c r="G134"/>
  <c r="G133" s="1"/>
  <c r="H134"/>
  <c r="H133" s="1"/>
  <c r="F134"/>
  <c r="F133" s="1"/>
  <c r="G138"/>
  <c r="G137" s="1"/>
  <c r="H138"/>
  <c r="H137" s="1"/>
  <c r="F138"/>
  <c r="F137" s="1"/>
  <c r="G148"/>
  <c r="G147" s="1"/>
  <c r="H148"/>
  <c r="H147" s="1"/>
  <c r="F148"/>
  <c r="F147" s="1"/>
  <c r="G162"/>
  <c r="H162"/>
  <c r="F162"/>
  <c r="G164"/>
  <c r="H164"/>
  <c r="F164"/>
  <c r="G166"/>
  <c r="H166"/>
  <c r="F166"/>
  <c r="G168"/>
  <c r="H168"/>
  <c r="F168"/>
  <c r="G171"/>
  <c r="G170" s="1"/>
  <c r="H171"/>
  <c r="H170" s="1"/>
  <c r="F171"/>
  <c r="F170" s="1"/>
  <c r="G174"/>
  <c r="H174"/>
  <c r="F174"/>
  <c r="G176"/>
  <c r="H176"/>
  <c r="F176"/>
  <c r="G179"/>
  <c r="G178" s="1"/>
  <c r="H179"/>
  <c r="H178" s="1"/>
  <c r="F179"/>
  <c r="F178" s="1"/>
  <c r="G55" l="1"/>
  <c r="G54" s="1"/>
  <c r="H55"/>
  <c r="H54" s="1"/>
  <c r="G45"/>
  <c r="G42" s="1"/>
  <c r="G13" s="1"/>
  <c r="F55"/>
  <c r="H32"/>
  <c r="H23"/>
  <c r="H22" s="1"/>
  <c r="H42"/>
  <c r="F64"/>
  <c r="F54" s="1"/>
  <c r="F13"/>
  <c r="H13"/>
  <c r="F83"/>
  <c r="H126"/>
  <c r="G87"/>
  <c r="G83" s="1"/>
  <c r="F96"/>
  <c r="F95" s="1"/>
  <c r="H173"/>
  <c r="G173"/>
  <c r="F146"/>
  <c r="G96"/>
  <c r="G95" s="1"/>
  <c r="H87"/>
  <c r="H83" s="1"/>
  <c r="G76"/>
  <c r="H96"/>
  <c r="H95" s="1"/>
  <c r="F173"/>
  <c r="G146"/>
  <c r="F76"/>
  <c r="G132"/>
  <c r="H132"/>
  <c r="G126"/>
  <c r="H76"/>
  <c r="H146"/>
  <c r="F132"/>
  <c r="F126"/>
  <c r="G53" l="1"/>
  <c r="G12" s="1"/>
  <c r="H53"/>
  <c r="H12" s="1"/>
  <c r="F53"/>
  <c r="F12" s="1"/>
  <c r="H125"/>
  <c r="H124" s="1"/>
  <c r="G125"/>
  <c r="G124" s="1"/>
  <c r="F125"/>
  <c r="F124" s="1"/>
  <c r="G11" l="1"/>
  <c r="H11"/>
  <c r="F11"/>
</calcChain>
</file>

<file path=xl/sharedStrings.xml><?xml version="1.0" encoding="utf-8"?>
<sst xmlns="http://schemas.openxmlformats.org/spreadsheetml/2006/main" count="748" uniqueCount="335">
  <si>
    <t xml:space="preserve">к решению Думы Уинского </t>
  </si>
  <si>
    <t xml:space="preserve">муниципального округа Пермского края </t>
  </si>
  <si>
    <t>ЗАГОЛОВОК ОТЧЕТА</t>
  </si>
  <si>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</si>
  <si>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</si>
  <si>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</si>
  <si>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</si>
  <si>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</si>
  <si>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</si>
  <si>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</si>
  <si>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группы подвида, аналитической группы подвида доходов</t>
  </si>
  <si>
    <t>Главный Администратор</t>
  </si>
  <si>
    <t>ИТОГО ДОХОДОВ</t>
  </si>
  <si>
    <t>000</t>
  </si>
  <si>
    <t>НЕ УКАЗАНО</t>
  </si>
  <si>
    <t xml:space="preserve">000 1 00 00 000 00 0000 000 </t>
  </si>
  <si>
    <t>НАЛОГОВЫЕ И НЕНАЛОГОВЫЕ ДОХОДЫ</t>
  </si>
  <si>
    <t>Налоговые доходы</t>
  </si>
  <si>
    <t xml:space="preserve">000 1 01 00 000 00 0000 000 </t>
  </si>
  <si>
    <t>НАЛОГИ НА ПРИБЫЛЬ, ДОХОДЫ</t>
  </si>
  <si>
    <t xml:space="preserve">000 1 01 02 000 01 0000 110 </t>
  </si>
  <si>
    <t>Налог на доходы физических лиц</t>
  </si>
  <si>
    <t xml:space="preserve">000 1 01 02 010 01 0000 110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</si>
  <si>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</si>
  <si>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 xml:space="preserve">000 1 01 02 020 01 0000 110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</si>
  <si>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</si>
  <si>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000 1 01 02 030 01 0000 110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</si>
  <si>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</si>
  <si>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000 1 01 02 040 01 0000 110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</si>
  <si>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</si>
  <si>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000 1 03 00 000 00 0000 000 </t>
  </si>
  <si>
    <t>НАЛОГИ НА ТОВАРЫ (РАБОТЫ, УСЛУГИ), РЕАЛИЗУЕМЫЕ НА ТЕРРИТОРИИ РОССИЙСКОЙ ФЕДЕРАЦИИ</t>
  </si>
  <si>
    <t xml:space="preserve">000 1 03 02 000 01 0000 110 </t>
  </si>
  <si>
    <t>Акцизы по подакцизным товарам (продукции), производимым на территории Российской Федерации</t>
  </si>
  <si>
    <t xml:space="preserve">000 1 03 02 230 01 0000 110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</si>
  <si>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</si>
  <si>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000 1 03 02 231 01 0000 110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</si>
  <si>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</si>
  <si>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000 1 03 02 240 01 0000 110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</si>
  <si>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</si>
  <si>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000 1 03 02 241 01 0000 110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</si>
  <si>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</si>
  <si>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000 1 03 02 250 01 0000 110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</si>
  <si>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</si>
  <si>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000 1 03 02 251 01 0000 110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</si>
  <si>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</si>
  <si>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000 1 03 02 260 01 0000 110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</si>
  <si>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</si>
  <si>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000 1 03 02 261 01 0000 110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</si>
  <si>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</si>
  <si>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000 1 05 00 000 00 0000 000 </t>
  </si>
  <si>
    <t>НАЛОГИ НА СОВОКУПНЫЙ ДОХОД</t>
  </si>
  <si>
    <t xml:space="preserve">000 1 05 01 000 00 0000 110 </t>
  </si>
  <si>
    <t>Налог, взимаемый в связи с применением упрощенной системы налогообложения</t>
  </si>
  <si>
    <t xml:space="preserve">000 1 05 01 010 01 0000 110 </t>
  </si>
  <si>
    <t>Налог, взимаемый с налогоплательщиков, выбравших в качестве объекта налогообложения доходы</t>
  </si>
  <si>
    <t xml:space="preserve">000 1 05 01 011 01 0000 110 </t>
  </si>
  <si>
    <t xml:space="preserve">000 1 05 01 020 01 0000 110 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</si>
  <si>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</si>
  <si>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000 1 05 01 021 01 0000 110 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</si>
  <si>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</si>
  <si>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000 1 05 03 000 01 0000 110 </t>
  </si>
  <si>
    <t>Единый сельскохозяйственный налог</t>
  </si>
  <si>
    <t xml:space="preserve">000 1 05 03 010 01 0000 110 </t>
  </si>
  <si>
    <t xml:space="preserve">000 1 05 04 000 02 0000 110 </t>
  </si>
  <si>
    <t>Налог, взимаемый в связи с применением патентной системы налогообложения</t>
  </si>
  <si>
    <t xml:space="preserve">000 1 05 04 060 02 0000 110 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</si>
  <si>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</si>
  <si>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000 1 06 00 000 00 0000 000 </t>
  </si>
  <si>
    <t>НАЛОГИ НА ИМУЩЕСТВО</t>
  </si>
  <si>
    <t xml:space="preserve">000 1 06 01 000 00 0000 110 </t>
  </si>
  <si>
    <t>Налог на имущество физических лиц</t>
  </si>
  <si>
    <t xml:space="preserve">000 1 06 01 020 14 0000 110 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</si>
  <si>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</si>
  <si>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000 1 06 06 000 00 0000 110 </t>
  </si>
  <si>
    <t>Земельный налог</t>
  </si>
  <si>
    <t xml:space="preserve">000 1 06 06 030 00 0000 110 </t>
  </si>
  <si>
    <t>Земельный налог с организаций</t>
  </si>
  <si>
    <t xml:space="preserve">000 1 06 06 032 14 0000 110 </t>
  </si>
  <si>
    <t>Земельный налог с организаций, обладающих земельным участком, расположенным в границах муниципальных округов</t>
  </si>
  <si>
    <t xml:space="preserve">000 1 06 06 040 00 0000 110 </t>
  </si>
  <si>
    <t>Земельный налог с физических лиц</t>
  </si>
  <si>
    <t xml:space="preserve">000 1 06 06 042 14 0000 110 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</si>
  <si>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</si>
  <si>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000 1 08 00 000 00 0000 000 </t>
  </si>
  <si>
    <t>ГОСУДАРСТВЕННАЯ ПОШЛИНА</t>
  </si>
  <si>
    <t xml:space="preserve">000 1 08 03 000 01 0000 110 </t>
  </si>
  <si>
    <t>Государственная пошлина по делам, рассматриваемым в судах общей юрисдикции, мировыми судьями</t>
  </si>
  <si>
    <t xml:space="preserve">000 1 08 03 010 01 0000 110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</si>
  <si>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</si>
  <si>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</si>
  <si>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 xml:space="preserve">000 1 11 00 000 00 0000 000 </t>
  </si>
  <si>
    <t>ДОХОДЫ ОТ ИСПОЛЬЗОВАНИЯ ИМУЩЕСТВА, НАХОДЯЩЕГОСЯ В ГОСУДАРСТВЕННОЙ И МУНИЦИПАЛЬНОЙ СОБСТВЕННОСТИ</t>
  </si>
  <si>
    <t xml:space="preserve">000 1 11 05 000 00 0000 120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</si>
  <si>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</si>
  <si>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000 1 11 05 010 00 0000 120 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</si>
  <si>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</si>
  <si>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000 1 11 05 012 14 0000 120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</si>
  <si>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</si>
  <si>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000 1 11 05 020 00 0000 120 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</si>
  <si>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</si>
  <si>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000 1 11 05 024 14 0000 120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</si>
  <si>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</si>
  <si>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000 1 11 05 030 00 0000 120 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</si>
  <si>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</si>
  <si>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000 1 11 05 034 14 0000 120 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</si>
  <si>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</si>
  <si>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000 1 11 05 070 00 0000 120 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</si>
  <si>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</si>
  <si>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000 1 11 05 074 14 0000 120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</si>
  <si>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</si>
  <si>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000 1 11 05 300 00 0000 120 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</si>
  <si>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</si>
  <si>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000 1 11 05 310 00 0000 120 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</si>
  <si>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</si>
  <si>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 xml:space="preserve">000 1 11 05 312 14 0000 120 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</si>
  <si>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</si>
  <si>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000 1 11 05 320 00 0000 120 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</si>
  <si>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</si>
  <si>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 xml:space="preserve">000 1 11 05 324 14 0000 120 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</si>
  <si>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округов</t>
  </si>
  <si>
    <t xml:space="preserve">000 1 11 09 000 00 0000 120 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</si>
  <si>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</si>
  <si>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000 1 11 09 040 00 0000 120 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</si>
  <si>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</si>
  <si>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000 1 11 09 044 14 0000 120 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</si>
  <si>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</si>
  <si>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000 1 12 00 000 00 0000 000 </t>
  </si>
  <si>
    <t>ПЛАТЕЖИ ПРИ ПОЛЬЗОВАНИИ ПРИРОДНЫМИ РЕСУРСАМИ</t>
  </si>
  <si>
    <t xml:space="preserve">000 1 12 01 000 01 0000 120 </t>
  </si>
  <si>
    <t>Плата за негативное воздействие на окружающую среду</t>
  </si>
  <si>
    <t xml:space="preserve">000 1 12 01 010 01 0000 120 </t>
  </si>
  <si>
    <t>Плата за выбросы загрязняющих веществ в атмосферный воздух стационарными объектами</t>
  </si>
  <si>
    <t xml:space="preserve">000 1 12 01 070 01 0000 120 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</si>
  <si>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</si>
  <si>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000 1 13 00 000 00 0000 000 </t>
  </si>
  <si>
    <t>ДОХОДЫ ОТ ОКАЗАНИЯ ПЛАТНЫХ УСЛУГ И КОМПЕНСАЦИИ ЗАТРАТ ГОСУДАРСТВА</t>
  </si>
  <si>
    <t xml:space="preserve">000 1 13 01 000 00 0000 130 </t>
  </si>
  <si>
    <t>Доходы от оказания платных услуг (работ)</t>
  </si>
  <si>
    <t xml:space="preserve">000 1 13 01 990 00 0000 130 </t>
  </si>
  <si>
    <t>Прочие доходы от оказания платных услуг (работ)</t>
  </si>
  <si>
    <t xml:space="preserve">000 1 13 01 994 14 0000 130 </t>
  </si>
  <si>
    <t>Прочие доходы от оказания платных услуг (работ) получателями средств бюджетов муниципальных округов</t>
  </si>
  <si>
    <t xml:space="preserve">000 1 13 02 000 00 0000 130 </t>
  </si>
  <si>
    <t>Доходы от компенсации затрат государства</t>
  </si>
  <si>
    <t xml:space="preserve">000 1 13 02 060 00 0000 130 </t>
  </si>
  <si>
    <t>Доходы, поступающие в порядке возмещения расходов, понесенных в связи с эксплуатацией имущества</t>
  </si>
  <si>
    <t xml:space="preserve">000 1 13 02 064 14 0000 130 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</si>
  <si>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</si>
  <si>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000 1 14 00 000 00 0000 000 </t>
  </si>
  <si>
    <t>ДОХОДЫ ОТ ПРОДАЖИ МАТЕРИАЛЬНЫХ И НЕМАТЕРИАЛЬНЫХ АКТИВОВ</t>
  </si>
  <si>
    <t xml:space="preserve">000 1 14 02 000 00 0000 000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</si>
  <si>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</si>
  <si>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000 1 14 02 040 14 0000 410 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</si>
  <si>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</si>
  <si>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000 1 14 02 043 14 0000 410 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</si>
  <si>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</si>
  <si>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000 1 14 06 000 00 0000 430 </t>
  </si>
  <si>
    <t>Доходы от продажи земельных участков, находящихся в государственной и муниципальной собственности</t>
  </si>
  <si>
    <t xml:space="preserve">000 1 14 06 010 00 0000 430 </t>
  </si>
  <si>
    <t>Доходы от продажи земельных участков, государственная собственность на которые не разграничена</t>
  </si>
  <si>
    <t xml:space="preserve">000 1 14 06 012 14 0000 430 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</si>
  <si>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</si>
  <si>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000 1 14 06 020 00 0000 430 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</si>
  <si>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</si>
  <si>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000 1 14 06 024 14 0000 430 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</si>
  <si>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</si>
  <si>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000 1 14 06 300 00 0000 430 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</si>
  <si>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</si>
  <si>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000 1 14 06 310 00 0000 430 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</si>
  <si>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</si>
  <si>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000 1 14 06 312 14 0000 430 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</si>
  <si>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</si>
  <si>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000 1 16 00 000 00 0000 000 </t>
  </si>
  <si>
    <t>ШТРАФЫ, САНКЦИИ, ВОЗМЕЩЕНИЕ УЩЕРБА</t>
  </si>
  <si>
    <t xml:space="preserve">000 1 16 01 000 01 0000 140 </t>
  </si>
  <si>
    <t>Административные штрафы, установленные Кодексом Российской Федерации об административных правонарушениях</t>
  </si>
  <si>
    <t xml:space="preserve">000 1 16 01 050 01 0000 140 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</si>
  <si>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</si>
  <si>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000 1 16 01 053 01 0000 140 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</si>
  <si>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</si>
  <si>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000 1 16 01 060 01 0000 140 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</si>
  <si>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</si>
  <si>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000 1 16 01 063 01 0000 140 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</si>
  <si>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</si>
  <si>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000 1 16 01 070 01 0000 140 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</si>
  <si>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</si>
  <si>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000 1 16 01 073 01 0000 140 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</si>
  <si>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</si>
  <si>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000 1 16 01 074 01 0000 140 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</si>
  <si>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</si>
  <si>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 xml:space="preserve">000 1 16 01 140 01 0000 140 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</si>
  <si>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</si>
  <si>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000 1 16 01 143 01 0000 140 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</si>
  <si>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</si>
  <si>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000 1 16 01 150 01 0000 140 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</si>
  <si>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</si>
  <si>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000 1 16 01 153 01 0000 140 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</si>
  <si>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</si>
  <si>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000 1 16 01 170 01 0000 140 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</si>
  <si>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</si>
  <si>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000 1 16 01 173 01 0000 140 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</si>
  <si>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</si>
  <si>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000 1 16 01 190 01 0000 140 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</si>
  <si>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</si>
  <si>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000 1 16 01 193 01 0000 140 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</si>
  <si>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</si>
  <si>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000 1 16 01 200 01 0000 140 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</si>
  <si>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</si>
  <si>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000 1 16 01 203 01 0000 140 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</si>
  <si>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</si>
  <si>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000 1 16 01 330 00 0000 140 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</si>
  <si>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</si>
  <si>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 xml:space="preserve">000 1 16 01 333 01 0000 140 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</si>
  <si>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</si>
  <si>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 xml:space="preserve">000 1 17 00 000 00 0000 000 </t>
  </si>
  <si>
    <t>ПРОЧИЕ НЕНАЛОГОВЫЕ ДОХОДЫ</t>
  </si>
  <si>
    <t xml:space="preserve">000 1 17 15 000 00 0000 150 </t>
  </si>
  <si>
    <t>Инициативные платежи</t>
  </si>
  <si>
    <t xml:space="preserve">000 1 17 15 020 14 0000 150 </t>
  </si>
  <si>
    <t>Инициативные платежи, зачисляемые в бюджеты муниципальных округов</t>
  </si>
  <si>
    <t xml:space="preserve">000 2 00 00 000 00 0000 000 </t>
  </si>
  <si>
    <t>БЕЗВОЗМЕЗДНЫЕ ПОСТУПЛЕНИЯ</t>
  </si>
  <si>
    <t xml:space="preserve">000 2 02 00 000 00 0000 000 </t>
  </si>
  <si>
    <t>БЕЗВОЗМЕЗДНЫЕ ПОСТУПЛЕНИЯ ОТ ДРУГИХ БЮДЖЕТОВ БЮДЖЕТНОЙ СИСТЕМЫ РОССИЙСКОЙ ФЕДЕРАЦИИ</t>
  </si>
  <si>
    <t xml:space="preserve">000 2 02 10 000 00 0000 150 </t>
  </si>
  <si>
    <t>Дотации бюджетам бюджетной системы Российской Федерации</t>
  </si>
  <si>
    <t xml:space="preserve">000 2 02 15 001 00 0000 150 </t>
  </si>
  <si>
    <t>Дотации на выравнивание бюджетной обеспеченности</t>
  </si>
  <si>
    <t xml:space="preserve">000 2 02 15 001 14 0000 150 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</si>
  <si>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</si>
  <si>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 xml:space="preserve">000 2 02 19 999 00 0000 150 </t>
  </si>
  <si>
    <t>Прочие дотации</t>
  </si>
  <si>
    <t xml:space="preserve">000 2 02 19 999 14 0000 150 </t>
  </si>
  <si>
    <t>Прочие дотации бюджетам муниципальных округов</t>
  </si>
  <si>
    <t xml:space="preserve">000 2 02 20 000 00 0000 150 </t>
  </si>
  <si>
    <t>Субсидии бюджетам бюджетной системы Российской Федерации (межбюджетные субсидии)</t>
  </si>
  <si>
    <t xml:space="preserve">000 2 02 25 555 00 0000 150 </t>
  </si>
  <si>
    <t>Субсидии бюджетам на реализацию программ формирования современной городской среды</t>
  </si>
  <si>
    <t xml:space="preserve">000 2 02 25 555 14 0000 150 </t>
  </si>
  <si>
    <t>Субсидии бюджетам муниципальных округов на реализацию программ формирования современной городской среды</t>
  </si>
  <si>
    <t xml:space="preserve">000 2 02 25 576 00 0000 150 </t>
  </si>
  <si>
    <t>Субсидии бюджетам на обеспечение комплексного развития сельских территорий</t>
  </si>
  <si>
    <t xml:space="preserve">000 2 02 25 576 14 0000 150 </t>
  </si>
  <si>
    <t>Субсидии бюджетам муниципальных округов на обеспечение комплексного развития сельских территорий</t>
  </si>
  <si>
    <t xml:space="preserve">000 2 02 29 999 00 0000 150 </t>
  </si>
  <si>
    <t>Прочие субсидии</t>
  </si>
  <si>
    <t xml:space="preserve">000 2 02 29 999 14 0000 150 </t>
  </si>
  <si>
    <t>Прочие субсидии бюджетам муниципальных округов</t>
  </si>
  <si>
    <t xml:space="preserve">000 2 02 30 000 00 0000 150 </t>
  </si>
  <si>
    <t>Субвенции бюджетам бюджетной системы Российской Федерации</t>
  </si>
  <si>
    <t xml:space="preserve">000 2 02 30 024 00 0000 150 </t>
  </si>
  <si>
    <t>Субвенции местным бюджетам на выполнение передаваемых полномочий субъектов Российской Федерации</t>
  </si>
  <si>
    <t xml:space="preserve">000 2 02 30 024 14 0000 150 </t>
  </si>
  <si>
    <t>Субвенции бюджетам муниципальных округов на выполнение передаваемых полномочий субъектов Российской Федерации</t>
  </si>
  <si>
    <t xml:space="preserve">000 2 02 35 082 00 0000 150 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</si>
  <si>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</si>
  <si>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000 2 02 35 082 14 0000 150 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</si>
  <si>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</si>
  <si>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000 2 02 35 118 00 0000 150 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</si>
  <si>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</si>
  <si>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000 2 02 35 118 14 0000 150 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</si>
  <si>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</si>
  <si>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000 2 02 35 120 00 0000 150 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</si>
  <si>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</si>
  <si>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000 2 02 35 120 14 0000 150 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</si>
  <si>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</si>
  <si>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000 2 02 35 930 00 0000 150 </t>
  </si>
  <si>
    <t>Субвенции бюджетам на государственную регистрацию актов гражданского состояния</t>
  </si>
  <si>
    <t xml:space="preserve">000 2 02 35 930 14 0000 150 </t>
  </si>
  <si>
    <t>Субвенции бюджетам муниципальных округов на государственную регистрацию актов гражданского состояния</t>
  </si>
  <si>
    <t xml:space="preserve">000 2 02 39 999 00 0000 150 </t>
  </si>
  <si>
    <t>Прочие субвенции</t>
  </si>
  <si>
    <t xml:space="preserve">000 2 02 39 999 14 0000 150 </t>
  </si>
  <si>
    <t>Прочие субвенции бюджетам муниципальных округов</t>
  </si>
  <si>
    <t xml:space="preserve">000 2 02 40 000 00 0000 150 </t>
  </si>
  <si>
    <t>Иные межбюджетные трансферты</t>
  </si>
  <si>
    <t xml:space="preserve">000 2 02 45 179 00 0000 150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</si>
  <si>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</si>
  <si>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000 2 02 45 179 14 0000 150 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</si>
  <si>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</si>
  <si>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000 2 02 45 303 00 0000 150 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</si>
  <si>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</si>
  <si>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000 2 02 45 303 14 0000 150 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</si>
  <si>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</si>
  <si>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000 2 02 49 999 00 0000 150 </t>
  </si>
  <si>
    <t>Прочие межбюджетные трансферты, передаваемые бюджетам</t>
  </si>
  <si>
    <t xml:space="preserve">000 2 02 49 999 14 0000 150 </t>
  </si>
  <si>
    <t>Прочие межбюджетные трансферты, передаваемые бюджетам муниципальных округов</t>
  </si>
  <si>
    <t>2024 год</t>
  </si>
  <si>
    <t>2025 год</t>
  </si>
  <si>
    <t>2026 год</t>
  </si>
  <si>
    <t>НАЛОГОВЫЕ ДОХОДЫ</t>
  </si>
  <si>
    <t>НЕНАЛОГОВЫЕ ДОХОДЫ</t>
  </si>
  <si>
    <t>Иные дотации  на стимулирование муниципальных образований к росту доходов</t>
  </si>
  <si>
    <t>Субсидии на реализацию мероприятий, направленных на комплексное развитие сельских территорий (Благоустройство сельских территорий)</t>
  </si>
  <si>
    <t>Субсидии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</si>
  <si>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 xml:space="preserve">Субсидии на выплату материального стимулирования народным дружинникам за участие в охране общественного порядка </t>
  </si>
  <si>
    <t>Субсидии на реализацию программ формирования современной городской среды</t>
  </si>
  <si>
    <t>Субсидии на поддержку муниципальных программ формирования современной городской среды (расходы, не софинансируемые из федерального бюджета)</t>
  </si>
  <si>
    <t>Субсидии на реализацию мероприятий с участием средств самообложения граждан</t>
  </si>
  <si>
    <t>Единая субвенция на выполнение отдельных государственных полномочий в сфере образования</t>
  </si>
  <si>
    <t>Субвенции  на образование комиссий по делам несовершеннолетних и защите их прав и организация их деятельности</t>
  </si>
  <si>
    <t>Субвенции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</si>
  <si>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Субвенции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</si>
  <si>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на обеспечение отдыха и оздоровления детей</t>
  </si>
  <si>
    <t>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</si>
  <si>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на 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</si>
  <si>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Субвенции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</si>
  <si>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на составление протоколов об административных правонарушениях</t>
  </si>
  <si>
    <t>Субвенции на осуществление полномочий по созданию и организации деятельности административных комиссий</t>
  </si>
  <si>
    <t>Субвенции на организацию мероприятий при осуществлении деятельности по обращению с животными без владельцев</t>
  </si>
  <si>
    <t>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</si>
  <si>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Субвенции на осуществление отдельного государственного полномочия по планированию использования земель сельскохозяйственного назначения </t>
  </si>
  <si>
    <t>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</si>
  <si>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Иные межбюджетные трансферты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</si>
  <si>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Распределение доходов бюджета Уинского муниципального округа по кодам поступлений в бюджет (группам, подгруппам, статьям, подстатьям, элементам видов доходов, аналитическим группам подвидов доходов бюджета) на 2024 - 2026 годы</t>
  </si>
  <si>
    <t xml:space="preserve">Приложение 1 </t>
  </si>
  <si>
    <t>Сумма поступлений, руб.</t>
  </si>
  <si>
    <t xml:space="preserve">000 1 01 02 080 01 0000 110 </t>
  </si>
  <si>
    <t xml:space="preserve">000 1 01 02 130 01 0000 110 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</si>
  <si>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</si>
  <si>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</si>
  <si>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Субсидии на обеспечение мероприятий по модернизации систем коммунальной инфраструктуры (без финансовой поддержки за счет средств публично-правовой компании «Фонд развития территорий»</t>
  </si>
  <si>
    <t xml:space="preserve">000 1 17 15 020 14 0001 150 </t>
  </si>
  <si>
    <t xml:space="preserve">000 1 17 15 020 14 0002 150 </t>
  </si>
  <si>
    <t xml:space="preserve">000 1 17 15 020 14 0003 150 </t>
  </si>
  <si>
    <t xml:space="preserve">000 1 17 15 020 14 0004 150 </t>
  </si>
  <si>
    <t xml:space="preserve">000 1 17 15 020 14 0005 150 </t>
  </si>
  <si>
    <t>Инициативные платежи, зачисляемые в бюджеты муниципальных округов (Установка памятного знака «Пограничникам всех поколений»  в с. Уинское)</t>
  </si>
  <si>
    <t>Инициативные платежи, зачисляемые в бюджеты муниципальных округов (Текущий ремонт и оснащение актового зала МБОУ «Аспинская СОШ»)</t>
  </si>
  <si>
    <t>Инициативные платежи, зачисляемые в бюджеты муниципальных округов (Устройство ограждения и частичная вырубка зеленых насаждений на территории мусульманского кладбища в с. Нижний Сып)</t>
  </si>
  <si>
    <t>Инициативные платежи, зачисляемые в бюджеты муниципальных округов (Ремонт ограждения кладбища в селе Барсаи)</t>
  </si>
  <si>
    <t>Инициативные платежи, зачисляемые в бюджеты муниципальных округов (Ремонт мемориального комплекса, посвященного землякам, погибшим в годы ВОВ 1941-1945 гг.и благоустройство прилегающей территории в с. Чайка)</t>
  </si>
  <si>
    <t>от 14.12.2023 № 453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</si>
</sst>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2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scheme val="mino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Calibri"/>
      <family val="2"/>
      <scheme val="minor"/>
    </font>
    <font>
      <sz val="14"/>
      <color indexed="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3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left" vertical="center" wrapText="1"/>
    </xf>
    <xf numFmtId="0" fontId="6" fillId="0" borderId="0" xfId="0" applyFont="1"/>
    <xf numFmtId="164" fontId="7" fillId="2" borderId="2" xfId="0" applyNumberFormat="1" applyFont="1" applyFill="1" applyBorder="1" applyAlignment="1">
      <alignment horizontal="justify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" fontId="8" fillId="2" borderId="2" xfId="0" applyNumberFormat="1" applyFont="1" applyFill="1" applyBorder="1" applyAlignment="1">
      <alignment horizontal="right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wrapText="1"/>
    </xf>
    <xf numFmtId="165" fontId="9" fillId="3" borderId="2" xfId="0" applyNumberFormat="1" applyFont="1" applyFill="1" applyBorder="1" applyAlignment="1">
      <alignment vertical="center"/>
    </xf>
    <xf numFmtId="164" fontId="8" fillId="0" borderId="2" xfId="0" applyNumberFormat="1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9" fillId="3" borderId="2" xfId="0" applyNumberFormat="1" applyFont="1" applyFill="1" applyBorder="1" applyAlignment="1">
      <alignment wrapText="1"/>
    </xf>
    <xf numFmtId="49" fontId="10" fillId="2" borderId="1" xfId="0" applyNumberFormat="1" applyFont="1" applyFill="1" applyBorder="1" applyAlignment="1">
      <alignment horizontal="left" vertical="center"/>
    </xf>
    <xf numFmtId="0" fontId="11" fillId="0" borderId="0" xfId="0" applyFont="1"/>
    <xf numFmtId="49" fontId="10" fillId="2" borderId="1" xfId="0" applyNumberFormat="1" applyFont="1" applyFill="1" applyBorder="1" applyAlignment="1">
      <alignment vertical="center"/>
    </xf>
    <xf numFmtId="4" fontId="2" fillId="0" borderId="0" xfId="0" applyNumberFormat="1" applyFont="1"/>
    <xf numFmtId="4" fontId="9" fillId="3" borderId="2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0"/>
  <sheetViews>
    <sheetView tabSelected="1" topLeftCell="D1" workbookViewId="0">
      <selection activeCell="J6" sqref="J6"/>
    </sheetView>
  </sheetViews>
  <sheetFormatPr defaultColWidth="9.109375" defaultRowHeight="18" customHeight="1"/>
  <cols>
    <col min="1" max="3" width="8" style="3" hidden="1"/>
    <col min="4" max="4" width="34.6640625" style="3" customWidth="1"/>
    <col min="5" max="5" width="80.6640625" style="3" customWidth="1"/>
    <col min="6" max="6" width="19.33203125" style="3" customWidth="1"/>
    <col min="7" max="7" width="20.44140625" style="3" customWidth="1"/>
    <col min="8" max="8" width="19" style="3" customWidth="1"/>
    <col min="9" max="9" width="9.109375" style="3"/>
    <col min="10" max="10" width="19.109375" style="3" bestFit="1" customWidth="1"/>
    <col min="11" max="16384" width="9.109375" style="3"/>
  </cols>
  <sheetData>
    <row r="1" spans="1:10">
      <c r="A1" s="1"/>
      <c r="B1" s="1"/>
      <c r="C1" s="1"/>
      <c r="D1" s="1"/>
      <c r="E1" s="1"/>
      <c r="G1" s="24" t="s">
        <v>317</v>
      </c>
      <c r="H1" s="25"/>
    </row>
    <row r="2" spans="1:10">
      <c r="A2" s="1"/>
      <c r="B2" s="1"/>
      <c r="C2" s="1"/>
      <c r="D2" s="1"/>
      <c r="E2" s="1"/>
      <c r="G2" s="26" t="s">
        <v>0</v>
      </c>
      <c r="H2" s="25"/>
    </row>
    <row r="3" spans="1:10">
      <c r="A3" s="1"/>
      <c r="B3" s="1"/>
      <c r="C3" s="1"/>
      <c r="D3" s="1"/>
      <c r="E3" s="1"/>
      <c r="G3" s="26" t="s">
        <v>1</v>
      </c>
      <c r="H3" s="26"/>
    </row>
    <row r="4" spans="1:10">
      <c r="A4" s="1"/>
      <c r="B4" s="1"/>
      <c r="C4" s="1"/>
      <c r="D4" s="1"/>
      <c r="E4" s="1"/>
      <c r="F4" s="24"/>
      <c r="G4" s="24" t="s">
        <v>334</v>
      </c>
      <c r="H4" s="2"/>
    </row>
    <row r="5" spans="1:10" ht="45.75" customHeight="1">
      <c r="A5" s="4" t="s">
        <v>2</v>
      </c>
      <c r="B5" s="4"/>
      <c r="C5" s="4"/>
      <c r="D5" s="29" t="s">
        <v>316</v>
      </c>
      <c r="E5" s="29"/>
      <c r="F5" s="29"/>
      <c r="G5" s="29"/>
      <c r="H5" s="29"/>
    </row>
    <row r="6" spans="1:10" ht="18" customHeight="1">
      <c r="D6" s="33" t="s">
        <v>4</v>
      </c>
      <c r="E6" s="33" t="s">
        <v>10</v>
      </c>
      <c r="F6" s="32" t="s">
        <v>318</v>
      </c>
      <c r="G6" s="32"/>
      <c r="H6" s="32"/>
    </row>
    <row r="7" spans="1:10" ht="18.75" customHeight="1">
      <c r="A7" s="31" t="s">
        <v>10</v>
      </c>
      <c r="B7" s="31" t="s">
        <v>11</v>
      </c>
      <c r="C7" s="31" t="s">
        <v>3</v>
      </c>
      <c r="D7" s="34"/>
      <c r="E7" s="34"/>
      <c r="F7" s="31" t="s">
        <v>289</v>
      </c>
      <c r="G7" s="30" t="s">
        <v>290</v>
      </c>
      <c r="H7" s="30" t="s">
        <v>291</v>
      </c>
    </row>
    <row r="8" spans="1:10">
      <c r="A8" s="31"/>
      <c r="B8" s="31"/>
      <c r="C8" s="31"/>
      <c r="D8" s="34"/>
      <c r="E8" s="34"/>
      <c r="F8" s="30"/>
      <c r="G8" s="30"/>
      <c r="H8" s="30"/>
    </row>
    <row r="9" spans="1:10">
      <c r="A9" s="31"/>
      <c r="B9" s="31"/>
      <c r="C9" s="31"/>
      <c r="D9" s="35"/>
      <c r="E9" s="35"/>
      <c r="F9" s="30"/>
      <c r="G9" s="30"/>
      <c r="H9" s="30"/>
    </row>
    <row r="10" spans="1:10">
      <c r="A10" s="5" t="s">
        <v>5</v>
      </c>
      <c r="B10" s="5" t="s">
        <v>6</v>
      </c>
      <c r="C10" s="5" t="s">
        <v>7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</row>
    <row r="11" spans="1:10" s="10" customFormat="1" ht="25.5" customHeight="1">
      <c r="A11" s="6" t="s">
        <v>12</v>
      </c>
      <c r="B11" s="7"/>
      <c r="C11" s="7"/>
      <c r="D11" s="8"/>
      <c r="E11" s="9" t="s">
        <v>12</v>
      </c>
      <c r="F11" s="16">
        <f>F12+F124</f>
        <v>511794950.10000002</v>
      </c>
      <c r="G11" s="16">
        <f>G12+G124</f>
        <v>512015705.55000007</v>
      </c>
      <c r="H11" s="16">
        <f>H12+H124</f>
        <v>468209564.26999998</v>
      </c>
    </row>
    <row r="12" spans="1:10" ht="18" customHeight="1">
      <c r="A12" s="6" t="s">
        <v>16</v>
      </c>
      <c r="B12" s="7" t="s">
        <v>13</v>
      </c>
      <c r="C12" s="7" t="s">
        <v>14</v>
      </c>
      <c r="D12" s="8" t="s">
        <v>15</v>
      </c>
      <c r="E12" s="9" t="s">
        <v>16</v>
      </c>
      <c r="F12" s="16">
        <f>F53+F13</f>
        <v>85210969.789999992</v>
      </c>
      <c r="G12" s="16">
        <f t="shared" ref="G12:H12" si="0">G53+G13</f>
        <v>81384000</v>
      </c>
      <c r="H12" s="16">
        <f t="shared" si="0"/>
        <v>82762900</v>
      </c>
      <c r="J12" s="27"/>
    </row>
    <row r="13" spans="1:10" s="10" customFormat="1" ht="24.75" customHeight="1">
      <c r="A13" s="6" t="s">
        <v>17</v>
      </c>
      <c r="B13" s="7"/>
      <c r="C13" s="7"/>
      <c r="D13" s="8"/>
      <c r="E13" s="9" t="s">
        <v>292</v>
      </c>
      <c r="F13" s="16">
        <f>F14+F22+F32+F42+F50</f>
        <v>49369800</v>
      </c>
      <c r="G13" s="16">
        <f t="shared" ref="G13:H13" si="1">G14+G22+G32+G42+G50</f>
        <v>51074500</v>
      </c>
      <c r="H13" s="16">
        <f t="shared" si="1"/>
        <v>52953300</v>
      </c>
    </row>
    <row r="14" spans="1:10" ht="24" customHeight="1">
      <c r="A14" s="6" t="s">
        <v>19</v>
      </c>
      <c r="B14" s="7" t="s">
        <v>13</v>
      </c>
      <c r="C14" s="7" t="s">
        <v>14</v>
      </c>
      <c r="D14" s="8" t="s">
        <v>18</v>
      </c>
      <c r="E14" s="9" t="s">
        <v>19</v>
      </c>
      <c r="F14" s="16">
        <f>F15</f>
        <v>29431000</v>
      </c>
      <c r="G14" s="16">
        <f t="shared" ref="G14:H14" si="2">G15</f>
        <v>30726000</v>
      </c>
      <c r="H14" s="16">
        <f t="shared" si="2"/>
        <v>31986000</v>
      </c>
    </row>
    <row r="15" spans="1:10" ht="22.5" customHeight="1">
      <c r="A15" s="11" t="s">
        <v>21</v>
      </c>
      <c r="B15" s="12" t="s">
        <v>13</v>
      </c>
      <c r="C15" s="12" t="s">
        <v>14</v>
      </c>
      <c r="D15" s="13" t="s">
        <v>20</v>
      </c>
      <c r="E15" s="14" t="s">
        <v>21</v>
      </c>
      <c r="F15" s="17">
        <f>F16+F17+F18+F19+F20+F21</f>
        <v>29431000</v>
      </c>
      <c r="G15" s="17">
        <f t="shared" ref="G15:H15" si="3">G16+G17+G18+G19+G20+G21</f>
        <v>30726000</v>
      </c>
      <c r="H15" s="17">
        <f t="shared" si="3"/>
        <v>31986000</v>
      </c>
    </row>
    <row r="16" spans="1:10" ht="118.5" customHeight="1">
      <c r="A16" s="11" t="s">
        <v>23</v>
      </c>
      <c r="B16" s="12" t="s">
        <v>13</v>
      </c>
      <c r="C16" s="12" t="s">
        <v>14</v>
      </c>
      <c r="D16" s="13" t="s">
        <v>22</v>
      </c>
      <c r="E16" s="15" t="s">
        <v>23</v>
      </c>
      <c r="F16" s="17">
        <v>27711000</v>
      </c>
      <c r="G16" s="17">
        <v>28930000</v>
      </c>
      <c r="H16" s="17">
        <v>30116000</v>
      </c>
    </row>
    <row r="17" spans="1:8" ht="138" customHeight="1">
      <c r="A17" s="11" t="s">
        <v>25</v>
      </c>
      <c r="B17" s="12" t="s">
        <v>13</v>
      </c>
      <c r="C17" s="12" t="s">
        <v>14</v>
      </c>
      <c r="D17" s="13" t="s">
        <v>24</v>
      </c>
      <c r="E17" s="14" t="s">
        <v>25</v>
      </c>
      <c r="F17" s="17">
        <v>67000</v>
      </c>
      <c r="G17" s="17">
        <v>70000</v>
      </c>
      <c r="H17" s="17">
        <v>73000</v>
      </c>
    </row>
    <row r="18" spans="1:8" ht="57.75" customHeight="1">
      <c r="A18" s="11" t="s">
        <v>27</v>
      </c>
      <c r="B18" s="12" t="s">
        <v>13</v>
      </c>
      <c r="C18" s="12" t="s">
        <v>14</v>
      </c>
      <c r="D18" s="13" t="s">
        <v>26</v>
      </c>
      <c r="E18" s="14" t="s">
        <v>27</v>
      </c>
      <c r="F18" s="17">
        <v>1011000</v>
      </c>
      <c r="G18" s="17">
        <v>1056000</v>
      </c>
      <c r="H18" s="17">
        <v>1099000</v>
      </c>
    </row>
    <row r="19" spans="1:8" ht="117" customHeight="1">
      <c r="A19" s="11" t="s">
        <v>29</v>
      </c>
      <c r="B19" s="12" t="s">
        <v>13</v>
      </c>
      <c r="C19" s="12" t="s">
        <v>14</v>
      </c>
      <c r="D19" s="13" t="s">
        <v>28</v>
      </c>
      <c r="E19" s="14" t="s">
        <v>29</v>
      </c>
      <c r="F19" s="17">
        <v>122000</v>
      </c>
      <c r="G19" s="17">
        <v>127000</v>
      </c>
      <c r="H19" s="17">
        <v>133000</v>
      </c>
    </row>
    <row r="20" spans="1:8" ht="156.75" customHeight="1">
      <c r="A20" s="11"/>
      <c r="B20" s="12"/>
      <c r="C20" s="12"/>
      <c r="D20" s="13" t="s">
        <v>319</v>
      </c>
      <c r="E20" s="14" t="s">
        <v>321</v>
      </c>
      <c r="F20" s="17">
        <v>234000</v>
      </c>
      <c r="G20" s="17">
        <v>244000</v>
      </c>
      <c r="H20" s="17">
        <v>254000</v>
      </c>
    </row>
    <row r="21" spans="1:8" ht="66" customHeight="1">
      <c r="A21" s="11"/>
      <c r="B21" s="12"/>
      <c r="C21" s="12"/>
      <c r="D21" s="13" t="s">
        <v>320</v>
      </c>
      <c r="E21" s="14" t="s">
        <v>322</v>
      </c>
      <c r="F21" s="17">
        <v>286000</v>
      </c>
      <c r="G21" s="17">
        <v>299000</v>
      </c>
      <c r="H21" s="17">
        <v>311000</v>
      </c>
    </row>
    <row r="22" spans="1:8" ht="63" customHeight="1">
      <c r="A22" s="6" t="s">
        <v>31</v>
      </c>
      <c r="B22" s="7" t="s">
        <v>13</v>
      </c>
      <c r="C22" s="7" t="s">
        <v>14</v>
      </c>
      <c r="D22" s="8" t="s">
        <v>30</v>
      </c>
      <c r="E22" s="9" t="s">
        <v>31</v>
      </c>
      <c r="F22" s="16">
        <f>F23</f>
        <v>11537500</v>
      </c>
      <c r="G22" s="16">
        <f t="shared" ref="G22:H22" si="4">G23</f>
        <v>11947200</v>
      </c>
      <c r="H22" s="16">
        <f t="shared" si="4"/>
        <v>12566000</v>
      </c>
    </row>
    <row r="23" spans="1:8" ht="44.25" customHeight="1">
      <c r="A23" s="11" t="s">
        <v>33</v>
      </c>
      <c r="B23" s="12" t="s">
        <v>13</v>
      </c>
      <c r="C23" s="12" t="s">
        <v>14</v>
      </c>
      <c r="D23" s="13" t="s">
        <v>32</v>
      </c>
      <c r="E23" s="14" t="s">
        <v>33</v>
      </c>
      <c r="F23" s="17">
        <f>F24+F26+F28+F30</f>
        <v>11537500</v>
      </c>
      <c r="G23" s="17">
        <f t="shared" ref="G23:H23" si="5">G24+G26+G28+G30</f>
        <v>11947200</v>
      </c>
      <c r="H23" s="17">
        <f t="shared" si="5"/>
        <v>12566000</v>
      </c>
    </row>
    <row r="24" spans="1:8" ht="91.5" customHeight="1">
      <c r="A24" s="11" t="s">
        <v>35</v>
      </c>
      <c r="B24" s="12" t="s">
        <v>13</v>
      </c>
      <c r="C24" s="12" t="s">
        <v>14</v>
      </c>
      <c r="D24" s="13" t="s">
        <v>34</v>
      </c>
      <c r="E24" s="14" t="s">
        <v>35</v>
      </c>
      <c r="F24" s="17">
        <f>F25</f>
        <v>5920000</v>
      </c>
      <c r="G24" s="17">
        <f t="shared" ref="G24:H24" si="6">G25</f>
        <v>6112900</v>
      </c>
      <c r="H24" s="17">
        <f t="shared" si="6"/>
        <v>6412600</v>
      </c>
    </row>
    <row r="25" spans="1:8" ht="135" customHeight="1">
      <c r="A25" s="11" t="s">
        <v>37</v>
      </c>
      <c r="B25" s="12" t="s">
        <v>13</v>
      </c>
      <c r="C25" s="12" t="s">
        <v>14</v>
      </c>
      <c r="D25" s="13" t="s">
        <v>36</v>
      </c>
      <c r="E25" s="14" t="s">
        <v>37</v>
      </c>
      <c r="F25" s="17">
        <v>5920000</v>
      </c>
      <c r="G25" s="17">
        <v>6112900</v>
      </c>
      <c r="H25" s="17">
        <v>6412600</v>
      </c>
    </row>
    <row r="26" spans="1:8" ht="98.25" customHeight="1">
      <c r="A26" s="11" t="s">
        <v>39</v>
      </c>
      <c r="B26" s="12" t="s">
        <v>13</v>
      </c>
      <c r="C26" s="12" t="s">
        <v>14</v>
      </c>
      <c r="D26" s="13" t="s">
        <v>38</v>
      </c>
      <c r="E26" s="14" t="s">
        <v>39</v>
      </c>
      <c r="F26" s="17">
        <f>F27</f>
        <v>31500</v>
      </c>
      <c r="G26" s="17">
        <f t="shared" ref="G26:H26" si="7">G27</f>
        <v>32500</v>
      </c>
      <c r="H26" s="17">
        <f t="shared" si="7"/>
        <v>34100</v>
      </c>
    </row>
    <row r="27" spans="1:8" ht="157.5" customHeight="1">
      <c r="A27" s="11" t="s">
        <v>41</v>
      </c>
      <c r="B27" s="12" t="s">
        <v>13</v>
      </c>
      <c r="C27" s="12" t="s">
        <v>14</v>
      </c>
      <c r="D27" s="13" t="s">
        <v>40</v>
      </c>
      <c r="E27" s="14" t="s">
        <v>41</v>
      </c>
      <c r="F27" s="17">
        <v>31500</v>
      </c>
      <c r="G27" s="17">
        <v>32500</v>
      </c>
      <c r="H27" s="17">
        <v>34100</v>
      </c>
    </row>
    <row r="28" spans="1:8" ht="87" customHeight="1">
      <c r="A28" s="11" t="s">
        <v>43</v>
      </c>
      <c r="B28" s="12" t="s">
        <v>13</v>
      </c>
      <c r="C28" s="12" t="s">
        <v>14</v>
      </c>
      <c r="D28" s="13" t="s">
        <v>42</v>
      </c>
      <c r="E28" s="14" t="s">
        <v>43</v>
      </c>
      <c r="F28" s="17">
        <f>F29</f>
        <v>6278600</v>
      </c>
      <c r="G28" s="17">
        <f t="shared" ref="G28:H28" si="8">G29</f>
        <v>6483500</v>
      </c>
      <c r="H28" s="17">
        <f t="shared" si="8"/>
        <v>6801000</v>
      </c>
    </row>
    <row r="29" spans="1:8" ht="139.5" customHeight="1">
      <c r="A29" s="11" t="s">
        <v>45</v>
      </c>
      <c r="B29" s="12" t="s">
        <v>13</v>
      </c>
      <c r="C29" s="12" t="s">
        <v>14</v>
      </c>
      <c r="D29" s="13" t="s">
        <v>44</v>
      </c>
      <c r="E29" s="14" t="s">
        <v>45</v>
      </c>
      <c r="F29" s="17">
        <v>6278600</v>
      </c>
      <c r="G29" s="17">
        <v>6483500</v>
      </c>
      <c r="H29" s="17">
        <v>6801000</v>
      </c>
    </row>
    <row r="30" spans="1:8" ht="84" customHeight="1">
      <c r="A30" s="11" t="s">
        <v>47</v>
      </c>
      <c r="B30" s="12" t="s">
        <v>13</v>
      </c>
      <c r="C30" s="12" t="s">
        <v>14</v>
      </c>
      <c r="D30" s="13" t="s">
        <v>46</v>
      </c>
      <c r="E30" s="14" t="s">
        <v>47</v>
      </c>
      <c r="F30" s="17">
        <f>F31</f>
        <v>-692600</v>
      </c>
      <c r="G30" s="17">
        <f t="shared" ref="G30:H30" si="9">G31</f>
        <v>-681700</v>
      </c>
      <c r="H30" s="17">
        <f t="shared" si="9"/>
        <v>-681700</v>
      </c>
    </row>
    <row r="31" spans="1:8" ht="136.5" customHeight="1">
      <c r="A31" s="11" t="s">
        <v>49</v>
      </c>
      <c r="B31" s="12" t="s">
        <v>13</v>
      </c>
      <c r="C31" s="12" t="s">
        <v>14</v>
      </c>
      <c r="D31" s="13" t="s">
        <v>48</v>
      </c>
      <c r="E31" s="14" t="s">
        <v>49</v>
      </c>
      <c r="F31" s="17">
        <v>-692600</v>
      </c>
      <c r="G31" s="17">
        <v>-681700</v>
      </c>
      <c r="H31" s="17">
        <v>-681700</v>
      </c>
    </row>
    <row r="32" spans="1:8" ht="24.75" customHeight="1">
      <c r="A32" s="6" t="s">
        <v>51</v>
      </c>
      <c r="B32" s="7" t="s">
        <v>13</v>
      </c>
      <c r="C32" s="7" t="s">
        <v>14</v>
      </c>
      <c r="D32" s="8" t="s">
        <v>50</v>
      </c>
      <c r="E32" s="9" t="s">
        <v>51</v>
      </c>
      <c r="F32" s="16">
        <f>F33+F38+F40</f>
        <v>2379300</v>
      </c>
      <c r="G32" s="16">
        <f t="shared" ref="G32:H32" si="10">G33+G38+G40</f>
        <v>2379300</v>
      </c>
      <c r="H32" s="16">
        <f t="shared" si="10"/>
        <v>2379300</v>
      </c>
    </row>
    <row r="33" spans="1:8" ht="40.5" customHeight="1">
      <c r="A33" s="11" t="s">
        <v>53</v>
      </c>
      <c r="B33" s="12" t="s">
        <v>13</v>
      </c>
      <c r="C33" s="12" t="s">
        <v>14</v>
      </c>
      <c r="D33" s="13" t="s">
        <v>52</v>
      </c>
      <c r="E33" s="14" t="s">
        <v>53</v>
      </c>
      <c r="F33" s="17">
        <f>F34+F36</f>
        <v>763000</v>
      </c>
      <c r="G33" s="17">
        <f t="shared" ref="G33:H33" si="11">G34+G36</f>
        <v>763000</v>
      </c>
      <c r="H33" s="17">
        <f t="shared" si="11"/>
        <v>763000</v>
      </c>
    </row>
    <row r="34" spans="1:8" ht="36.75" customHeight="1">
      <c r="A34" s="11" t="s">
        <v>55</v>
      </c>
      <c r="B34" s="12" t="s">
        <v>13</v>
      </c>
      <c r="C34" s="12" t="s">
        <v>14</v>
      </c>
      <c r="D34" s="13" t="s">
        <v>54</v>
      </c>
      <c r="E34" s="14" t="s">
        <v>55</v>
      </c>
      <c r="F34" s="17">
        <f>F35</f>
        <v>538000</v>
      </c>
      <c r="G34" s="17">
        <f t="shared" ref="G34:H34" si="12">G35</f>
        <v>538000</v>
      </c>
      <c r="H34" s="17">
        <f t="shared" si="12"/>
        <v>538000</v>
      </c>
    </row>
    <row r="35" spans="1:8" ht="37.5" customHeight="1">
      <c r="A35" s="11" t="s">
        <v>55</v>
      </c>
      <c r="B35" s="12" t="s">
        <v>13</v>
      </c>
      <c r="C35" s="12" t="s">
        <v>14</v>
      </c>
      <c r="D35" s="13" t="s">
        <v>56</v>
      </c>
      <c r="E35" s="14" t="s">
        <v>55</v>
      </c>
      <c r="F35" s="17">
        <v>538000</v>
      </c>
      <c r="G35" s="17">
        <v>538000</v>
      </c>
      <c r="H35" s="17">
        <v>538000</v>
      </c>
    </row>
    <row r="36" spans="1:8" ht="56.25" customHeight="1">
      <c r="A36" s="11" t="s">
        <v>58</v>
      </c>
      <c r="B36" s="12" t="s">
        <v>13</v>
      </c>
      <c r="C36" s="12" t="s">
        <v>14</v>
      </c>
      <c r="D36" s="13" t="s">
        <v>57</v>
      </c>
      <c r="E36" s="14" t="s">
        <v>58</v>
      </c>
      <c r="F36" s="17">
        <f>F37</f>
        <v>225000</v>
      </c>
      <c r="G36" s="17">
        <f t="shared" ref="G36:H36" si="13">G37</f>
        <v>225000</v>
      </c>
      <c r="H36" s="17">
        <f t="shared" si="13"/>
        <v>225000</v>
      </c>
    </row>
    <row r="37" spans="1:8" ht="78" customHeight="1">
      <c r="A37" s="11" t="s">
        <v>60</v>
      </c>
      <c r="B37" s="12" t="s">
        <v>13</v>
      </c>
      <c r="C37" s="12" t="s">
        <v>14</v>
      </c>
      <c r="D37" s="13" t="s">
        <v>59</v>
      </c>
      <c r="E37" s="14" t="s">
        <v>60</v>
      </c>
      <c r="F37" s="17">
        <v>225000</v>
      </c>
      <c r="G37" s="17">
        <v>225000</v>
      </c>
      <c r="H37" s="17">
        <v>225000</v>
      </c>
    </row>
    <row r="38" spans="1:8" ht="23.25" customHeight="1">
      <c r="A38" s="11" t="s">
        <v>62</v>
      </c>
      <c r="B38" s="12" t="s">
        <v>13</v>
      </c>
      <c r="C38" s="12" t="s">
        <v>14</v>
      </c>
      <c r="D38" s="13" t="s">
        <v>61</v>
      </c>
      <c r="E38" s="14" t="s">
        <v>62</v>
      </c>
      <c r="F38" s="17">
        <f>F39</f>
        <v>123000</v>
      </c>
      <c r="G38" s="17">
        <f t="shared" ref="G38:H38" si="14">G39</f>
        <v>123000</v>
      </c>
      <c r="H38" s="17">
        <f t="shared" si="14"/>
        <v>123000</v>
      </c>
    </row>
    <row r="39" spans="1:8" ht="21" customHeight="1">
      <c r="A39" s="11" t="s">
        <v>62</v>
      </c>
      <c r="B39" s="12" t="s">
        <v>13</v>
      </c>
      <c r="C39" s="12" t="s">
        <v>14</v>
      </c>
      <c r="D39" s="13" t="s">
        <v>63</v>
      </c>
      <c r="E39" s="14" t="s">
        <v>62</v>
      </c>
      <c r="F39" s="17">
        <v>123000</v>
      </c>
      <c r="G39" s="17">
        <v>123000</v>
      </c>
      <c r="H39" s="17">
        <v>123000</v>
      </c>
    </row>
    <row r="40" spans="1:8" ht="36.75" customHeight="1">
      <c r="A40" s="11" t="s">
        <v>65</v>
      </c>
      <c r="B40" s="12" t="s">
        <v>13</v>
      </c>
      <c r="C40" s="12" t="s">
        <v>14</v>
      </c>
      <c r="D40" s="13" t="s">
        <v>64</v>
      </c>
      <c r="E40" s="14" t="s">
        <v>65</v>
      </c>
      <c r="F40" s="17">
        <f>F41</f>
        <v>1493300</v>
      </c>
      <c r="G40" s="17">
        <f t="shared" ref="G40:H40" si="15">G41</f>
        <v>1493300</v>
      </c>
      <c r="H40" s="17">
        <f t="shared" si="15"/>
        <v>1493300</v>
      </c>
    </row>
    <row r="41" spans="1:8" ht="59.25" customHeight="1">
      <c r="A41" s="11" t="s">
        <v>67</v>
      </c>
      <c r="B41" s="12" t="s">
        <v>13</v>
      </c>
      <c r="C41" s="12" t="s">
        <v>14</v>
      </c>
      <c r="D41" s="13" t="s">
        <v>66</v>
      </c>
      <c r="E41" s="14" t="s">
        <v>67</v>
      </c>
      <c r="F41" s="17">
        <v>1493300</v>
      </c>
      <c r="G41" s="17">
        <v>1493300</v>
      </c>
      <c r="H41" s="17">
        <v>1493300</v>
      </c>
    </row>
    <row r="42" spans="1:8" ht="25.5" customHeight="1">
      <c r="A42" s="6" t="s">
        <v>69</v>
      </c>
      <c r="B42" s="7" t="s">
        <v>13</v>
      </c>
      <c r="C42" s="7" t="s">
        <v>14</v>
      </c>
      <c r="D42" s="8" t="s">
        <v>68</v>
      </c>
      <c r="E42" s="9" t="s">
        <v>69</v>
      </c>
      <c r="F42" s="16">
        <f>F43+F45</f>
        <v>4922000</v>
      </c>
      <c r="G42" s="16">
        <f t="shared" ref="G42:H42" si="16">G43+G45</f>
        <v>4922000</v>
      </c>
      <c r="H42" s="16">
        <f t="shared" si="16"/>
        <v>4922000</v>
      </c>
    </row>
    <row r="43" spans="1:8" ht="23.25" customHeight="1">
      <c r="A43" s="11" t="s">
        <v>71</v>
      </c>
      <c r="B43" s="12" t="s">
        <v>13</v>
      </c>
      <c r="C43" s="12" t="s">
        <v>14</v>
      </c>
      <c r="D43" s="13" t="s">
        <v>70</v>
      </c>
      <c r="E43" s="14" t="s">
        <v>71</v>
      </c>
      <c r="F43" s="17">
        <f>F44</f>
        <v>2323000</v>
      </c>
      <c r="G43" s="17">
        <f t="shared" ref="G43:H43" si="17">G44</f>
        <v>2323000</v>
      </c>
      <c r="H43" s="17">
        <f t="shared" si="17"/>
        <v>2323000</v>
      </c>
    </row>
    <row r="44" spans="1:8" ht="61.5" customHeight="1">
      <c r="A44" s="11" t="s">
        <v>73</v>
      </c>
      <c r="B44" s="12" t="s">
        <v>13</v>
      </c>
      <c r="C44" s="12" t="s">
        <v>14</v>
      </c>
      <c r="D44" s="13" t="s">
        <v>72</v>
      </c>
      <c r="E44" s="14" t="s">
        <v>73</v>
      </c>
      <c r="F44" s="17">
        <v>2323000</v>
      </c>
      <c r="G44" s="17">
        <v>2323000</v>
      </c>
      <c r="H44" s="17">
        <v>2323000</v>
      </c>
    </row>
    <row r="45" spans="1:8" ht="23.25" customHeight="1">
      <c r="A45" s="11" t="s">
        <v>75</v>
      </c>
      <c r="B45" s="12" t="s">
        <v>13</v>
      </c>
      <c r="C45" s="12" t="s">
        <v>14</v>
      </c>
      <c r="D45" s="13" t="s">
        <v>74</v>
      </c>
      <c r="E45" s="14" t="s">
        <v>75</v>
      </c>
      <c r="F45" s="17">
        <f>F46+F48</f>
        <v>2599000</v>
      </c>
      <c r="G45" s="17">
        <f t="shared" ref="G45:H45" si="18">G46+G48</f>
        <v>2599000</v>
      </c>
      <c r="H45" s="17">
        <f t="shared" si="18"/>
        <v>2599000</v>
      </c>
    </row>
    <row r="46" spans="1:8" ht="21.75" customHeight="1">
      <c r="A46" s="11" t="s">
        <v>77</v>
      </c>
      <c r="B46" s="12" t="s">
        <v>13</v>
      </c>
      <c r="C46" s="12" t="s">
        <v>14</v>
      </c>
      <c r="D46" s="13" t="s">
        <v>76</v>
      </c>
      <c r="E46" s="14" t="s">
        <v>77</v>
      </c>
      <c r="F46" s="17">
        <f>F47</f>
        <v>755000</v>
      </c>
      <c r="G46" s="17">
        <f t="shared" ref="G46:H46" si="19">G47</f>
        <v>755000</v>
      </c>
      <c r="H46" s="17">
        <f t="shared" si="19"/>
        <v>755000</v>
      </c>
    </row>
    <row r="47" spans="1:8" ht="42.75" customHeight="1">
      <c r="A47" s="11" t="s">
        <v>79</v>
      </c>
      <c r="B47" s="12" t="s">
        <v>13</v>
      </c>
      <c r="C47" s="12" t="s">
        <v>14</v>
      </c>
      <c r="D47" s="13" t="s">
        <v>78</v>
      </c>
      <c r="E47" s="14" t="s">
        <v>79</v>
      </c>
      <c r="F47" s="17">
        <v>755000</v>
      </c>
      <c r="G47" s="17">
        <v>755000</v>
      </c>
      <c r="H47" s="17">
        <v>755000</v>
      </c>
    </row>
    <row r="48" spans="1:8" ht="25.5" customHeight="1">
      <c r="A48" s="11" t="s">
        <v>81</v>
      </c>
      <c r="B48" s="12" t="s">
        <v>13</v>
      </c>
      <c r="C48" s="12" t="s">
        <v>14</v>
      </c>
      <c r="D48" s="13" t="s">
        <v>80</v>
      </c>
      <c r="E48" s="14" t="s">
        <v>81</v>
      </c>
      <c r="F48" s="17">
        <f>F49</f>
        <v>1844000</v>
      </c>
      <c r="G48" s="17">
        <f t="shared" ref="G48:H48" si="20">G49</f>
        <v>1844000</v>
      </c>
      <c r="H48" s="17">
        <f t="shared" si="20"/>
        <v>1844000</v>
      </c>
    </row>
    <row r="49" spans="1:8" ht="42.75" customHeight="1">
      <c r="A49" s="11" t="s">
        <v>83</v>
      </c>
      <c r="B49" s="12" t="s">
        <v>13</v>
      </c>
      <c r="C49" s="12" t="s">
        <v>14</v>
      </c>
      <c r="D49" s="13" t="s">
        <v>82</v>
      </c>
      <c r="E49" s="14" t="s">
        <v>83</v>
      </c>
      <c r="F49" s="17">
        <v>1844000</v>
      </c>
      <c r="G49" s="17">
        <v>1844000</v>
      </c>
      <c r="H49" s="17">
        <v>1844000</v>
      </c>
    </row>
    <row r="50" spans="1:8" ht="25.5" customHeight="1">
      <c r="A50" s="6" t="s">
        <v>85</v>
      </c>
      <c r="B50" s="7" t="s">
        <v>13</v>
      </c>
      <c r="C50" s="7" t="s">
        <v>14</v>
      </c>
      <c r="D50" s="8" t="s">
        <v>84</v>
      </c>
      <c r="E50" s="9" t="s">
        <v>85</v>
      </c>
      <c r="F50" s="16">
        <f>F51</f>
        <v>1100000</v>
      </c>
      <c r="G50" s="16">
        <f t="shared" ref="G50:H50" si="21">G51</f>
        <v>1100000</v>
      </c>
      <c r="H50" s="16">
        <f t="shared" si="21"/>
        <v>1100000</v>
      </c>
    </row>
    <row r="51" spans="1:8" ht="39.75" customHeight="1">
      <c r="A51" s="11" t="s">
        <v>87</v>
      </c>
      <c r="B51" s="12" t="s">
        <v>13</v>
      </c>
      <c r="C51" s="12" t="s">
        <v>14</v>
      </c>
      <c r="D51" s="13" t="s">
        <v>86</v>
      </c>
      <c r="E51" s="14" t="s">
        <v>87</v>
      </c>
      <c r="F51" s="17">
        <f>F52</f>
        <v>1100000</v>
      </c>
      <c r="G51" s="17">
        <f t="shared" ref="G51:H51" si="22">G52</f>
        <v>1100000</v>
      </c>
      <c r="H51" s="17">
        <f t="shared" si="22"/>
        <v>1100000</v>
      </c>
    </row>
    <row r="52" spans="1:8" ht="57.75" customHeight="1">
      <c r="A52" s="11" t="s">
        <v>89</v>
      </c>
      <c r="B52" s="12" t="s">
        <v>13</v>
      </c>
      <c r="C52" s="12" t="s">
        <v>14</v>
      </c>
      <c r="D52" s="13" t="s">
        <v>88</v>
      </c>
      <c r="E52" s="14" t="s">
        <v>89</v>
      </c>
      <c r="F52" s="17">
        <v>1100000</v>
      </c>
      <c r="G52" s="17">
        <v>1100000</v>
      </c>
      <c r="H52" s="17">
        <v>1100000</v>
      </c>
    </row>
    <row r="53" spans="1:8" s="10" customFormat="1" ht="26.25" customHeight="1">
      <c r="A53" s="6" t="s">
        <v>90</v>
      </c>
      <c r="B53" s="7"/>
      <c r="C53" s="7"/>
      <c r="D53" s="8"/>
      <c r="E53" s="9" t="s">
        <v>293</v>
      </c>
      <c r="F53" s="16">
        <f>F54+F72+F76+F83+F95+F116</f>
        <v>35841169.789999999</v>
      </c>
      <c r="G53" s="16">
        <f t="shared" ref="G53:H53" si="23">G54+G72+G76+G83+G95+G116</f>
        <v>30309500</v>
      </c>
      <c r="H53" s="16">
        <f t="shared" si="23"/>
        <v>29809600</v>
      </c>
    </row>
    <row r="54" spans="1:8" ht="60.75" customHeight="1">
      <c r="A54" s="6" t="s">
        <v>92</v>
      </c>
      <c r="B54" s="7" t="s">
        <v>13</v>
      </c>
      <c r="C54" s="7" t="s">
        <v>14</v>
      </c>
      <c r="D54" s="8" t="s">
        <v>91</v>
      </c>
      <c r="E54" s="9" t="s">
        <v>92</v>
      </c>
      <c r="F54" s="16">
        <f>F55+F64+F69</f>
        <v>20849000</v>
      </c>
      <c r="G54" s="16">
        <f t="shared" ref="G54:H54" si="24">G55+G64+G69</f>
        <v>20490600</v>
      </c>
      <c r="H54" s="16">
        <f t="shared" si="24"/>
        <v>19961700</v>
      </c>
    </row>
    <row r="55" spans="1:8" ht="99" customHeight="1">
      <c r="A55" s="11" t="s">
        <v>94</v>
      </c>
      <c r="B55" s="12" t="s">
        <v>13</v>
      </c>
      <c r="C55" s="12" t="s">
        <v>14</v>
      </c>
      <c r="D55" s="13" t="s">
        <v>93</v>
      </c>
      <c r="E55" s="14" t="s">
        <v>94</v>
      </c>
      <c r="F55" s="17">
        <f>F56+F58+F60+F62</f>
        <v>17507000</v>
      </c>
      <c r="G55" s="17">
        <f t="shared" ref="G55:H55" si="25">G56+G58+G60+G62</f>
        <v>17505600</v>
      </c>
      <c r="H55" s="17">
        <f t="shared" si="25"/>
        <v>17505100</v>
      </c>
    </row>
    <row r="56" spans="1:8" ht="90" customHeight="1">
      <c r="A56" s="11" t="s">
        <v>96</v>
      </c>
      <c r="B56" s="12" t="s">
        <v>13</v>
      </c>
      <c r="C56" s="12" t="s">
        <v>14</v>
      </c>
      <c r="D56" s="13" t="s">
        <v>95</v>
      </c>
      <c r="E56" s="14" t="s">
        <v>96</v>
      </c>
      <c r="F56" s="17">
        <f>F57</f>
        <v>16572700</v>
      </c>
      <c r="G56" s="17">
        <f t="shared" ref="G56:H56" si="26">G57</f>
        <v>16572700</v>
      </c>
      <c r="H56" s="17">
        <f t="shared" si="26"/>
        <v>16572700</v>
      </c>
    </row>
    <row r="57" spans="1:8" ht="100.5" customHeight="1">
      <c r="A57" s="11" t="s">
        <v>98</v>
      </c>
      <c r="B57" s="12" t="s">
        <v>13</v>
      </c>
      <c r="C57" s="12" t="s">
        <v>14</v>
      </c>
      <c r="D57" s="13" t="s">
        <v>97</v>
      </c>
      <c r="E57" s="14" t="s">
        <v>98</v>
      </c>
      <c r="F57" s="17">
        <v>16572700</v>
      </c>
      <c r="G57" s="17">
        <v>16572700</v>
      </c>
      <c r="H57" s="17">
        <v>16572700</v>
      </c>
    </row>
    <row r="58" spans="1:8" ht="102" customHeight="1">
      <c r="A58" s="11" t="s">
        <v>100</v>
      </c>
      <c r="B58" s="12" t="s">
        <v>13</v>
      </c>
      <c r="C58" s="12" t="s">
        <v>14</v>
      </c>
      <c r="D58" s="13" t="s">
        <v>99</v>
      </c>
      <c r="E58" s="14" t="s">
        <v>100</v>
      </c>
      <c r="F58" s="17">
        <f>F59</f>
        <v>111500</v>
      </c>
      <c r="G58" s="17">
        <f t="shared" ref="G58:H58" si="27">G59</f>
        <v>110100</v>
      </c>
      <c r="H58" s="17">
        <f t="shared" si="27"/>
        <v>109600</v>
      </c>
    </row>
    <row r="59" spans="1:8" ht="99.75" customHeight="1">
      <c r="A59" s="11" t="s">
        <v>102</v>
      </c>
      <c r="B59" s="12" t="s">
        <v>13</v>
      </c>
      <c r="C59" s="12" t="s">
        <v>14</v>
      </c>
      <c r="D59" s="13" t="s">
        <v>101</v>
      </c>
      <c r="E59" s="14" t="s">
        <v>102</v>
      </c>
      <c r="F59" s="17">
        <v>111500</v>
      </c>
      <c r="G59" s="17">
        <v>110100</v>
      </c>
      <c r="H59" s="17">
        <v>109600</v>
      </c>
    </row>
    <row r="60" spans="1:8" ht="100.5" customHeight="1">
      <c r="A60" s="11" t="s">
        <v>104</v>
      </c>
      <c r="B60" s="12" t="s">
        <v>13</v>
      </c>
      <c r="C60" s="12" t="s">
        <v>14</v>
      </c>
      <c r="D60" s="13" t="s">
        <v>103</v>
      </c>
      <c r="E60" s="14" t="s">
        <v>104</v>
      </c>
      <c r="F60" s="17">
        <f>F61</f>
        <v>56900</v>
      </c>
      <c r="G60" s="17">
        <f t="shared" ref="G60:H60" si="28">G61</f>
        <v>56900</v>
      </c>
      <c r="H60" s="17">
        <f t="shared" si="28"/>
        <v>56900</v>
      </c>
    </row>
    <row r="61" spans="1:8" ht="85.5" customHeight="1">
      <c r="A61" s="11" t="s">
        <v>106</v>
      </c>
      <c r="B61" s="12" t="s">
        <v>13</v>
      </c>
      <c r="C61" s="12" t="s">
        <v>14</v>
      </c>
      <c r="D61" s="13" t="s">
        <v>105</v>
      </c>
      <c r="E61" s="14" t="s">
        <v>106</v>
      </c>
      <c r="F61" s="17">
        <v>56900</v>
      </c>
      <c r="G61" s="17">
        <v>56900</v>
      </c>
      <c r="H61" s="17">
        <v>56900</v>
      </c>
    </row>
    <row r="62" spans="1:8" ht="59.25" customHeight="1">
      <c r="A62" s="11" t="s">
        <v>108</v>
      </c>
      <c r="B62" s="12" t="s">
        <v>13</v>
      </c>
      <c r="C62" s="12" t="s">
        <v>14</v>
      </c>
      <c r="D62" s="13" t="s">
        <v>107</v>
      </c>
      <c r="E62" s="14" t="s">
        <v>108</v>
      </c>
      <c r="F62" s="17">
        <f>F63</f>
        <v>765900</v>
      </c>
      <c r="G62" s="17">
        <f t="shared" ref="G62:H62" si="29">G63</f>
        <v>765900</v>
      </c>
      <c r="H62" s="17">
        <f t="shared" si="29"/>
        <v>765900</v>
      </c>
    </row>
    <row r="63" spans="1:8" ht="45" customHeight="1">
      <c r="A63" s="11" t="s">
        <v>110</v>
      </c>
      <c r="B63" s="12" t="s">
        <v>13</v>
      </c>
      <c r="C63" s="12" t="s">
        <v>14</v>
      </c>
      <c r="D63" s="13" t="s">
        <v>109</v>
      </c>
      <c r="E63" s="14" t="s">
        <v>110</v>
      </c>
      <c r="F63" s="17">
        <v>765900</v>
      </c>
      <c r="G63" s="17">
        <v>765900</v>
      </c>
      <c r="H63" s="17">
        <v>765900</v>
      </c>
    </row>
    <row r="64" spans="1:8" ht="60.75" customHeight="1">
      <c r="A64" s="11" t="s">
        <v>112</v>
      </c>
      <c r="B64" s="12" t="s">
        <v>13</v>
      </c>
      <c r="C64" s="12" t="s">
        <v>14</v>
      </c>
      <c r="D64" s="13" t="s">
        <v>111</v>
      </c>
      <c r="E64" s="14" t="s">
        <v>112</v>
      </c>
      <c r="F64" s="17">
        <f>F65+F67</f>
        <v>2804300</v>
      </c>
      <c r="G64" s="17">
        <f t="shared" ref="G64:H64" si="30">G65+G67</f>
        <v>2447300</v>
      </c>
      <c r="H64" s="17">
        <f t="shared" si="30"/>
        <v>1918900</v>
      </c>
    </row>
    <row r="65" spans="1:8" ht="63" customHeight="1">
      <c r="A65" s="11" t="s">
        <v>114</v>
      </c>
      <c r="B65" s="12" t="s">
        <v>13</v>
      </c>
      <c r="C65" s="12" t="s">
        <v>14</v>
      </c>
      <c r="D65" s="13" t="s">
        <v>113</v>
      </c>
      <c r="E65" s="14" t="s">
        <v>114</v>
      </c>
      <c r="F65" s="17">
        <f>F66</f>
        <v>2510000</v>
      </c>
      <c r="G65" s="17">
        <f t="shared" ref="G65:H65" si="31">G66</f>
        <v>2447300</v>
      </c>
      <c r="H65" s="17">
        <f t="shared" si="31"/>
        <v>1918900</v>
      </c>
    </row>
    <row r="66" spans="1:8" ht="138.75" customHeight="1">
      <c r="A66" s="11" t="s">
        <v>116</v>
      </c>
      <c r="B66" s="12" t="s">
        <v>13</v>
      </c>
      <c r="C66" s="12" t="s">
        <v>14</v>
      </c>
      <c r="D66" s="13" t="s">
        <v>115</v>
      </c>
      <c r="E66" s="14" t="s">
        <v>116</v>
      </c>
      <c r="F66" s="17">
        <v>2510000</v>
      </c>
      <c r="G66" s="17">
        <v>2447300</v>
      </c>
      <c r="H66" s="17">
        <v>1918900</v>
      </c>
    </row>
    <row r="67" spans="1:8" ht="57.75" customHeight="1">
      <c r="A67" s="11" t="s">
        <v>118</v>
      </c>
      <c r="B67" s="12" t="s">
        <v>13</v>
      </c>
      <c r="C67" s="12" t="s">
        <v>14</v>
      </c>
      <c r="D67" s="13" t="s">
        <v>117</v>
      </c>
      <c r="E67" s="14" t="s">
        <v>118</v>
      </c>
      <c r="F67" s="17">
        <f>F68</f>
        <v>294300</v>
      </c>
      <c r="G67" s="17">
        <f t="shared" ref="G67:H67" si="32">G68</f>
        <v>0</v>
      </c>
      <c r="H67" s="17">
        <f t="shared" si="32"/>
        <v>0</v>
      </c>
    </row>
    <row r="68" spans="1:8" ht="119.25" customHeight="1">
      <c r="A68" s="11" t="s">
        <v>120</v>
      </c>
      <c r="B68" s="12" t="s">
        <v>13</v>
      </c>
      <c r="C68" s="12" t="s">
        <v>14</v>
      </c>
      <c r="D68" s="13" t="s">
        <v>119</v>
      </c>
      <c r="E68" s="14" t="s">
        <v>120</v>
      </c>
      <c r="F68" s="17">
        <v>294300</v>
      </c>
      <c r="G68" s="17">
        <v>0</v>
      </c>
      <c r="H68" s="17">
        <v>0</v>
      </c>
    </row>
    <row r="69" spans="1:8" ht="99" customHeight="1">
      <c r="A69" s="11" t="s">
        <v>122</v>
      </c>
      <c r="B69" s="12" t="s">
        <v>13</v>
      </c>
      <c r="C69" s="12" t="s">
        <v>14</v>
      </c>
      <c r="D69" s="13" t="s">
        <v>121</v>
      </c>
      <c r="E69" s="14" t="s">
        <v>122</v>
      </c>
      <c r="F69" s="17">
        <f>F70</f>
        <v>537700</v>
      </c>
      <c r="G69" s="17">
        <f t="shared" ref="G69:H69" si="33">G70</f>
        <v>537700</v>
      </c>
      <c r="H69" s="17">
        <f t="shared" si="33"/>
        <v>537700</v>
      </c>
    </row>
    <row r="70" spans="1:8" ht="101.25" customHeight="1">
      <c r="A70" s="11" t="s">
        <v>124</v>
      </c>
      <c r="B70" s="12" t="s">
        <v>13</v>
      </c>
      <c r="C70" s="12" t="s">
        <v>14</v>
      </c>
      <c r="D70" s="13" t="s">
        <v>123</v>
      </c>
      <c r="E70" s="14" t="s">
        <v>124</v>
      </c>
      <c r="F70" s="17">
        <f>F71</f>
        <v>537700</v>
      </c>
      <c r="G70" s="17">
        <f t="shared" ref="G70:H70" si="34">G71</f>
        <v>537700</v>
      </c>
      <c r="H70" s="17">
        <f t="shared" si="34"/>
        <v>537700</v>
      </c>
    </row>
    <row r="71" spans="1:8" ht="96.75" customHeight="1">
      <c r="A71" s="11" t="s">
        <v>126</v>
      </c>
      <c r="B71" s="12" t="s">
        <v>13</v>
      </c>
      <c r="C71" s="12" t="s">
        <v>14</v>
      </c>
      <c r="D71" s="13" t="s">
        <v>125</v>
      </c>
      <c r="E71" s="14" t="s">
        <v>126</v>
      </c>
      <c r="F71" s="17">
        <v>537700</v>
      </c>
      <c r="G71" s="17">
        <v>537700</v>
      </c>
      <c r="H71" s="17">
        <v>537700</v>
      </c>
    </row>
    <row r="72" spans="1:8" ht="42" customHeight="1">
      <c r="A72" s="6" t="s">
        <v>128</v>
      </c>
      <c r="B72" s="7" t="s">
        <v>13</v>
      </c>
      <c r="C72" s="7" t="s">
        <v>14</v>
      </c>
      <c r="D72" s="8" t="s">
        <v>127</v>
      </c>
      <c r="E72" s="9" t="s">
        <v>128</v>
      </c>
      <c r="F72" s="16">
        <f>F73</f>
        <v>188500</v>
      </c>
      <c r="G72" s="16">
        <f t="shared" ref="G72:H72" si="35">G73</f>
        <v>188500</v>
      </c>
      <c r="H72" s="16">
        <f t="shared" si="35"/>
        <v>188500</v>
      </c>
    </row>
    <row r="73" spans="1:8" ht="27.75" customHeight="1">
      <c r="A73" s="11" t="s">
        <v>130</v>
      </c>
      <c r="B73" s="12" t="s">
        <v>13</v>
      </c>
      <c r="C73" s="12" t="s">
        <v>14</v>
      </c>
      <c r="D73" s="13" t="s">
        <v>129</v>
      </c>
      <c r="E73" s="14" t="s">
        <v>130</v>
      </c>
      <c r="F73" s="17">
        <f>F74+F75</f>
        <v>188500</v>
      </c>
      <c r="G73" s="17">
        <f t="shared" ref="G73:H73" si="36">G74+G75</f>
        <v>188500</v>
      </c>
      <c r="H73" s="17">
        <f t="shared" si="36"/>
        <v>188500</v>
      </c>
    </row>
    <row r="74" spans="1:8" ht="36.75" customHeight="1">
      <c r="A74" s="11" t="s">
        <v>132</v>
      </c>
      <c r="B74" s="12" t="s">
        <v>13</v>
      </c>
      <c r="C74" s="12" t="s">
        <v>14</v>
      </c>
      <c r="D74" s="13" t="s">
        <v>131</v>
      </c>
      <c r="E74" s="14" t="s">
        <v>132</v>
      </c>
      <c r="F74" s="17">
        <v>89500</v>
      </c>
      <c r="G74" s="17">
        <v>89500</v>
      </c>
      <c r="H74" s="17">
        <v>89500</v>
      </c>
    </row>
    <row r="75" spans="1:8" ht="64.5" customHeight="1">
      <c r="A75" s="11" t="s">
        <v>134</v>
      </c>
      <c r="B75" s="12" t="s">
        <v>13</v>
      </c>
      <c r="C75" s="12" t="s">
        <v>14</v>
      </c>
      <c r="D75" s="13" t="s">
        <v>133</v>
      </c>
      <c r="E75" s="14" t="s">
        <v>134</v>
      </c>
      <c r="F75" s="17">
        <v>99000</v>
      </c>
      <c r="G75" s="17">
        <v>99000</v>
      </c>
      <c r="H75" s="17">
        <v>99000</v>
      </c>
    </row>
    <row r="76" spans="1:8" ht="42.75" customHeight="1">
      <c r="A76" s="6" t="s">
        <v>136</v>
      </c>
      <c r="B76" s="7" t="s">
        <v>13</v>
      </c>
      <c r="C76" s="7" t="s">
        <v>14</v>
      </c>
      <c r="D76" s="8" t="s">
        <v>135</v>
      </c>
      <c r="E76" s="9" t="s">
        <v>136</v>
      </c>
      <c r="F76" s="16">
        <f>F77+F80</f>
        <v>9096400</v>
      </c>
      <c r="G76" s="16">
        <f t="shared" ref="G76:H76" si="37">G77+G80</f>
        <v>9123600</v>
      </c>
      <c r="H76" s="16">
        <f t="shared" si="37"/>
        <v>9152600</v>
      </c>
    </row>
    <row r="77" spans="1:8" ht="21.75" customHeight="1">
      <c r="A77" s="11" t="s">
        <v>138</v>
      </c>
      <c r="B77" s="12" t="s">
        <v>13</v>
      </c>
      <c r="C77" s="12" t="s">
        <v>14</v>
      </c>
      <c r="D77" s="13" t="s">
        <v>137</v>
      </c>
      <c r="E77" s="14" t="s">
        <v>138</v>
      </c>
      <c r="F77" s="17">
        <f>F78</f>
        <v>8393200</v>
      </c>
      <c r="G77" s="17">
        <f t="shared" ref="G77:H77" si="38">G78</f>
        <v>8393200</v>
      </c>
      <c r="H77" s="17">
        <f t="shared" si="38"/>
        <v>8393200</v>
      </c>
    </row>
    <row r="78" spans="1:8" ht="22.5" customHeight="1">
      <c r="A78" s="11" t="s">
        <v>140</v>
      </c>
      <c r="B78" s="12" t="s">
        <v>13</v>
      </c>
      <c r="C78" s="12" t="s">
        <v>14</v>
      </c>
      <c r="D78" s="13" t="s">
        <v>139</v>
      </c>
      <c r="E78" s="14" t="s">
        <v>140</v>
      </c>
      <c r="F78" s="17">
        <f>F79</f>
        <v>8393200</v>
      </c>
      <c r="G78" s="17">
        <f t="shared" ref="G78:H78" si="39">G79</f>
        <v>8393200</v>
      </c>
      <c r="H78" s="17">
        <f t="shared" si="39"/>
        <v>8393200</v>
      </c>
    </row>
    <row r="79" spans="1:8" ht="44.25" customHeight="1">
      <c r="A79" s="11" t="s">
        <v>142</v>
      </c>
      <c r="B79" s="12" t="s">
        <v>13</v>
      </c>
      <c r="C79" s="12" t="s">
        <v>14</v>
      </c>
      <c r="D79" s="13" t="s">
        <v>141</v>
      </c>
      <c r="E79" s="14" t="s">
        <v>142</v>
      </c>
      <c r="F79" s="17">
        <v>8393200</v>
      </c>
      <c r="G79" s="17">
        <v>8393200</v>
      </c>
      <c r="H79" s="17">
        <v>8393200</v>
      </c>
    </row>
    <row r="80" spans="1:8" ht="24" customHeight="1">
      <c r="A80" s="11" t="s">
        <v>144</v>
      </c>
      <c r="B80" s="12" t="s">
        <v>13</v>
      </c>
      <c r="C80" s="12" t="s">
        <v>14</v>
      </c>
      <c r="D80" s="13" t="s">
        <v>143</v>
      </c>
      <c r="E80" s="14" t="s">
        <v>144</v>
      </c>
      <c r="F80" s="17">
        <f>F81</f>
        <v>703200</v>
      </c>
      <c r="G80" s="17">
        <f t="shared" ref="G80:H80" si="40">G81</f>
        <v>730400</v>
      </c>
      <c r="H80" s="17">
        <f t="shared" si="40"/>
        <v>759400</v>
      </c>
    </row>
    <row r="81" spans="1:8" ht="41.25" customHeight="1">
      <c r="A81" s="11" t="s">
        <v>146</v>
      </c>
      <c r="B81" s="12" t="s">
        <v>13</v>
      </c>
      <c r="C81" s="12" t="s">
        <v>14</v>
      </c>
      <c r="D81" s="13" t="s">
        <v>145</v>
      </c>
      <c r="E81" s="14" t="s">
        <v>146</v>
      </c>
      <c r="F81" s="17">
        <f>F82</f>
        <v>703200</v>
      </c>
      <c r="G81" s="17">
        <f t="shared" ref="G81:H81" si="41">G82</f>
        <v>730400</v>
      </c>
      <c r="H81" s="17">
        <f t="shared" si="41"/>
        <v>759400</v>
      </c>
    </row>
    <row r="82" spans="1:8" ht="57.75" customHeight="1">
      <c r="A82" s="11" t="s">
        <v>148</v>
      </c>
      <c r="B82" s="12" t="s">
        <v>13</v>
      </c>
      <c r="C82" s="12" t="s">
        <v>14</v>
      </c>
      <c r="D82" s="13" t="s">
        <v>147</v>
      </c>
      <c r="E82" s="14" t="s">
        <v>148</v>
      </c>
      <c r="F82" s="17">
        <v>703200</v>
      </c>
      <c r="G82" s="17">
        <v>730400</v>
      </c>
      <c r="H82" s="17">
        <v>759400</v>
      </c>
    </row>
    <row r="83" spans="1:8" ht="42.75" customHeight="1">
      <c r="A83" s="6" t="s">
        <v>150</v>
      </c>
      <c r="B83" s="7" t="s">
        <v>13</v>
      </c>
      <c r="C83" s="7" t="s">
        <v>14</v>
      </c>
      <c r="D83" s="8" t="s">
        <v>149</v>
      </c>
      <c r="E83" s="18" t="s">
        <v>150</v>
      </c>
      <c r="F83" s="16">
        <f>F84+F87+F92</f>
        <v>4841800</v>
      </c>
      <c r="G83" s="16">
        <f t="shared" ref="G83:H83" si="42">G84+G87+G92</f>
        <v>91800</v>
      </c>
      <c r="H83" s="16">
        <f t="shared" si="42"/>
        <v>91800</v>
      </c>
    </row>
    <row r="84" spans="1:8" ht="99" customHeight="1">
      <c r="A84" s="11" t="s">
        <v>152</v>
      </c>
      <c r="B84" s="12" t="s">
        <v>13</v>
      </c>
      <c r="C84" s="12" t="s">
        <v>14</v>
      </c>
      <c r="D84" s="13" t="s">
        <v>151</v>
      </c>
      <c r="E84" s="15" t="s">
        <v>152</v>
      </c>
      <c r="F84" s="17">
        <f>F85</f>
        <v>4750000</v>
      </c>
      <c r="G84" s="17">
        <f t="shared" ref="G84:H84" si="43">G85</f>
        <v>0</v>
      </c>
      <c r="H84" s="17">
        <f t="shared" si="43"/>
        <v>0</v>
      </c>
    </row>
    <row r="85" spans="1:8" ht="116.25" customHeight="1">
      <c r="A85" s="11" t="s">
        <v>154</v>
      </c>
      <c r="B85" s="12" t="s">
        <v>13</v>
      </c>
      <c r="C85" s="12" t="s">
        <v>14</v>
      </c>
      <c r="D85" s="13" t="s">
        <v>153</v>
      </c>
      <c r="E85" s="15" t="s">
        <v>154</v>
      </c>
      <c r="F85" s="17">
        <f>F86</f>
        <v>4750000</v>
      </c>
      <c r="G85" s="17">
        <f t="shared" ref="G85:H85" si="44">G86</f>
        <v>0</v>
      </c>
      <c r="H85" s="17">
        <f t="shared" si="44"/>
        <v>0</v>
      </c>
    </row>
    <row r="86" spans="1:8" ht="117.75" customHeight="1">
      <c r="A86" s="11" t="s">
        <v>156</v>
      </c>
      <c r="B86" s="12" t="s">
        <v>13</v>
      </c>
      <c r="C86" s="12" t="s">
        <v>14</v>
      </c>
      <c r="D86" s="13" t="s">
        <v>155</v>
      </c>
      <c r="E86" s="15" t="s">
        <v>156</v>
      </c>
      <c r="F86" s="17">
        <v>4750000</v>
      </c>
      <c r="G86" s="17">
        <v>0</v>
      </c>
      <c r="H86" s="17">
        <v>0</v>
      </c>
    </row>
    <row r="87" spans="1:8" ht="40.5" customHeight="1">
      <c r="A87" s="11" t="s">
        <v>158</v>
      </c>
      <c r="B87" s="12" t="s">
        <v>13</v>
      </c>
      <c r="C87" s="12" t="s">
        <v>14</v>
      </c>
      <c r="D87" s="13" t="s">
        <v>157</v>
      </c>
      <c r="E87" s="15" t="s">
        <v>158</v>
      </c>
      <c r="F87" s="17">
        <f>F88+F90</f>
        <v>28100</v>
      </c>
      <c r="G87" s="17">
        <f t="shared" ref="G87:H87" si="45">G88+G90</f>
        <v>28100</v>
      </c>
      <c r="H87" s="17">
        <f t="shared" si="45"/>
        <v>28100</v>
      </c>
    </row>
    <row r="88" spans="1:8" ht="40.5" customHeight="1">
      <c r="A88" s="11" t="s">
        <v>160</v>
      </c>
      <c r="B88" s="12" t="s">
        <v>13</v>
      </c>
      <c r="C88" s="12" t="s">
        <v>14</v>
      </c>
      <c r="D88" s="13" t="s">
        <v>159</v>
      </c>
      <c r="E88" s="15" t="s">
        <v>160</v>
      </c>
      <c r="F88" s="17">
        <f>F89</f>
        <v>15300</v>
      </c>
      <c r="G88" s="17">
        <f t="shared" ref="G88:H88" si="46">G89</f>
        <v>15300</v>
      </c>
      <c r="H88" s="17">
        <f t="shared" si="46"/>
        <v>15300</v>
      </c>
    </row>
    <row r="89" spans="1:8" ht="57.75" customHeight="1">
      <c r="A89" s="11" t="s">
        <v>162</v>
      </c>
      <c r="B89" s="12" t="s">
        <v>13</v>
      </c>
      <c r="C89" s="12" t="s">
        <v>14</v>
      </c>
      <c r="D89" s="13" t="s">
        <v>161</v>
      </c>
      <c r="E89" s="14" t="s">
        <v>162</v>
      </c>
      <c r="F89" s="17">
        <v>15300</v>
      </c>
      <c r="G89" s="17">
        <v>15300</v>
      </c>
      <c r="H89" s="17">
        <v>15300</v>
      </c>
    </row>
    <row r="90" spans="1:8" ht="57.75" customHeight="1">
      <c r="A90" s="11" t="s">
        <v>164</v>
      </c>
      <c r="B90" s="12" t="s">
        <v>13</v>
      </c>
      <c r="C90" s="12" t="s">
        <v>14</v>
      </c>
      <c r="D90" s="13" t="s">
        <v>163</v>
      </c>
      <c r="E90" s="14" t="s">
        <v>164</v>
      </c>
      <c r="F90" s="17">
        <f>F91</f>
        <v>12800</v>
      </c>
      <c r="G90" s="17">
        <f t="shared" ref="G90:H90" si="47">G91</f>
        <v>12800</v>
      </c>
      <c r="H90" s="17">
        <f t="shared" si="47"/>
        <v>12800</v>
      </c>
    </row>
    <row r="91" spans="1:8" ht="57.75" customHeight="1">
      <c r="A91" s="11" t="s">
        <v>166</v>
      </c>
      <c r="B91" s="12" t="s">
        <v>13</v>
      </c>
      <c r="C91" s="12" t="s">
        <v>14</v>
      </c>
      <c r="D91" s="13" t="s">
        <v>165</v>
      </c>
      <c r="E91" s="14" t="s">
        <v>166</v>
      </c>
      <c r="F91" s="17">
        <v>12800</v>
      </c>
      <c r="G91" s="17">
        <v>12800</v>
      </c>
      <c r="H91" s="17">
        <v>12800</v>
      </c>
    </row>
    <row r="92" spans="1:8" ht="85.5" customHeight="1">
      <c r="A92" s="11" t="s">
        <v>168</v>
      </c>
      <c r="B92" s="12" t="s">
        <v>13</v>
      </c>
      <c r="C92" s="12" t="s">
        <v>14</v>
      </c>
      <c r="D92" s="13" t="s">
        <v>167</v>
      </c>
      <c r="E92" s="14" t="s">
        <v>168</v>
      </c>
      <c r="F92" s="17">
        <f>F93</f>
        <v>63700</v>
      </c>
      <c r="G92" s="17">
        <f t="shared" ref="G92:H92" si="48">G93</f>
        <v>63700</v>
      </c>
      <c r="H92" s="17">
        <f t="shared" si="48"/>
        <v>63700</v>
      </c>
    </row>
    <row r="93" spans="1:8" ht="83.25" customHeight="1">
      <c r="A93" s="11" t="s">
        <v>170</v>
      </c>
      <c r="B93" s="12" t="s">
        <v>13</v>
      </c>
      <c r="C93" s="12" t="s">
        <v>14</v>
      </c>
      <c r="D93" s="13" t="s">
        <v>169</v>
      </c>
      <c r="E93" s="14" t="s">
        <v>170</v>
      </c>
      <c r="F93" s="17">
        <f>F94</f>
        <v>63700</v>
      </c>
      <c r="G93" s="17">
        <f t="shared" ref="G93:H93" si="49">G94</f>
        <v>63700</v>
      </c>
      <c r="H93" s="17">
        <f t="shared" si="49"/>
        <v>63700</v>
      </c>
    </row>
    <row r="94" spans="1:8" ht="99" customHeight="1">
      <c r="A94" s="11" t="s">
        <v>172</v>
      </c>
      <c r="B94" s="12" t="s">
        <v>13</v>
      </c>
      <c r="C94" s="12" t="s">
        <v>14</v>
      </c>
      <c r="D94" s="13" t="s">
        <v>171</v>
      </c>
      <c r="E94" s="14" t="s">
        <v>172</v>
      </c>
      <c r="F94" s="17">
        <v>63700</v>
      </c>
      <c r="G94" s="17">
        <v>63700</v>
      </c>
      <c r="H94" s="17">
        <v>63700</v>
      </c>
    </row>
    <row r="95" spans="1:8" ht="21" customHeight="1">
      <c r="A95" s="6" t="s">
        <v>174</v>
      </c>
      <c r="B95" s="7" t="s">
        <v>13</v>
      </c>
      <c r="C95" s="7" t="s">
        <v>14</v>
      </c>
      <c r="D95" s="8" t="s">
        <v>173</v>
      </c>
      <c r="E95" s="9" t="s">
        <v>174</v>
      </c>
      <c r="F95" s="16">
        <f>F96+F114</f>
        <v>415000</v>
      </c>
      <c r="G95" s="16">
        <f t="shared" ref="G95:H95" si="50">G96+G114</f>
        <v>415000</v>
      </c>
      <c r="H95" s="16">
        <f t="shared" si="50"/>
        <v>415000</v>
      </c>
    </row>
    <row r="96" spans="1:8" ht="36" customHeight="1">
      <c r="A96" s="11" t="s">
        <v>176</v>
      </c>
      <c r="B96" s="12" t="s">
        <v>13</v>
      </c>
      <c r="C96" s="12" t="s">
        <v>14</v>
      </c>
      <c r="D96" s="13" t="s">
        <v>175</v>
      </c>
      <c r="E96" s="14" t="s">
        <v>176</v>
      </c>
      <c r="F96" s="17">
        <f>F97+F99+F101+F104+F106+F108+F110+F112</f>
        <v>374200</v>
      </c>
      <c r="G96" s="17">
        <f t="shared" ref="G96:H96" si="51">G97+G99+G101+G104+G106+G108+G110+G112</f>
        <v>374200</v>
      </c>
      <c r="H96" s="17">
        <f t="shared" si="51"/>
        <v>374200</v>
      </c>
    </row>
    <row r="97" spans="1:8" ht="63.75" customHeight="1">
      <c r="A97" s="11" t="s">
        <v>178</v>
      </c>
      <c r="B97" s="12" t="s">
        <v>13</v>
      </c>
      <c r="C97" s="12" t="s">
        <v>14</v>
      </c>
      <c r="D97" s="13" t="s">
        <v>177</v>
      </c>
      <c r="E97" s="14" t="s">
        <v>178</v>
      </c>
      <c r="F97" s="17">
        <f>F98</f>
        <v>17300</v>
      </c>
      <c r="G97" s="17">
        <f t="shared" ref="G97:H97" si="52">G98</f>
        <v>17300</v>
      </c>
      <c r="H97" s="17">
        <f t="shared" si="52"/>
        <v>17300</v>
      </c>
    </row>
    <row r="98" spans="1:8" ht="95.25" customHeight="1">
      <c r="A98" s="11" t="s">
        <v>180</v>
      </c>
      <c r="B98" s="12" t="s">
        <v>13</v>
      </c>
      <c r="C98" s="12" t="s">
        <v>14</v>
      </c>
      <c r="D98" s="13" t="s">
        <v>179</v>
      </c>
      <c r="E98" s="14" t="s">
        <v>180</v>
      </c>
      <c r="F98" s="17">
        <v>17300</v>
      </c>
      <c r="G98" s="17">
        <v>17300</v>
      </c>
      <c r="H98" s="17">
        <v>17300</v>
      </c>
    </row>
    <row r="99" spans="1:8" ht="94.5" customHeight="1">
      <c r="A99" s="11" t="s">
        <v>182</v>
      </c>
      <c r="B99" s="12" t="s">
        <v>13</v>
      </c>
      <c r="C99" s="12" t="s">
        <v>14</v>
      </c>
      <c r="D99" s="13" t="s">
        <v>181</v>
      </c>
      <c r="E99" s="14" t="s">
        <v>182</v>
      </c>
      <c r="F99" s="17">
        <f>F100</f>
        <v>97800</v>
      </c>
      <c r="G99" s="17">
        <f t="shared" ref="G99:H99" si="53">G100</f>
        <v>97800</v>
      </c>
      <c r="H99" s="17">
        <f t="shared" si="53"/>
        <v>97800</v>
      </c>
    </row>
    <row r="100" spans="1:8" ht="117.75" customHeight="1">
      <c r="A100" s="11" t="s">
        <v>184</v>
      </c>
      <c r="B100" s="12" t="s">
        <v>13</v>
      </c>
      <c r="C100" s="12" t="s">
        <v>14</v>
      </c>
      <c r="D100" s="13" t="s">
        <v>183</v>
      </c>
      <c r="E100" s="14" t="s">
        <v>184</v>
      </c>
      <c r="F100" s="17">
        <v>97800</v>
      </c>
      <c r="G100" s="17">
        <v>97800</v>
      </c>
      <c r="H100" s="17">
        <v>97800</v>
      </c>
    </row>
    <row r="101" spans="1:8" ht="79.5" customHeight="1">
      <c r="A101" s="11" t="s">
        <v>186</v>
      </c>
      <c r="B101" s="12" t="s">
        <v>13</v>
      </c>
      <c r="C101" s="12" t="s">
        <v>14</v>
      </c>
      <c r="D101" s="13" t="s">
        <v>185</v>
      </c>
      <c r="E101" s="14" t="s">
        <v>186</v>
      </c>
      <c r="F101" s="17">
        <f>F102+F103</f>
        <v>44700</v>
      </c>
      <c r="G101" s="17">
        <f t="shared" ref="G101:H101" si="54">G102+G103</f>
        <v>44700</v>
      </c>
      <c r="H101" s="17">
        <f t="shared" si="54"/>
        <v>44700</v>
      </c>
    </row>
    <row r="102" spans="1:8" ht="102" customHeight="1">
      <c r="A102" s="11" t="s">
        <v>188</v>
      </c>
      <c r="B102" s="12" t="s">
        <v>13</v>
      </c>
      <c r="C102" s="12" t="s">
        <v>14</v>
      </c>
      <c r="D102" s="13" t="s">
        <v>187</v>
      </c>
      <c r="E102" s="14" t="s">
        <v>188</v>
      </c>
      <c r="F102" s="17">
        <v>31800</v>
      </c>
      <c r="G102" s="17">
        <v>31800</v>
      </c>
      <c r="H102" s="17">
        <v>31800</v>
      </c>
    </row>
    <row r="103" spans="1:8" ht="99.75" customHeight="1">
      <c r="A103" s="11" t="s">
        <v>190</v>
      </c>
      <c r="B103" s="12" t="s">
        <v>13</v>
      </c>
      <c r="C103" s="12" t="s">
        <v>14</v>
      </c>
      <c r="D103" s="13" t="s">
        <v>189</v>
      </c>
      <c r="E103" s="14" t="s">
        <v>190</v>
      </c>
      <c r="F103" s="17">
        <v>12900</v>
      </c>
      <c r="G103" s="17">
        <v>12900</v>
      </c>
      <c r="H103" s="17">
        <v>12900</v>
      </c>
    </row>
    <row r="104" spans="1:8" ht="100.5" customHeight="1">
      <c r="A104" s="11" t="s">
        <v>192</v>
      </c>
      <c r="B104" s="12" t="s">
        <v>13</v>
      </c>
      <c r="C104" s="12" t="s">
        <v>14</v>
      </c>
      <c r="D104" s="13" t="s">
        <v>191</v>
      </c>
      <c r="E104" s="14" t="s">
        <v>192</v>
      </c>
      <c r="F104" s="17">
        <f>F105</f>
        <v>4600</v>
      </c>
      <c r="G104" s="17">
        <f t="shared" ref="G104:H104" si="55">G105</f>
        <v>4600</v>
      </c>
      <c r="H104" s="17">
        <f t="shared" si="55"/>
        <v>4600</v>
      </c>
    </row>
    <row r="105" spans="1:8" ht="115.5" customHeight="1">
      <c r="A105" s="11" t="s">
        <v>194</v>
      </c>
      <c r="B105" s="12" t="s">
        <v>13</v>
      </c>
      <c r="C105" s="12" t="s">
        <v>14</v>
      </c>
      <c r="D105" s="13" t="s">
        <v>193</v>
      </c>
      <c r="E105" s="14" t="s">
        <v>194</v>
      </c>
      <c r="F105" s="17">
        <v>4600</v>
      </c>
      <c r="G105" s="17">
        <v>4600</v>
      </c>
      <c r="H105" s="17">
        <v>4600</v>
      </c>
    </row>
    <row r="106" spans="1:8" ht="81" customHeight="1">
      <c r="A106" s="11" t="s">
        <v>196</v>
      </c>
      <c r="B106" s="12" t="s">
        <v>13</v>
      </c>
      <c r="C106" s="12" t="s">
        <v>14</v>
      </c>
      <c r="D106" s="13" t="s">
        <v>195</v>
      </c>
      <c r="E106" s="14" t="s">
        <v>196</v>
      </c>
      <c r="F106" s="17">
        <f>F107</f>
        <v>400</v>
      </c>
      <c r="G106" s="17">
        <f t="shared" ref="G106:H106" si="56">G107</f>
        <v>400</v>
      </c>
      <c r="H106" s="17">
        <f t="shared" si="56"/>
        <v>400</v>
      </c>
    </row>
    <row r="107" spans="1:8" ht="138.75" customHeight="1">
      <c r="A107" s="11" t="s">
        <v>198</v>
      </c>
      <c r="B107" s="12" t="s">
        <v>13</v>
      </c>
      <c r="C107" s="12" t="s">
        <v>14</v>
      </c>
      <c r="D107" s="13" t="s">
        <v>197</v>
      </c>
      <c r="E107" s="14" t="s">
        <v>198</v>
      </c>
      <c r="F107" s="17">
        <v>400</v>
      </c>
      <c r="G107" s="17">
        <v>400</v>
      </c>
      <c r="H107" s="17">
        <v>400</v>
      </c>
    </row>
    <row r="108" spans="1:8" ht="81.75" customHeight="1">
      <c r="A108" s="11" t="s">
        <v>200</v>
      </c>
      <c r="B108" s="12" t="s">
        <v>13</v>
      </c>
      <c r="C108" s="12" t="s">
        <v>14</v>
      </c>
      <c r="D108" s="13" t="s">
        <v>199</v>
      </c>
      <c r="E108" s="14" t="s">
        <v>200</v>
      </c>
      <c r="F108" s="17">
        <f>F109</f>
        <v>5000</v>
      </c>
      <c r="G108" s="17">
        <f t="shared" ref="G108:H108" si="57">G109</f>
        <v>5000</v>
      </c>
      <c r="H108" s="17">
        <f t="shared" si="57"/>
        <v>5000</v>
      </c>
    </row>
    <row r="109" spans="1:8" ht="101.25" customHeight="1">
      <c r="A109" s="11" t="s">
        <v>202</v>
      </c>
      <c r="B109" s="12" t="s">
        <v>13</v>
      </c>
      <c r="C109" s="12" t="s">
        <v>14</v>
      </c>
      <c r="D109" s="13" t="s">
        <v>201</v>
      </c>
      <c r="E109" s="14" t="s">
        <v>202</v>
      </c>
      <c r="F109" s="17">
        <v>5000</v>
      </c>
      <c r="G109" s="17">
        <v>5000</v>
      </c>
      <c r="H109" s="17">
        <v>5000</v>
      </c>
    </row>
    <row r="110" spans="1:8" ht="67.5" customHeight="1">
      <c r="A110" s="11" t="s">
        <v>204</v>
      </c>
      <c r="B110" s="12" t="s">
        <v>13</v>
      </c>
      <c r="C110" s="12" t="s">
        <v>14</v>
      </c>
      <c r="D110" s="13" t="s">
        <v>203</v>
      </c>
      <c r="E110" s="14" t="s">
        <v>204</v>
      </c>
      <c r="F110" s="17">
        <f>F111</f>
        <v>102900</v>
      </c>
      <c r="G110" s="17">
        <f t="shared" ref="G110:H110" si="58">G111</f>
        <v>102900</v>
      </c>
      <c r="H110" s="17">
        <f t="shared" si="58"/>
        <v>102900</v>
      </c>
    </row>
    <row r="111" spans="1:8" ht="102" customHeight="1">
      <c r="A111" s="11" t="s">
        <v>206</v>
      </c>
      <c r="B111" s="12" t="s">
        <v>13</v>
      </c>
      <c r="C111" s="12" t="s">
        <v>14</v>
      </c>
      <c r="D111" s="13" t="s">
        <v>205</v>
      </c>
      <c r="E111" s="14" t="s">
        <v>206</v>
      </c>
      <c r="F111" s="17">
        <v>102900</v>
      </c>
      <c r="G111" s="17">
        <v>102900</v>
      </c>
      <c r="H111" s="17">
        <v>102900</v>
      </c>
    </row>
    <row r="112" spans="1:8" ht="79.5" customHeight="1">
      <c r="A112" s="11" t="s">
        <v>208</v>
      </c>
      <c r="B112" s="12" t="s">
        <v>13</v>
      </c>
      <c r="C112" s="12" t="s">
        <v>14</v>
      </c>
      <c r="D112" s="13" t="s">
        <v>207</v>
      </c>
      <c r="E112" s="14" t="s">
        <v>208</v>
      </c>
      <c r="F112" s="17">
        <f>F113</f>
        <v>101500</v>
      </c>
      <c r="G112" s="17">
        <f t="shared" ref="G112:H112" si="59">G113</f>
        <v>101500</v>
      </c>
      <c r="H112" s="17">
        <f t="shared" si="59"/>
        <v>101500</v>
      </c>
    </row>
    <row r="113" spans="1:10" ht="114.75" customHeight="1">
      <c r="A113" s="11" t="s">
        <v>210</v>
      </c>
      <c r="B113" s="12" t="s">
        <v>13</v>
      </c>
      <c r="C113" s="12" t="s">
        <v>14</v>
      </c>
      <c r="D113" s="13" t="s">
        <v>209</v>
      </c>
      <c r="E113" s="14" t="s">
        <v>210</v>
      </c>
      <c r="F113" s="17">
        <v>101500</v>
      </c>
      <c r="G113" s="17">
        <v>101500</v>
      </c>
      <c r="H113" s="17">
        <v>101500</v>
      </c>
    </row>
    <row r="114" spans="1:10" ht="133.5" customHeight="1">
      <c r="A114" s="11" t="s">
        <v>212</v>
      </c>
      <c r="B114" s="12" t="s">
        <v>13</v>
      </c>
      <c r="C114" s="12" t="s">
        <v>14</v>
      </c>
      <c r="D114" s="13" t="s">
        <v>211</v>
      </c>
      <c r="E114" s="14" t="s">
        <v>212</v>
      </c>
      <c r="F114" s="17">
        <f>F115</f>
        <v>40800</v>
      </c>
      <c r="G114" s="17">
        <f t="shared" ref="G114:H114" si="60">G115</f>
        <v>40800</v>
      </c>
      <c r="H114" s="17">
        <f t="shared" si="60"/>
        <v>40800</v>
      </c>
    </row>
    <row r="115" spans="1:10" ht="175.5" customHeight="1">
      <c r="A115" s="11" t="s">
        <v>214</v>
      </c>
      <c r="B115" s="12" t="s">
        <v>13</v>
      </c>
      <c r="C115" s="12" t="s">
        <v>14</v>
      </c>
      <c r="D115" s="13" t="s">
        <v>213</v>
      </c>
      <c r="E115" s="14" t="s">
        <v>214</v>
      </c>
      <c r="F115" s="17">
        <v>40800</v>
      </c>
      <c r="G115" s="17">
        <v>40800</v>
      </c>
      <c r="H115" s="17">
        <v>40800</v>
      </c>
    </row>
    <row r="116" spans="1:10" ht="21" customHeight="1">
      <c r="A116" s="6" t="s">
        <v>216</v>
      </c>
      <c r="B116" s="7" t="s">
        <v>13</v>
      </c>
      <c r="C116" s="7" t="s">
        <v>14</v>
      </c>
      <c r="D116" s="8" t="s">
        <v>215</v>
      </c>
      <c r="E116" s="9" t="s">
        <v>216</v>
      </c>
      <c r="F116" s="16">
        <f>F117</f>
        <v>450469.79000000004</v>
      </c>
      <c r="G116" s="16">
        <f t="shared" ref="G116:H116" si="61">G117</f>
        <v>0</v>
      </c>
      <c r="H116" s="16">
        <f t="shared" si="61"/>
        <v>0</v>
      </c>
    </row>
    <row r="117" spans="1:10" ht="21" customHeight="1">
      <c r="A117" s="11" t="s">
        <v>218</v>
      </c>
      <c r="B117" s="12" t="s">
        <v>13</v>
      </c>
      <c r="C117" s="12" t="s">
        <v>14</v>
      </c>
      <c r="D117" s="13" t="s">
        <v>217</v>
      </c>
      <c r="E117" s="14" t="s">
        <v>218</v>
      </c>
      <c r="F117" s="17">
        <f>F118</f>
        <v>450469.79000000004</v>
      </c>
      <c r="G117" s="17">
        <f t="shared" ref="G117:H117" si="62">G118</f>
        <v>0</v>
      </c>
      <c r="H117" s="17">
        <f t="shared" si="62"/>
        <v>0</v>
      </c>
    </row>
    <row r="118" spans="1:10" ht="39" customHeight="1">
      <c r="A118" s="11" t="s">
        <v>220</v>
      </c>
      <c r="B118" s="12" t="s">
        <v>13</v>
      </c>
      <c r="C118" s="12" t="s">
        <v>14</v>
      </c>
      <c r="D118" s="13" t="s">
        <v>219</v>
      </c>
      <c r="E118" s="14" t="s">
        <v>220</v>
      </c>
      <c r="F118" s="17">
        <f>F119+F120+F121+F122+F123</f>
        <v>450469.79000000004</v>
      </c>
      <c r="G118" s="17">
        <f t="shared" ref="G118:H118" si="63">G119+G120+G121+G122+G123</f>
        <v>0</v>
      </c>
      <c r="H118" s="17">
        <f t="shared" si="63"/>
        <v>0</v>
      </c>
    </row>
    <row r="119" spans="1:10" ht="54">
      <c r="A119" s="11"/>
      <c r="B119" s="12"/>
      <c r="C119" s="12"/>
      <c r="D119" s="13" t="s">
        <v>324</v>
      </c>
      <c r="E119" s="14" t="s">
        <v>329</v>
      </c>
      <c r="F119" s="17">
        <v>54053.83</v>
      </c>
      <c r="G119" s="17">
        <v>0</v>
      </c>
      <c r="H119" s="17">
        <v>0</v>
      </c>
    </row>
    <row r="120" spans="1:10" ht="54">
      <c r="A120" s="11"/>
      <c r="B120" s="12"/>
      <c r="C120" s="12"/>
      <c r="D120" s="13" t="s">
        <v>325</v>
      </c>
      <c r="E120" s="14" t="s">
        <v>330</v>
      </c>
      <c r="F120" s="17">
        <v>104604</v>
      </c>
      <c r="G120" s="17">
        <v>0</v>
      </c>
      <c r="H120" s="17">
        <v>0</v>
      </c>
    </row>
    <row r="121" spans="1:10" ht="72">
      <c r="A121" s="11"/>
      <c r="B121" s="12"/>
      <c r="C121" s="12"/>
      <c r="D121" s="13" t="s">
        <v>326</v>
      </c>
      <c r="E121" s="14" t="s">
        <v>331</v>
      </c>
      <c r="F121" s="17">
        <v>50000</v>
      </c>
      <c r="G121" s="17">
        <v>0</v>
      </c>
      <c r="H121" s="17">
        <v>0</v>
      </c>
    </row>
    <row r="122" spans="1:10" ht="36">
      <c r="A122" s="11"/>
      <c r="B122" s="12"/>
      <c r="C122" s="12"/>
      <c r="D122" s="13" t="s">
        <v>327</v>
      </c>
      <c r="E122" s="14" t="s">
        <v>332</v>
      </c>
      <c r="F122" s="17">
        <v>118490.33</v>
      </c>
      <c r="G122" s="17">
        <v>0</v>
      </c>
      <c r="H122" s="17">
        <v>0</v>
      </c>
    </row>
    <row r="123" spans="1:10" ht="79.5" customHeight="1">
      <c r="A123" s="11"/>
      <c r="B123" s="12"/>
      <c r="C123" s="12"/>
      <c r="D123" s="13" t="s">
        <v>328</v>
      </c>
      <c r="E123" s="14" t="s">
        <v>333</v>
      </c>
      <c r="F123" s="17">
        <v>123321.63</v>
      </c>
      <c r="G123" s="17">
        <v>0</v>
      </c>
      <c r="H123" s="17">
        <v>0</v>
      </c>
    </row>
    <row r="124" spans="1:10" ht="21" customHeight="1">
      <c r="A124" s="6" t="s">
        <v>222</v>
      </c>
      <c r="B124" s="7" t="s">
        <v>13</v>
      </c>
      <c r="C124" s="7" t="s">
        <v>14</v>
      </c>
      <c r="D124" s="8" t="s">
        <v>221</v>
      </c>
      <c r="E124" s="9" t="s">
        <v>222</v>
      </c>
      <c r="F124" s="16">
        <f>F125</f>
        <v>426583980.31000006</v>
      </c>
      <c r="G124" s="16">
        <f t="shared" ref="G124:H124" si="64">G125</f>
        <v>430631705.55000007</v>
      </c>
      <c r="H124" s="16">
        <f t="shared" si="64"/>
        <v>385446664.26999998</v>
      </c>
    </row>
    <row r="125" spans="1:10" ht="21" customHeight="1">
      <c r="A125" s="6" t="s">
        <v>224</v>
      </c>
      <c r="B125" s="7" t="s">
        <v>13</v>
      </c>
      <c r="C125" s="7" t="s">
        <v>14</v>
      </c>
      <c r="D125" s="8" t="s">
        <v>223</v>
      </c>
      <c r="E125" s="9" t="s">
        <v>224</v>
      </c>
      <c r="F125" s="16">
        <f>F126+F132+F146+F173</f>
        <v>426583980.31000006</v>
      </c>
      <c r="G125" s="16">
        <f t="shared" ref="G125:H125" si="65">G126+G132+G146+G173</f>
        <v>430631705.55000007</v>
      </c>
      <c r="H125" s="16">
        <f t="shared" si="65"/>
        <v>385446664.26999998</v>
      </c>
      <c r="J125" s="27"/>
    </row>
    <row r="126" spans="1:10" ht="21" customHeight="1">
      <c r="A126" s="11" t="s">
        <v>226</v>
      </c>
      <c r="B126" s="12" t="s">
        <v>13</v>
      </c>
      <c r="C126" s="12" t="s">
        <v>14</v>
      </c>
      <c r="D126" s="13" t="s">
        <v>225</v>
      </c>
      <c r="E126" s="14" t="s">
        <v>226</v>
      </c>
      <c r="F126" s="17">
        <f>F127+F129</f>
        <v>184292300</v>
      </c>
      <c r="G126" s="17">
        <f t="shared" ref="G126:H126" si="66">G127+G129</f>
        <v>184873800</v>
      </c>
      <c r="H126" s="17">
        <f t="shared" si="66"/>
        <v>169067700</v>
      </c>
    </row>
    <row r="127" spans="1:10" ht="21" customHeight="1">
      <c r="A127" s="11" t="s">
        <v>228</v>
      </c>
      <c r="B127" s="12" t="s">
        <v>13</v>
      </c>
      <c r="C127" s="12" t="s">
        <v>14</v>
      </c>
      <c r="D127" s="13" t="s">
        <v>227</v>
      </c>
      <c r="E127" s="14" t="s">
        <v>228</v>
      </c>
      <c r="F127" s="17">
        <f>F128</f>
        <v>183037700</v>
      </c>
      <c r="G127" s="17">
        <f t="shared" ref="G127:H127" si="67">G128</f>
        <v>184873800</v>
      </c>
      <c r="H127" s="17">
        <f t="shared" si="67"/>
        <v>169067700</v>
      </c>
    </row>
    <row r="128" spans="1:10" ht="63.75" customHeight="1">
      <c r="A128" s="11" t="s">
        <v>230</v>
      </c>
      <c r="B128" s="12" t="s">
        <v>13</v>
      </c>
      <c r="C128" s="12" t="s">
        <v>14</v>
      </c>
      <c r="D128" s="13" t="s">
        <v>229</v>
      </c>
      <c r="E128" s="14" t="s">
        <v>230</v>
      </c>
      <c r="F128" s="17">
        <v>183037700</v>
      </c>
      <c r="G128" s="17">
        <v>184873800</v>
      </c>
      <c r="H128" s="17">
        <v>169067700</v>
      </c>
    </row>
    <row r="129" spans="1:8" ht="21" customHeight="1">
      <c r="A129" s="11" t="s">
        <v>232</v>
      </c>
      <c r="B129" s="12" t="s">
        <v>13</v>
      </c>
      <c r="C129" s="12" t="s">
        <v>14</v>
      </c>
      <c r="D129" s="13" t="s">
        <v>231</v>
      </c>
      <c r="E129" s="14" t="s">
        <v>232</v>
      </c>
      <c r="F129" s="17">
        <f>F130</f>
        <v>1254600</v>
      </c>
      <c r="G129" s="17">
        <f t="shared" ref="G129:H129" si="68">G130</f>
        <v>0</v>
      </c>
      <c r="H129" s="17">
        <f t="shared" si="68"/>
        <v>0</v>
      </c>
    </row>
    <row r="130" spans="1:8" ht="21" customHeight="1">
      <c r="A130" s="11" t="s">
        <v>234</v>
      </c>
      <c r="B130" s="12" t="s">
        <v>13</v>
      </c>
      <c r="C130" s="12" t="s">
        <v>14</v>
      </c>
      <c r="D130" s="13" t="s">
        <v>233</v>
      </c>
      <c r="E130" s="14" t="s">
        <v>234</v>
      </c>
      <c r="F130" s="17">
        <f>F131</f>
        <v>1254600</v>
      </c>
      <c r="G130" s="17">
        <f t="shared" ref="G130:H130" si="69">G131</f>
        <v>0</v>
      </c>
      <c r="H130" s="17">
        <f t="shared" si="69"/>
        <v>0</v>
      </c>
    </row>
    <row r="131" spans="1:8" ht="36" customHeight="1">
      <c r="A131" s="11"/>
      <c r="B131" s="12"/>
      <c r="C131" s="12"/>
      <c r="D131" s="13"/>
      <c r="E131" s="19" t="s">
        <v>294</v>
      </c>
      <c r="F131" s="17">
        <v>1254600</v>
      </c>
      <c r="G131" s="28">
        <v>0</v>
      </c>
      <c r="H131" s="28">
        <v>0</v>
      </c>
    </row>
    <row r="132" spans="1:8" ht="21" customHeight="1">
      <c r="A132" s="11" t="s">
        <v>236</v>
      </c>
      <c r="B132" s="12" t="s">
        <v>13</v>
      </c>
      <c r="C132" s="12" t="s">
        <v>14</v>
      </c>
      <c r="D132" s="13" t="s">
        <v>235</v>
      </c>
      <c r="E132" s="14" t="s">
        <v>236</v>
      </c>
      <c r="F132" s="17">
        <f>F133+F137+F140</f>
        <v>56663285.670000002</v>
      </c>
      <c r="G132" s="17">
        <f t="shared" ref="G132:H132" si="70">G133+G137+G140</f>
        <v>58501561.170000002</v>
      </c>
      <c r="H132" s="17">
        <f t="shared" si="70"/>
        <v>29967088.219999999</v>
      </c>
    </row>
    <row r="133" spans="1:8" ht="42.75" customHeight="1">
      <c r="A133" s="11" t="s">
        <v>238</v>
      </c>
      <c r="B133" s="12" t="s">
        <v>13</v>
      </c>
      <c r="C133" s="12" t="s">
        <v>14</v>
      </c>
      <c r="D133" s="13" t="s">
        <v>237</v>
      </c>
      <c r="E133" s="14" t="s">
        <v>238</v>
      </c>
      <c r="F133" s="17">
        <f>F134</f>
        <v>5348219.58</v>
      </c>
      <c r="G133" s="17">
        <f t="shared" ref="G133:H133" si="71">G134</f>
        <v>1289521.8899999999</v>
      </c>
      <c r="H133" s="17">
        <f t="shared" si="71"/>
        <v>1289521.8899999999</v>
      </c>
    </row>
    <row r="134" spans="1:8" ht="42" customHeight="1">
      <c r="A134" s="11" t="s">
        <v>240</v>
      </c>
      <c r="B134" s="12" t="s">
        <v>13</v>
      </c>
      <c r="C134" s="12" t="s">
        <v>14</v>
      </c>
      <c r="D134" s="13" t="s">
        <v>239</v>
      </c>
      <c r="E134" s="14" t="s">
        <v>240</v>
      </c>
      <c r="F134" s="17">
        <f>F135+F136</f>
        <v>5348219.58</v>
      </c>
      <c r="G134" s="17">
        <f t="shared" ref="G134:H134" si="72">G135+G136</f>
        <v>1289521.8899999999</v>
      </c>
      <c r="H134" s="17">
        <f t="shared" si="72"/>
        <v>1289521.8899999999</v>
      </c>
    </row>
    <row r="135" spans="1:8" ht="42" customHeight="1">
      <c r="A135" s="11"/>
      <c r="B135" s="12"/>
      <c r="C135" s="12"/>
      <c r="D135" s="13"/>
      <c r="E135" s="21" t="s">
        <v>298</v>
      </c>
      <c r="F135" s="22">
        <v>4048612.42</v>
      </c>
      <c r="G135" s="22">
        <v>0</v>
      </c>
      <c r="H135" s="22">
        <v>0</v>
      </c>
    </row>
    <row r="136" spans="1:8" ht="63.75" customHeight="1">
      <c r="A136" s="11"/>
      <c r="B136" s="12"/>
      <c r="C136" s="12"/>
      <c r="D136" s="13"/>
      <c r="E136" s="21" t="s">
        <v>299</v>
      </c>
      <c r="F136" s="22">
        <v>1299607.1599999999</v>
      </c>
      <c r="G136" s="22">
        <v>1289521.8899999999</v>
      </c>
      <c r="H136" s="22">
        <v>1289521.8899999999</v>
      </c>
    </row>
    <row r="137" spans="1:8" ht="43.5" customHeight="1">
      <c r="A137" s="11" t="s">
        <v>242</v>
      </c>
      <c r="B137" s="12" t="s">
        <v>13</v>
      </c>
      <c r="C137" s="12" t="s">
        <v>14</v>
      </c>
      <c r="D137" s="13" t="s">
        <v>241</v>
      </c>
      <c r="E137" s="14" t="s">
        <v>242</v>
      </c>
      <c r="F137" s="17">
        <f>F138</f>
        <v>1717007.89</v>
      </c>
      <c r="G137" s="17">
        <f t="shared" ref="G137:H137" si="73">G138</f>
        <v>7872299.2800000003</v>
      </c>
      <c r="H137" s="17">
        <f t="shared" si="73"/>
        <v>14182066.33</v>
      </c>
    </row>
    <row r="138" spans="1:8" ht="41.25" customHeight="1">
      <c r="A138" s="11" t="s">
        <v>244</v>
      </c>
      <c r="B138" s="12" t="s">
        <v>13</v>
      </c>
      <c r="C138" s="12" t="s">
        <v>14</v>
      </c>
      <c r="D138" s="13" t="s">
        <v>243</v>
      </c>
      <c r="E138" s="14" t="s">
        <v>244</v>
      </c>
      <c r="F138" s="17">
        <f>F139</f>
        <v>1717007.89</v>
      </c>
      <c r="G138" s="17">
        <f t="shared" ref="G138:H138" si="74">G139</f>
        <v>7872299.2800000003</v>
      </c>
      <c r="H138" s="17">
        <f t="shared" si="74"/>
        <v>14182066.33</v>
      </c>
    </row>
    <row r="139" spans="1:8" ht="61.5" customHeight="1">
      <c r="A139" s="11"/>
      <c r="B139" s="12"/>
      <c r="C139" s="12"/>
      <c r="D139" s="13"/>
      <c r="E139" s="14" t="s">
        <v>295</v>
      </c>
      <c r="F139" s="17">
        <v>1717007.89</v>
      </c>
      <c r="G139" s="17">
        <v>7872299.2800000003</v>
      </c>
      <c r="H139" s="17">
        <v>14182066.33</v>
      </c>
    </row>
    <row r="140" spans="1:8" ht="21" customHeight="1">
      <c r="A140" s="11" t="s">
        <v>246</v>
      </c>
      <c r="B140" s="12" t="s">
        <v>13</v>
      </c>
      <c r="C140" s="12" t="s">
        <v>14</v>
      </c>
      <c r="D140" s="13" t="s">
        <v>245</v>
      </c>
      <c r="E140" s="14" t="s">
        <v>246</v>
      </c>
      <c r="F140" s="17">
        <f>F141</f>
        <v>49598058.200000003</v>
      </c>
      <c r="G140" s="17">
        <f t="shared" ref="G140:H140" si="75">G141</f>
        <v>49339740</v>
      </c>
      <c r="H140" s="17">
        <f t="shared" si="75"/>
        <v>14495500</v>
      </c>
    </row>
    <row r="141" spans="1:8" ht="21" customHeight="1">
      <c r="A141" s="11" t="s">
        <v>248</v>
      </c>
      <c r="B141" s="12" t="s">
        <v>13</v>
      </c>
      <c r="C141" s="12" t="s">
        <v>14</v>
      </c>
      <c r="D141" s="13" t="s">
        <v>247</v>
      </c>
      <c r="E141" s="14" t="s">
        <v>248</v>
      </c>
      <c r="F141" s="17">
        <f>F142+F143+F144+F145</f>
        <v>49598058.200000003</v>
      </c>
      <c r="G141" s="17">
        <f t="shared" ref="G141:H141" si="76">G142+G143+G144+G145</f>
        <v>49339740</v>
      </c>
      <c r="H141" s="17">
        <f t="shared" si="76"/>
        <v>14495500</v>
      </c>
    </row>
    <row r="142" spans="1:8" ht="78" customHeight="1">
      <c r="A142" s="11"/>
      <c r="B142" s="12"/>
      <c r="C142" s="12"/>
      <c r="D142" s="13"/>
      <c r="E142" s="14" t="s">
        <v>296</v>
      </c>
      <c r="F142" s="17">
        <v>14442200</v>
      </c>
      <c r="G142" s="20">
        <v>14395300</v>
      </c>
      <c r="H142" s="20">
        <v>14395400</v>
      </c>
    </row>
    <row r="143" spans="1:8" ht="43.5" customHeight="1">
      <c r="A143" s="11"/>
      <c r="B143" s="12"/>
      <c r="C143" s="12"/>
      <c r="D143" s="13"/>
      <c r="E143" s="14" t="s">
        <v>297</v>
      </c>
      <c r="F143" s="17">
        <v>100100</v>
      </c>
      <c r="G143" s="17">
        <v>100100</v>
      </c>
      <c r="H143" s="17">
        <v>100100</v>
      </c>
    </row>
    <row r="144" spans="1:8" ht="41.25" customHeight="1">
      <c r="A144" s="11"/>
      <c r="B144" s="12"/>
      <c r="C144" s="12"/>
      <c r="D144" s="13"/>
      <c r="E144" s="14" t="s">
        <v>300</v>
      </c>
      <c r="F144" s="17">
        <v>1807348.2</v>
      </c>
      <c r="G144" s="17">
        <v>0</v>
      </c>
      <c r="H144" s="17">
        <v>0</v>
      </c>
    </row>
    <row r="145" spans="1:8" ht="63.75" customHeight="1">
      <c r="A145" s="11"/>
      <c r="B145" s="12"/>
      <c r="C145" s="12"/>
      <c r="D145" s="13"/>
      <c r="E145" s="14" t="s">
        <v>323</v>
      </c>
      <c r="F145" s="17">
        <v>33248410</v>
      </c>
      <c r="G145" s="17">
        <v>34844340</v>
      </c>
      <c r="H145" s="17">
        <v>0</v>
      </c>
    </row>
    <row r="146" spans="1:8" ht="21.75" customHeight="1">
      <c r="A146" s="11" t="s">
        <v>250</v>
      </c>
      <c r="B146" s="12" t="s">
        <v>13</v>
      </c>
      <c r="C146" s="12" t="s">
        <v>14</v>
      </c>
      <c r="D146" s="13" t="s">
        <v>249</v>
      </c>
      <c r="E146" s="14" t="s">
        <v>250</v>
      </c>
      <c r="F146" s="17">
        <f>F147+F162+F164+F166+F168+F170</f>
        <v>168845803.03999999</v>
      </c>
      <c r="G146" s="17">
        <f t="shared" ref="G146:H146" si="77">G147+G162+G164+G166+G168+G170</f>
        <v>170602252.78</v>
      </c>
      <c r="H146" s="17">
        <f t="shared" si="77"/>
        <v>169859884.44999999</v>
      </c>
    </row>
    <row r="147" spans="1:8" ht="37.5" customHeight="1">
      <c r="A147" s="11" t="s">
        <v>252</v>
      </c>
      <c r="B147" s="12" t="s">
        <v>13</v>
      </c>
      <c r="C147" s="12" t="s">
        <v>14</v>
      </c>
      <c r="D147" s="13" t="s">
        <v>251</v>
      </c>
      <c r="E147" s="14" t="s">
        <v>252</v>
      </c>
      <c r="F147" s="17">
        <f>F148</f>
        <v>158108600</v>
      </c>
      <c r="G147" s="17">
        <f t="shared" ref="G147:H147" si="78">G148</f>
        <v>159802800</v>
      </c>
      <c r="H147" s="17">
        <f t="shared" si="78"/>
        <v>155895900</v>
      </c>
    </row>
    <row r="148" spans="1:8" ht="39.75" customHeight="1">
      <c r="A148" s="11" t="s">
        <v>254</v>
      </c>
      <c r="B148" s="12" t="s">
        <v>13</v>
      </c>
      <c r="C148" s="12" t="s">
        <v>14</v>
      </c>
      <c r="D148" s="13" t="s">
        <v>253</v>
      </c>
      <c r="E148" s="14" t="s">
        <v>254</v>
      </c>
      <c r="F148" s="17">
        <f>F149+F150+F151+F152+F153+F154+F155+F156+F157+F158+F159+F160+F161</f>
        <v>158108600</v>
      </c>
      <c r="G148" s="17">
        <f t="shared" ref="G148:H148" si="79">G149+G150+G151+G152+G153+G154+G155+G156+G157+G158+G159+G160+G161</f>
        <v>159802800</v>
      </c>
      <c r="H148" s="17">
        <f t="shared" si="79"/>
        <v>155895900</v>
      </c>
    </row>
    <row r="149" spans="1:8" ht="39.75" customHeight="1">
      <c r="A149" s="11"/>
      <c r="B149" s="12"/>
      <c r="C149" s="12"/>
      <c r="D149" s="13"/>
      <c r="E149" s="14" t="s">
        <v>301</v>
      </c>
      <c r="F149" s="17">
        <v>148381400</v>
      </c>
      <c r="G149" s="17">
        <v>149777800</v>
      </c>
      <c r="H149" s="17">
        <v>145870900</v>
      </c>
    </row>
    <row r="150" spans="1:8" ht="60.75" customHeight="1">
      <c r="A150" s="11"/>
      <c r="B150" s="12"/>
      <c r="C150" s="12"/>
      <c r="D150" s="13"/>
      <c r="E150" s="14" t="s">
        <v>302</v>
      </c>
      <c r="F150" s="17">
        <v>974200</v>
      </c>
      <c r="G150" s="17">
        <v>1006300</v>
      </c>
      <c r="H150" s="17">
        <v>1006300</v>
      </c>
    </row>
    <row r="151" spans="1:8" ht="78" customHeight="1">
      <c r="A151" s="11"/>
      <c r="B151" s="12"/>
      <c r="C151" s="12"/>
      <c r="D151" s="13"/>
      <c r="E151" s="14" t="s">
        <v>304</v>
      </c>
      <c r="F151" s="17">
        <v>71200</v>
      </c>
      <c r="G151" s="17">
        <v>73600</v>
      </c>
      <c r="H151" s="17">
        <v>73600</v>
      </c>
    </row>
    <row r="152" spans="1:8" ht="20.25" customHeight="1">
      <c r="A152" s="11"/>
      <c r="B152" s="12"/>
      <c r="C152" s="12"/>
      <c r="D152" s="13"/>
      <c r="E152" s="19" t="s">
        <v>305</v>
      </c>
      <c r="F152" s="17">
        <v>3074900</v>
      </c>
      <c r="G152" s="17">
        <v>3315500</v>
      </c>
      <c r="H152" s="17">
        <v>3315500</v>
      </c>
    </row>
    <row r="153" spans="1:8" ht="111" customHeight="1">
      <c r="A153" s="11"/>
      <c r="B153" s="12"/>
      <c r="C153" s="12"/>
      <c r="D153" s="13"/>
      <c r="E153" s="19" t="s">
        <v>306</v>
      </c>
      <c r="F153" s="17">
        <v>4709600</v>
      </c>
      <c r="G153" s="17">
        <v>4709600</v>
      </c>
      <c r="H153" s="17">
        <v>4709600</v>
      </c>
    </row>
    <row r="154" spans="1:8" ht="79.5" customHeight="1">
      <c r="A154" s="11"/>
      <c r="B154" s="12"/>
      <c r="C154" s="12"/>
      <c r="D154" s="13"/>
      <c r="E154" s="14" t="s">
        <v>307</v>
      </c>
      <c r="F154" s="17">
        <v>800</v>
      </c>
      <c r="G154" s="17">
        <v>800</v>
      </c>
      <c r="H154" s="17">
        <v>800</v>
      </c>
    </row>
    <row r="155" spans="1:8" ht="61.5" customHeight="1">
      <c r="A155" s="11"/>
      <c r="B155" s="12"/>
      <c r="C155" s="12"/>
      <c r="D155" s="13"/>
      <c r="E155" s="19" t="s">
        <v>308</v>
      </c>
      <c r="F155" s="17">
        <v>312700</v>
      </c>
      <c r="G155" s="17">
        <v>323000</v>
      </c>
      <c r="H155" s="17">
        <v>323000</v>
      </c>
    </row>
    <row r="156" spans="1:8" ht="39.75" customHeight="1">
      <c r="A156" s="11"/>
      <c r="B156" s="12"/>
      <c r="C156" s="12"/>
      <c r="D156" s="13"/>
      <c r="E156" s="19" t="s">
        <v>309</v>
      </c>
      <c r="F156" s="17">
        <v>17300</v>
      </c>
      <c r="G156" s="17">
        <v>17300</v>
      </c>
      <c r="H156" s="17">
        <v>17300</v>
      </c>
    </row>
    <row r="157" spans="1:8" ht="39.75" customHeight="1">
      <c r="A157" s="11"/>
      <c r="B157" s="12"/>
      <c r="C157" s="12"/>
      <c r="D157" s="13"/>
      <c r="E157" s="19" t="s">
        <v>310</v>
      </c>
      <c r="F157" s="17">
        <v>56800</v>
      </c>
      <c r="G157" s="17">
        <v>58800</v>
      </c>
      <c r="H157" s="17">
        <v>58800</v>
      </c>
    </row>
    <row r="158" spans="1:8" ht="36" customHeight="1">
      <c r="A158" s="11"/>
      <c r="B158" s="12"/>
      <c r="C158" s="12"/>
      <c r="D158" s="13"/>
      <c r="E158" s="19" t="s">
        <v>311</v>
      </c>
      <c r="F158" s="17">
        <v>212400</v>
      </c>
      <c r="G158" s="17">
        <v>212400</v>
      </c>
      <c r="H158" s="17">
        <v>212400</v>
      </c>
    </row>
    <row r="159" spans="1:8" ht="55.5" customHeight="1">
      <c r="A159" s="11"/>
      <c r="B159" s="12"/>
      <c r="C159" s="12"/>
      <c r="D159" s="13"/>
      <c r="E159" s="23" t="s">
        <v>312</v>
      </c>
      <c r="F159" s="17">
        <v>6100</v>
      </c>
      <c r="G159" s="17">
        <v>6300</v>
      </c>
      <c r="H159" s="17">
        <v>6300</v>
      </c>
    </row>
    <row r="160" spans="1:8" ht="58.5" customHeight="1">
      <c r="A160" s="11"/>
      <c r="B160" s="12"/>
      <c r="C160" s="12"/>
      <c r="D160" s="13"/>
      <c r="E160" s="19" t="s">
        <v>313</v>
      </c>
      <c r="F160" s="17">
        <v>278800</v>
      </c>
      <c r="G160" s="17">
        <v>288600</v>
      </c>
      <c r="H160" s="17">
        <v>288600</v>
      </c>
    </row>
    <row r="161" spans="1:8" ht="78.75" customHeight="1">
      <c r="A161" s="11"/>
      <c r="B161" s="12"/>
      <c r="C161" s="12"/>
      <c r="D161" s="13"/>
      <c r="E161" s="19" t="s">
        <v>314</v>
      </c>
      <c r="F161" s="17">
        <v>12400</v>
      </c>
      <c r="G161" s="17">
        <v>12800</v>
      </c>
      <c r="H161" s="17">
        <v>12800</v>
      </c>
    </row>
    <row r="162" spans="1:8" ht="82.5" customHeight="1">
      <c r="A162" s="11" t="s">
        <v>256</v>
      </c>
      <c r="B162" s="12" t="s">
        <v>13</v>
      </c>
      <c r="C162" s="12" t="s">
        <v>14</v>
      </c>
      <c r="D162" s="13" t="s">
        <v>255</v>
      </c>
      <c r="E162" s="14" t="s">
        <v>256</v>
      </c>
      <c r="F162" s="17">
        <f>F163</f>
        <v>9344115</v>
      </c>
      <c r="G162" s="17">
        <f t="shared" ref="G162:H162" si="80">G163</f>
        <v>9344115</v>
      </c>
      <c r="H162" s="17">
        <f t="shared" si="80"/>
        <v>12458820</v>
      </c>
    </row>
    <row r="163" spans="1:8" ht="81.75" customHeight="1">
      <c r="A163" s="11" t="s">
        <v>258</v>
      </c>
      <c r="B163" s="12" t="s">
        <v>13</v>
      </c>
      <c r="C163" s="12" t="s">
        <v>14</v>
      </c>
      <c r="D163" s="13" t="s">
        <v>257</v>
      </c>
      <c r="E163" s="14" t="s">
        <v>258</v>
      </c>
      <c r="F163" s="17">
        <v>9344115</v>
      </c>
      <c r="G163" s="17">
        <v>9344115</v>
      </c>
      <c r="H163" s="17">
        <v>12458820</v>
      </c>
    </row>
    <row r="164" spans="1:8" ht="59.25" customHeight="1">
      <c r="A164" s="11" t="s">
        <v>260</v>
      </c>
      <c r="B164" s="12" t="s">
        <v>13</v>
      </c>
      <c r="C164" s="12" t="s">
        <v>14</v>
      </c>
      <c r="D164" s="13" t="s">
        <v>259</v>
      </c>
      <c r="E164" s="14" t="s">
        <v>260</v>
      </c>
      <c r="F164" s="17">
        <f>F165</f>
        <v>555900</v>
      </c>
      <c r="G164" s="17">
        <f t="shared" ref="G164:H164" si="81">G165</f>
        <v>574200</v>
      </c>
      <c r="H164" s="17">
        <f t="shared" si="81"/>
        <v>574200</v>
      </c>
    </row>
    <row r="165" spans="1:8" ht="56.25" customHeight="1">
      <c r="A165" s="11" t="s">
        <v>262</v>
      </c>
      <c r="B165" s="12" t="s">
        <v>13</v>
      </c>
      <c r="C165" s="12" t="s">
        <v>14</v>
      </c>
      <c r="D165" s="13" t="s">
        <v>261</v>
      </c>
      <c r="E165" s="14" t="s">
        <v>262</v>
      </c>
      <c r="F165" s="17">
        <v>555900</v>
      </c>
      <c r="G165" s="17">
        <v>574200</v>
      </c>
      <c r="H165" s="17">
        <v>574200</v>
      </c>
    </row>
    <row r="166" spans="1:8" ht="76.5" customHeight="1">
      <c r="A166" s="11" t="s">
        <v>264</v>
      </c>
      <c r="B166" s="12" t="s">
        <v>13</v>
      </c>
      <c r="C166" s="12" t="s">
        <v>14</v>
      </c>
      <c r="D166" s="13" t="s">
        <v>263</v>
      </c>
      <c r="E166" s="14" t="s">
        <v>264</v>
      </c>
      <c r="F166" s="17">
        <f>F167</f>
        <v>2100</v>
      </c>
      <c r="G166" s="17">
        <f t="shared" ref="G166:H166" si="82">G167</f>
        <v>2200</v>
      </c>
      <c r="H166" s="17">
        <f t="shared" si="82"/>
        <v>34900</v>
      </c>
    </row>
    <row r="167" spans="1:8" ht="77.25" customHeight="1">
      <c r="A167" s="11" t="s">
        <v>266</v>
      </c>
      <c r="B167" s="12" t="s">
        <v>13</v>
      </c>
      <c r="C167" s="12" t="s">
        <v>14</v>
      </c>
      <c r="D167" s="13" t="s">
        <v>265</v>
      </c>
      <c r="E167" s="14" t="s">
        <v>266</v>
      </c>
      <c r="F167" s="17">
        <v>2100</v>
      </c>
      <c r="G167" s="17">
        <v>2200</v>
      </c>
      <c r="H167" s="17">
        <v>34900</v>
      </c>
    </row>
    <row r="168" spans="1:8" ht="40.5" customHeight="1">
      <c r="A168" s="11" t="s">
        <v>268</v>
      </c>
      <c r="B168" s="12" t="s">
        <v>13</v>
      </c>
      <c r="C168" s="12" t="s">
        <v>14</v>
      </c>
      <c r="D168" s="13" t="s">
        <v>267</v>
      </c>
      <c r="E168" s="14" t="s">
        <v>268</v>
      </c>
      <c r="F168" s="17">
        <f>F169</f>
        <v>707600</v>
      </c>
      <c r="G168" s="17">
        <f t="shared" ref="G168:H168" si="83">G169</f>
        <v>733300</v>
      </c>
      <c r="H168" s="17">
        <f t="shared" si="83"/>
        <v>733300</v>
      </c>
    </row>
    <row r="169" spans="1:8" ht="42" customHeight="1">
      <c r="A169" s="11" t="s">
        <v>270</v>
      </c>
      <c r="B169" s="12" t="s">
        <v>13</v>
      </c>
      <c r="C169" s="12" t="s">
        <v>14</v>
      </c>
      <c r="D169" s="13" t="s">
        <v>269</v>
      </c>
      <c r="E169" s="14" t="s">
        <v>270</v>
      </c>
      <c r="F169" s="17">
        <v>707600</v>
      </c>
      <c r="G169" s="17">
        <v>733300</v>
      </c>
      <c r="H169" s="17">
        <v>733300</v>
      </c>
    </row>
    <row r="170" spans="1:8" ht="21" customHeight="1">
      <c r="A170" s="11" t="s">
        <v>272</v>
      </c>
      <c r="B170" s="12" t="s">
        <v>13</v>
      </c>
      <c r="C170" s="12" t="s">
        <v>14</v>
      </c>
      <c r="D170" s="13" t="s">
        <v>271</v>
      </c>
      <c r="E170" s="14" t="s">
        <v>272</v>
      </c>
      <c r="F170" s="17">
        <f>F171</f>
        <v>127488.04</v>
      </c>
      <c r="G170" s="17">
        <f t="shared" ref="G170:H170" si="84">G171</f>
        <v>145637.78</v>
      </c>
      <c r="H170" s="17">
        <f t="shared" si="84"/>
        <v>162764.45000000001</v>
      </c>
    </row>
    <row r="171" spans="1:8" ht="21" customHeight="1">
      <c r="A171" s="11" t="s">
        <v>274</v>
      </c>
      <c r="B171" s="12" t="s">
        <v>13</v>
      </c>
      <c r="C171" s="12" t="s">
        <v>14</v>
      </c>
      <c r="D171" s="13" t="s">
        <v>273</v>
      </c>
      <c r="E171" s="14" t="s">
        <v>274</v>
      </c>
      <c r="F171" s="17">
        <f>F172</f>
        <v>127488.04</v>
      </c>
      <c r="G171" s="17">
        <f t="shared" ref="G171:H171" si="85">G172</f>
        <v>145637.78</v>
      </c>
      <c r="H171" s="17">
        <f t="shared" si="85"/>
        <v>162764.45000000001</v>
      </c>
    </row>
    <row r="172" spans="1:8" ht="63" customHeight="1">
      <c r="A172" s="11"/>
      <c r="B172" s="12"/>
      <c r="C172" s="12"/>
      <c r="D172" s="13"/>
      <c r="E172" s="14" t="s">
        <v>303</v>
      </c>
      <c r="F172" s="17">
        <v>127488.04</v>
      </c>
      <c r="G172" s="17">
        <v>145637.78</v>
      </c>
      <c r="H172" s="17">
        <v>162764.45000000001</v>
      </c>
    </row>
    <row r="173" spans="1:8" ht="21" customHeight="1">
      <c r="A173" s="11" t="s">
        <v>276</v>
      </c>
      <c r="B173" s="12" t="s">
        <v>13</v>
      </c>
      <c r="C173" s="12" t="s">
        <v>14</v>
      </c>
      <c r="D173" s="13" t="s">
        <v>275</v>
      </c>
      <c r="E173" s="14" t="s">
        <v>276</v>
      </c>
      <c r="F173" s="17">
        <f>F174+F176+F178</f>
        <v>16782591.600000001</v>
      </c>
      <c r="G173" s="17">
        <f t="shared" ref="G173:H173" si="86">G174+G176+G178</f>
        <v>16654091.6</v>
      </c>
      <c r="H173" s="17">
        <f t="shared" si="86"/>
        <v>16551991.6</v>
      </c>
    </row>
    <row r="174" spans="1:8" ht="94.5" customHeight="1">
      <c r="A174" s="11" t="s">
        <v>278</v>
      </c>
      <c r="B174" s="12" t="s">
        <v>13</v>
      </c>
      <c r="C174" s="12" t="s">
        <v>14</v>
      </c>
      <c r="D174" s="13" t="s">
        <v>277</v>
      </c>
      <c r="E174" s="14" t="s">
        <v>278</v>
      </c>
      <c r="F174" s="17">
        <f>F175</f>
        <v>114991.6</v>
      </c>
      <c r="G174" s="17">
        <f t="shared" ref="G174:H174" si="87">G175</f>
        <v>114991.6</v>
      </c>
      <c r="H174" s="17">
        <f t="shared" si="87"/>
        <v>114991.6</v>
      </c>
    </row>
    <row r="175" spans="1:8" ht="96.75" customHeight="1">
      <c r="A175" s="11" t="s">
        <v>280</v>
      </c>
      <c r="B175" s="12" t="s">
        <v>13</v>
      </c>
      <c r="C175" s="12" t="s">
        <v>14</v>
      </c>
      <c r="D175" s="13" t="s">
        <v>279</v>
      </c>
      <c r="E175" s="14" t="s">
        <v>280</v>
      </c>
      <c r="F175" s="17">
        <v>114991.6</v>
      </c>
      <c r="G175" s="17">
        <v>114991.6</v>
      </c>
      <c r="H175" s="17">
        <v>114991.6</v>
      </c>
    </row>
    <row r="176" spans="1:8" ht="141" customHeight="1">
      <c r="A176" s="11" t="s">
        <v>282</v>
      </c>
      <c r="B176" s="12" t="s">
        <v>13</v>
      </c>
      <c r="C176" s="12" t="s">
        <v>14</v>
      </c>
      <c r="D176" s="13" t="s">
        <v>281</v>
      </c>
      <c r="E176" s="14" t="s">
        <v>282</v>
      </c>
      <c r="F176" s="17">
        <f>F177</f>
        <v>8804100</v>
      </c>
      <c r="G176" s="17">
        <f t="shared" ref="G176:H176" si="88">G177</f>
        <v>8804100</v>
      </c>
      <c r="H176" s="17">
        <f t="shared" si="88"/>
        <v>8804100</v>
      </c>
    </row>
    <row r="177" spans="1:8" ht="153" customHeight="1">
      <c r="A177" s="11" t="s">
        <v>284</v>
      </c>
      <c r="B177" s="12" t="s">
        <v>13</v>
      </c>
      <c r="C177" s="12" t="s">
        <v>14</v>
      </c>
      <c r="D177" s="13" t="s">
        <v>283</v>
      </c>
      <c r="E177" s="14" t="s">
        <v>284</v>
      </c>
      <c r="F177" s="17">
        <v>8804100</v>
      </c>
      <c r="G177" s="17">
        <v>8804100</v>
      </c>
      <c r="H177" s="17">
        <v>8804100</v>
      </c>
    </row>
    <row r="178" spans="1:8" ht="21" customHeight="1">
      <c r="A178" s="11" t="s">
        <v>286</v>
      </c>
      <c r="B178" s="12" t="s">
        <v>13</v>
      </c>
      <c r="C178" s="12" t="s">
        <v>14</v>
      </c>
      <c r="D178" s="13" t="s">
        <v>285</v>
      </c>
      <c r="E178" s="14" t="s">
        <v>286</v>
      </c>
      <c r="F178" s="17">
        <f>F179</f>
        <v>7863500</v>
      </c>
      <c r="G178" s="17">
        <f t="shared" ref="G178:H178" si="89">G179</f>
        <v>7735000</v>
      </c>
      <c r="H178" s="17">
        <f t="shared" si="89"/>
        <v>7632900</v>
      </c>
    </row>
    <row r="179" spans="1:8" ht="42" customHeight="1">
      <c r="A179" s="11"/>
      <c r="B179" s="12"/>
      <c r="C179" s="12"/>
      <c r="D179" s="13" t="s">
        <v>287</v>
      </c>
      <c r="E179" s="14" t="s">
        <v>288</v>
      </c>
      <c r="F179" s="17">
        <f>F180</f>
        <v>7863500</v>
      </c>
      <c r="G179" s="17">
        <f t="shared" ref="G179:H179" si="90">G180</f>
        <v>7735000</v>
      </c>
      <c r="H179" s="17">
        <f t="shared" si="90"/>
        <v>7632900</v>
      </c>
    </row>
    <row r="180" spans="1:8" ht="77.25" customHeight="1">
      <c r="A180" s="11"/>
      <c r="B180" s="12"/>
      <c r="C180" s="12"/>
      <c r="D180" s="13"/>
      <c r="E180" s="14" t="s">
        <v>315</v>
      </c>
      <c r="F180" s="17">
        <v>7863500</v>
      </c>
      <c r="G180" s="17">
        <v>7735000</v>
      </c>
      <c r="H180" s="17">
        <v>7632900</v>
      </c>
    </row>
  </sheetData>
  <mergeCells count="10">
    <mergeCell ref="D5:H5"/>
    <mergeCell ref="H7:H9"/>
    <mergeCell ref="A7:A9"/>
    <mergeCell ref="B7:B9"/>
    <mergeCell ref="C7:C9"/>
    <mergeCell ref="F6:H6"/>
    <mergeCell ref="D6:D9"/>
    <mergeCell ref="E6:E9"/>
    <mergeCell ref="G7:G9"/>
    <mergeCell ref="F7:F9"/>
  </mergeCells>
  <pageMargins left="1.1811023622047245" right="0.39370078740157483" top="0.78740157480314965" bottom="0.78740157480314965" header="0" footer="0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rep:2.55.0.1184</dc:description>
  <cp:lastModifiedBy>Duma</cp:lastModifiedBy>
  <cp:lastPrinted>2023-11-28T10:02:50Z</cp:lastPrinted>
  <dcterms:created xsi:type="dcterms:W3CDTF">2023-10-16T05:49:54Z</dcterms:created>
  <dcterms:modified xsi:type="dcterms:W3CDTF">2023-12-18T05:38:43Z</dcterms:modified>
</cp:coreProperties>
</file>