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Бюджет!$A$21</definedName>
    <definedName name="FIO" localSheetId="0">Бюджет!$G$21</definedName>
    <definedName name="LAST_CELL" localSheetId="0">Бюджет!$K$61</definedName>
    <definedName name="SIGN" localSheetId="0">Бюджет!$A$21:$I$23</definedName>
  </definedNames>
  <calcPr calcId="124519"/>
</workbook>
</file>

<file path=xl/calcChain.xml><?xml version="1.0" encoding="utf-8"?>
<calcChain xmlns="http://schemas.openxmlformats.org/spreadsheetml/2006/main">
  <c r="G13" i="1"/>
  <c r="G14"/>
  <c r="G15"/>
  <c r="G16"/>
  <c r="G17"/>
  <c r="G19"/>
  <c r="G21"/>
  <c r="G23"/>
  <c r="G24"/>
  <c r="G25"/>
  <c r="G27"/>
  <c r="G28"/>
  <c r="G29"/>
  <c r="G30"/>
  <c r="G32"/>
  <c r="G33"/>
  <c r="G34"/>
  <c r="G36"/>
  <c r="G37"/>
  <c r="G38"/>
  <c r="G39"/>
  <c r="G40"/>
  <c r="G42"/>
  <c r="G43"/>
  <c r="G45"/>
  <c r="G47"/>
  <c r="G48"/>
  <c r="G49"/>
  <c r="G50"/>
  <c r="G52"/>
  <c r="G53"/>
  <c r="G55"/>
  <c r="G56"/>
  <c r="G12"/>
  <c r="D54"/>
  <c r="E54"/>
  <c r="F54"/>
  <c r="G54" s="1"/>
  <c r="C54"/>
  <c r="D51"/>
  <c r="E51"/>
  <c r="F51"/>
  <c r="G51" s="1"/>
  <c r="C51"/>
  <c r="D46"/>
  <c r="E46"/>
  <c r="F46"/>
  <c r="G46" s="1"/>
  <c r="C46"/>
  <c r="D44"/>
  <c r="E44"/>
  <c r="F44"/>
  <c r="G44" s="1"/>
  <c r="C44"/>
  <c r="D41"/>
  <c r="E41"/>
  <c r="F41"/>
  <c r="G41" s="1"/>
  <c r="C41"/>
  <c r="D35"/>
  <c r="E35"/>
  <c r="F35"/>
  <c r="G35" s="1"/>
  <c r="C35"/>
  <c r="D31"/>
  <c r="E31"/>
  <c r="F31"/>
  <c r="G31" s="1"/>
  <c r="C31"/>
  <c r="D26"/>
  <c r="E26"/>
  <c r="F26"/>
  <c r="G26" s="1"/>
  <c r="C26"/>
  <c r="D22"/>
  <c r="E22"/>
  <c r="F22"/>
  <c r="G22" s="1"/>
  <c r="C22"/>
  <c r="D20"/>
  <c r="E20"/>
  <c r="F20"/>
  <c r="G20" s="1"/>
  <c r="C20"/>
</calcChain>
</file>

<file path=xl/sharedStrings.xml><?xml version="1.0" encoding="utf-8"?>
<sst xmlns="http://schemas.openxmlformats.org/spreadsheetml/2006/main" count="103" uniqueCount="103">
  <si>
    <t>руб.</t>
  </si>
  <si>
    <t>КФСР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</si>
  <si>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</si>
  <si>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</si>
  <si>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</si>
  <si>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</si>
  <si>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</si>
  <si>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</si>
  <si>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</si>
  <si>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</si>
  <si>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</si>
  <si>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</si>
  <si>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</si>
  <si>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</si>
  <si>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</si>
  <si>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</si>
  <si>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0203</t>
  </si>
  <si>
    <t>Мобилизационная и вневойсковая подготовка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</si>
  <si>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</si>
  <si>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</si>
  <si>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</si>
  <si>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</si>
  <si>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</si>
  <si>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</si>
  <si>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0406</t>
  </si>
  <si>
    <t>Водное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</si>
  <si>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</si>
  <si>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</si>
  <si>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</si>
  <si>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</si>
  <si>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</si>
  <si>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</si>
  <si>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</si>
  <si>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</si>
  <si>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</si>
  <si>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</si>
  <si>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</si>
  <si>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</si>
  <si>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</si>
  <si>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</si>
  <si>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</si>
  <si>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</si>
  <si>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</si>
  <si>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</si>
  <si>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</si>
  <si>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</si>
  <si>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</si>
  <si>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</si>
  <si>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0801</t>
  </si>
  <si>
    <t>Культура</t>
  </si>
  <si>
    <t>0804</t>
  </si>
  <si>
    <t>Другие вопросы в области культуры, кинематографии</t>
  </si>
  <si>
    <t>0907</t>
  </si>
  <si>
    <t>Санитарно-эпидемиологическое благополучие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</si>
  <si>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</si>
  <si>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</si>
  <si>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</si>
  <si>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</si>
  <si>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</si>
  <si>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</si>
  <si>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</si>
  <si>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</si>
  <si>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1101</t>
  </si>
  <si>
    <t>Физическая культура</t>
  </si>
  <si>
    <t>1102</t>
  </si>
  <si>
    <t>Массовый спорт</t>
  </si>
  <si>
    <t>1202</t>
  </si>
  <si>
    <t>Периодическая печать и издательства</t>
  </si>
  <si>
    <t>Итого</t>
  </si>
  <si>
    <t>0100</t>
  </si>
  <si>
    <t>ОБЩЕГОСУДАРСТВЕННЫЕ ВОПРОСЫ</t>
  </si>
  <si>
    <t>Наименование</t>
  </si>
  <si>
    <t>Первоначальный план</t>
  </si>
  <si>
    <t>Уточненный план</t>
  </si>
  <si>
    <t>на 2023 год</t>
  </si>
  <si>
    <t>на 01.01.2024</t>
  </si>
  <si>
    <t>Исполнено за 2023 год</t>
  </si>
  <si>
    <t>% выполнения</t>
  </si>
  <si>
    <t>0200</t>
  </si>
  <si>
    <t>НАЦИОНАЛЬНАЯ ОБОРОНА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</si>
  <si>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</si>
  <si>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</si>
  <si>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</si>
  <si>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</si>
  <si>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</si>
  <si>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</si>
  <si>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</si>
  <si>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</si>
  <si>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</si>
  <si>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</si>
  <si>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</si>
  <si>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</si>
  <si>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</si>
  <si>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</si>
  <si>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</si>
  <si>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</si>
  <si>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</si>
  <si>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</si>
  <si>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Приложение 9</t>
  </si>
  <si>
    <t>к решению Думы Уинского</t>
  </si>
  <si>
    <t>муниципального округа Пермского края</t>
  </si>
  <si>
    <t>от 00.00.2024 №</t>
  </si>
  <si>
    <t>Информация об исполнении расходов бюджета Уинского муниципального округа Пермского края по разделам и подразделам по состоянию  на 01 января 2024 года</t>
  </si>
</sst>
</file>

<file path=xl/styles.xml><?xml version="1.0" encoding="utf-8"?>
<styleSheet xmlns="http://schemas.openxmlformats.org/spreadsheetml/2006/main">
  <numFmts count="2">
    <numFmt numFmtId="164" formatCode="dd/mm/yyyy\ hh:mm"/>
    <numFmt numFmtId="165" formatCode="0.0"/>
  </numFmts>
  <fonts count="8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left"/>
    </xf>
    <xf numFmtId="4" fontId="4" fillId="0" borderId="1" xfId="0" applyNumberFormat="1" applyFont="1" applyBorder="1" applyAlignment="1" applyProtection="1">
      <alignment horizontal="right"/>
    </xf>
    <xf numFmtId="4" fontId="4" fillId="0" borderId="1" xfId="0" applyNumberFormat="1" applyFont="1" applyBorder="1" applyAlignment="1" applyProtection="1">
      <alignment horizontal="center" vertical="center" wrapText="1"/>
    </xf>
    <xf numFmtId="165" fontId="0" fillId="0" borderId="1" xfId="0" applyNumberFormat="1" applyBorder="1"/>
    <xf numFmtId="165" fontId="6" fillId="0" borderId="1" xfId="0" applyNumberFormat="1" applyFont="1" applyBorder="1"/>
    <xf numFmtId="4" fontId="0" fillId="0" borderId="0" xfId="0" applyNumberFormat="1"/>
    <xf numFmtId="0" fontId="0" fillId="0" borderId="0" xfId="0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vertical="top" wrapText="1"/>
    </xf>
    <xf numFmtId="0" fontId="4" fillId="0" borderId="2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190500</xdr:rowOff>
    </xdr:from>
    <xdr:to>
      <xdr:col>5</xdr:col>
      <xdr:colOff>514350</xdr:colOff>
      <xdr:row>59</xdr:row>
      <xdr:rowOff>47625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0" y="15361920"/>
          <a:ext cx="6511290" cy="0"/>
          <a:chOff x="0" y="0"/>
          <a:chExt cx="1023" cy="255"/>
        </a:xfrm>
      </xdr:grpSpPr>
      <xdr:sp macro="" textlink="">
        <xdr:nvSpPr>
          <xdr:cNvPr id="1026" name="Text Box 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027" name="Text Box 3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29" name="Line 5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0" name="Text Box 6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32" name="Line 8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60</xdr:row>
      <xdr:rowOff>76200</xdr:rowOff>
    </xdr:from>
    <xdr:to>
      <xdr:col>5</xdr:col>
      <xdr:colOff>514350</xdr:colOff>
      <xdr:row>62</xdr:row>
      <xdr:rowOff>95250</xdr:rowOff>
    </xdr:to>
    <xdr:grpSp>
      <xdr:nvGrpSpPr>
        <xdr:cNvPr id="1033" name="Group 9"/>
        <xdr:cNvGrpSpPr>
          <a:grpSpLocks/>
        </xdr:cNvGrpSpPr>
      </xdr:nvGrpSpPr>
      <xdr:grpSpPr bwMode="auto">
        <a:xfrm>
          <a:off x="0" y="15361920"/>
          <a:ext cx="6511290" cy="0"/>
          <a:chOff x="0" y="0"/>
          <a:chExt cx="1023" cy="255"/>
        </a:xfrm>
      </xdr:grpSpPr>
      <xdr:sp macro="" textlink="">
        <xdr:nvSpPr>
          <xdr:cNvPr id="1034" name="Text Box 10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035" name="Text Box 11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6" name="Text Box 12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7" name="Line 13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9" name="Text Box 15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0" name="Line 16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K65"/>
  <sheetViews>
    <sheetView showGridLines="0" tabSelected="1" workbookViewId="0">
      <selection activeCell="B13" sqref="B13"/>
    </sheetView>
  </sheetViews>
  <sheetFormatPr defaultRowHeight="12.75" customHeight="1"/>
  <cols>
    <col min="1" max="1" width="8.140625" customWidth="1"/>
    <col min="2" max="2" width="30.7109375" customWidth="1"/>
    <col min="3" max="6" width="15.42578125" customWidth="1"/>
    <col min="7" max="7" width="11.28515625" customWidth="1"/>
    <col min="8" max="8" width="13.140625" customWidth="1"/>
    <col min="9" max="11" width="9.140625" customWidth="1"/>
  </cols>
  <sheetData>
    <row r="1" spans="1:11">
      <c r="A1" s="2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>
      <c r="A2" s="3"/>
      <c r="B2" s="4"/>
      <c r="C2" s="4"/>
      <c r="D2" s="4"/>
      <c r="E2" s="25" t="s">
        <v>98</v>
      </c>
      <c r="F2" s="25"/>
      <c r="G2" s="25"/>
      <c r="H2" s="4"/>
      <c r="I2" s="4"/>
      <c r="J2" s="4"/>
      <c r="K2" s="4"/>
    </row>
    <row r="3" spans="1:11" ht="15">
      <c r="A3" s="3"/>
      <c r="B3" s="4"/>
      <c r="C3" s="4"/>
      <c r="D3" s="4"/>
      <c r="E3" s="25" t="s">
        <v>99</v>
      </c>
      <c r="F3" s="25"/>
      <c r="G3" s="25"/>
      <c r="H3" s="5"/>
      <c r="I3" s="5"/>
      <c r="J3" s="4"/>
      <c r="K3" s="4"/>
    </row>
    <row r="4" spans="1:11" ht="15">
      <c r="A4" s="1"/>
      <c r="B4" s="1"/>
      <c r="C4" s="1"/>
      <c r="D4" s="1"/>
      <c r="E4" s="25" t="s">
        <v>100</v>
      </c>
      <c r="F4" s="25"/>
      <c r="G4" s="25"/>
      <c r="H4" s="1"/>
      <c r="I4" s="1"/>
      <c r="J4" s="1"/>
      <c r="K4" s="1"/>
    </row>
    <row r="5" spans="1:11" ht="15">
      <c r="A5" s="22"/>
      <c r="B5" s="21"/>
      <c r="C5" s="21"/>
      <c r="D5" s="21"/>
      <c r="E5" s="26" t="s">
        <v>101</v>
      </c>
      <c r="F5" s="26"/>
      <c r="G5" s="26"/>
      <c r="H5" s="21"/>
      <c r="I5" s="21"/>
      <c r="J5" s="6"/>
      <c r="K5" s="6"/>
    </row>
    <row r="6" spans="1:11">
      <c r="A6" s="27"/>
      <c r="B6" s="28"/>
      <c r="C6" s="28"/>
      <c r="D6" s="28"/>
      <c r="E6" s="28"/>
      <c r="F6" s="28"/>
      <c r="G6" s="28"/>
      <c r="H6" s="28"/>
    </row>
    <row r="7" spans="1:11">
      <c r="A7" s="27"/>
      <c r="B7" s="28"/>
      <c r="C7" s="28"/>
      <c r="D7" s="28"/>
      <c r="E7" s="28"/>
      <c r="F7" s="28"/>
      <c r="G7" s="28"/>
      <c r="H7" s="28"/>
    </row>
    <row r="8" spans="1:11" ht="32.25" customHeight="1">
      <c r="A8" s="33" t="s">
        <v>102</v>
      </c>
      <c r="B8" s="33"/>
      <c r="C8" s="33"/>
      <c r="D8" s="33"/>
      <c r="E8" s="33"/>
      <c r="F8" s="33"/>
      <c r="G8" s="33"/>
      <c r="H8" s="21"/>
    </row>
    <row r="9" spans="1:11">
      <c r="A9" s="7" t="s">
        <v>0</v>
      </c>
      <c r="B9" s="7"/>
      <c r="C9" s="7"/>
      <c r="D9" s="7"/>
      <c r="E9" s="7"/>
      <c r="F9" s="7"/>
      <c r="G9" s="7"/>
      <c r="H9" s="7"/>
      <c r="I9" s="7"/>
      <c r="J9" s="1"/>
      <c r="K9" s="1"/>
    </row>
    <row r="10" spans="1:11">
      <c r="A10" s="29" t="s">
        <v>1</v>
      </c>
      <c r="B10" s="29" t="s">
        <v>71</v>
      </c>
      <c r="C10" s="29" t="s">
        <v>72</v>
      </c>
      <c r="D10" s="31" t="s">
        <v>73</v>
      </c>
      <c r="E10" s="32"/>
      <c r="F10" s="29" t="s">
        <v>76</v>
      </c>
      <c r="G10" s="23" t="s">
        <v>77</v>
      </c>
      <c r="H10" s="7"/>
      <c r="I10" s="7"/>
      <c r="J10" s="1"/>
      <c r="K10" s="1"/>
    </row>
    <row r="11" spans="1:11">
      <c r="A11" s="30"/>
      <c r="B11" s="30"/>
      <c r="C11" s="30"/>
      <c r="D11" s="8" t="s">
        <v>74</v>
      </c>
      <c r="E11" s="8" t="s">
        <v>75</v>
      </c>
      <c r="F11" s="30"/>
      <c r="G11" s="24"/>
    </row>
    <row r="12" spans="1:11" ht="25.5">
      <c r="A12" s="8" t="s">
        <v>69</v>
      </c>
      <c r="B12" s="9" t="s">
        <v>70</v>
      </c>
      <c r="C12" s="17">
        <v>68972679.640000001</v>
      </c>
      <c r="D12" s="17">
        <v>71312167.239999995</v>
      </c>
      <c r="E12" s="17">
        <v>71312167.239999995</v>
      </c>
      <c r="F12" s="17">
        <v>71040164.230000004</v>
      </c>
      <c r="G12" s="19">
        <f>F12/E12*100</f>
        <v>99.618574192136705</v>
      </c>
    </row>
    <row r="13" spans="1:11" ht="51">
      <c r="A13" s="10" t="s">
        <v>2</v>
      </c>
      <c r="B13" s="11" t="s">
        <v>3</v>
      </c>
      <c r="C13" s="12">
        <v>2139139</v>
      </c>
      <c r="D13" s="12">
        <v>2619235.79</v>
      </c>
      <c r="E13" s="12">
        <v>2619235.79</v>
      </c>
      <c r="F13" s="12">
        <v>2619235.79</v>
      </c>
      <c r="G13" s="18">
        <f t="shared" ref="G13:G56" si="0">F13/E13*100</f>
        <v>100</v>
      </c>
    </row>
    <row r="14" spans="1:11" ht="76.5">
      <c r="A14" s="10" t="s">
        <v>4</v>
      </c>
      <c r="B14" s="11" t="s">
        <v>5</v>
      </c>
      <c r="C14" s="12">
        <v>1169271</v>
      </c>
      <c r="D14" s="12">
        <v>918198</v>
      </c>
      <c r="E14" s="12">
        <v>918198</v>
      </c>
      <c r="F14" s="12">
        <v>918198</v>
      </c>
      <c r="G14" s="18">
        <f t="shared" si="0"/>
        <v>100</v>
      </c>
    </row>
    <row r="15" spans="1:11" ht="76.5">
      <c r="A15" s="10" t="s">
        <v>6</v>
      </c>
      <c r="B15" s="11" t="s">
        <v>7</v>
      </c>
      <c r="C15" s="12">
        <v>33672404.640000001</v>
      </c>
      <c r="D15" s="12">
        <v>34333149.25</v>
      </c>
      <c r="E15" s="12">
        <v>34333149.25</v>
      </c>
      <c r="F15" s="12">
        <v>34333149.25</v>
      </c>
      <c r="G15" s="18">
        <f t="shared" si="0"/>
        <v>100</v>
      </c>
    </row>
    <row r="16" spans="1:11">
      <c r="A16" s="10" t="s">
        <v>8</v>
      </c>
      <c r="B16" s="11" t="s">
        <v>9</v>
      </c>
      <c r="C16" s="12">
        <v>900</v>
      </c>
      <c r="D16" s="12">
        <v>900</v>
      </c>
      <c r="E16" s="12">
        <v>900</v>
      </c>
      <c r="F16" s="12">
        <v>900</v>
      </c>
      <c r="G16" s="18">
        <f t="shared" si="0"/>
        <v>100</v>
      </c>
    </row>
    <row r="17" spans="1:7" ht="63.75">
      <c r="A17" s="10" t="s">
        <v>10</v>
      </c>
      <c r="B17" s="11" t="s">
        <v>11</v>
      </c>
      <c r="C17" s="12">
        <v>9499398</v>
      </c>
      <c r="D17" s="12">
        <v>9602586.0600000005</v>
      </c>
      <c r="E17" s="12">
        <v>9602586.0600000005</v>
      </c>
      <c r="F17" s="12">
        <v>9602586.0600000005</v>
      </c>
      <c r="G17" s="18">
        <f t="shared" si="0"/>
        <v>100</v>
      </c>
    </row>
    <row r="18" spans="1:7">
      <c r="A18" s="10" t="s">
        <v>12</v>
      </c>
      <c r="B18" s="11" t="s">
        <v>13</v>
      </c>
      <c r="C18" s="12">
        <v>100000</v>
      </c>
      <c r="D18" s="12">
        <v>0</v>
      </c>
      <c r="E18" s="12">
        <v>0</v>
      </c>
      <c r="F18" s="12">
        <v>0</v>
      </c>
      <c r="G18" s="18">
        <v>0</v>
      </c>
    </row>
    <row r="19" spans="1:7" ht="25.5">
      <c r="A19" s="10" t="s">
        <v>14</v>
      </c>
      <c r="B19" s="11" t="s">
        <v>15</v>
      </c>
      <c r="C19" s="12">
        <v>22391567</v>
      </c>
      <c r="D19" s="12">
        <v>23838098.140000001</v>
      </c>
      <c r="E19" s="12">
        <v>23838098.140000001</v>
      </c>
      <c r="F19" s="12">
        <v>23566095.129999999</v>
      </c>
      <c r="G19" s="18">
        <f t="shared" si="0"/>
        <v>98.858956748971579</v>
      </c>
    </row>
    <row r="20" spans="1:7">
      <c r="A20" s="8" t="s">
        <v>78</v>
      </c>
      <c r="B20" s="9" t="s">
        <v>79</v>
      </c>
      <c r="C20" s="13">
        <f>C21</f>
        <v>525800</v>
      </c>
      <c r="D20" s="13">
        <f t="shared" ref="D20:F20" si="1">D21</f>
        <v>525800</v>
      </c>
      <c r="E20" s="13">
        <f t="shared" si="1"/>
        <v>525800</v>
      </c>
      <c r="F20" s="13">
        <f t="shared" si="1"/>
        <v>525800</v>
      </c>
      <c r="G20" s="19">
        <f t="shared" si="0"/>
        <v>100</v>
      </c>
    </row>
    <row r="21" spans="1:7" ht="25.5">
      <c r="A21" s="10" t="s">
        <v>16</v>
      </c>
      <c r="B21" s="11" t="s">
        <v>17</v>
      </c>
      <c r="C21" s="12">
        <v>525800</v>
      </c>
      <c r="D21" s="12">
        <v>525800</v>
      </c>
      <c r="E21" s="12">
        <v>525800</v>
      </c>
      <c r="F21" s="12">
        <v>525800</v>
      </c>
      <c r="G21" s="18">
        <f t="shared" si="0"/>
        <v>100</v>
      </c>
    </row>
    <row r="22" spans="1:7" ht="51">
      <c r="A22" s="8" t="s">
        <v>80</v>
      </c>
      <c r="B22" s="9" t="s">
        <v>81</v>
      </c>
      <c r="C22" s="13">
        <f>C23+C24+C25</f>
        <v>15980679.119999999</v>
      </c>
      <c r="D22" s="13">
        <f t="shared" ref="D22:F22" si="2">D23+D24+D25</f>
        <v>17435191.050000001</v>
      </c>
      <c r="E22" s="13">
        <f t="shared" si="2"/>
        <v>17435191.050000001</v>
      </c>
      <c r="F22" s="13">
        <f t="shared" si="2"/>
        <v>17435166.300000001</v>
      </c>
      <c r="G22" s="19">
        <f t="shared" si="0"/>
        <v>99.999858045719549</v>
      </c>
    </row>
    <row r="23" spans="1:7">
      <c r="A23" s="10" t="s">
        <v>18</v>
      </c>
      <c r="B23" s="11" t="s">
        <v>19</v>
      </c>
      <c r="C23" s="12">
        <v>4961171.05</v>
      </c>
      <c r="D23" s="12">
        <v>5017507.6100000003</v>
      </c>
      <c r="E23" s="12">
        <v>5017507.6100000003</v>
      </c>
      <c r="F23" s="12">
        <v>5017507.6100000003</v>
      </c>
      <c r="G23" s="18">
        <f t="shared" si="0"/>
        <v>100</v>
      </c>
    </row>
    <row r="24" spans="1:7" ht="51">
      <c r="A24" s="10" t="s">
        <v>20</v>
      </c>
      <c r="B24" s="11" t="s">
        <v>21</v>
      </c>
      <c r="C24" s="12">
        <v>10888213.949999999</v>
      </c>
      <c r="D24" s="12">
        <v>12140769.689999999</v>
      </c>
      <c r="E24" s="12">
        <v>12140769.689999999</v>
      </c>
      <c r="F24" s="12">
        <v>12140769.689999999</v>
      </c>
      <c r="G24" s="18">
        <f t="shared" si="0"/>
        <v>100</v>
      </c>
    </row>
    <row r="25" spans="1:7" ht="38.25">
      <c r="A25" s="10" t="s">
        <v>22</v>
      </c>
      <c r="B25" s="11" t="s">
        <v>23</v>
      </c>
      <c r="C25" s="12">
        <v>131294.12</v>
      </c>
      <c r="D25" s="12">
        <v>276913.75</v>
      </c>
      <c r="E25" s="12">
        <v>276913.75</v>
      </c>
      <c r="F25" s="12">
        <v>276889</v>
      </c>
      <c r="G25" s="18">
        <f t="shared" si="0"/>
        <v>99.9910621989699</v>
      </c>
    </row>
    <row r="26" spans="1:7">
      <c r="A26" s="8" t="s">
        <v>82</v>
      </c>
      <c r="B26" s="9" t="s">
        <v>83</v>
      </c>
      <c r="C26" s="13">
        <f>C27+C28+C29+C30</f>
        <v>39956110.359999999</v>
      </c>
      <c r="D26" s="13">
        <f t="shared" ref="D26:F26" si="3">D27+D28+D29+D30</f>
        <v>34255886.359999999</v>
      </c>
      <c r="E26" s="13">
        <f t="shared" si="3"/>
        <v>34255886.359999999</v>
      </c>
      <c r="F26" s="13">
        <f t="shared" si="3"/>
        <v>34255886.359999999</v>
      </c>
      <c r="G26" s="19">
        <f t="shared" si="0"/>
        <v>100</v>
      </c>
    </row>
    <row r="27" spans="1:7">
      <c r="A27" s="10" t="s">
        <v>24</v>
      </c>
      <c r="B27" s="11" t="s">
        <v>25</v>
      </c>
      <c r="C27" s="12">
        <v>75400</v>
      </c>
      <c r="D27" s="12">
        <v>87000</v>
      </c>
      <c r="E27" s="12">
        <v>87000</v>
      </c>
      <c r="F27" s="12">
        <v>87000</v>
      </c>
      <c r="G27" s="18">
        <f t="shared" si="0"/>
        <v>100</v>
      </c>
    </row>
    <row r="28" spans="1:7">
      <c r="A28" s="10" t="s">
        <v>26</v>
      </c>
      <c r="B28" s="11" t="s">
        <v>27</v>
      </c>
      <c r="C28" s="12">
        <v>2767052</v>
      </c>
      <c r="D28" s="12">
        <v>2710045.99</v>
      </c>
      <c r="E28" s="12">
        <v>2710045.99</v>
      </c>
      <c r="F28" s="12">
        <v>2710045.99</v>
      </c>
      <c r="G28" s="18">
        <f t="shared" si="0"/>
        <v>100</v>
      </c>
    </row>
    <row r="29" spans="1:7" ht="25.5">
      <c r="A29" s="10" t="s">
        <v>28</v>
      </c>
      <c r="B29" s="11" t="s">
        <v>29</v>
      </c>
      <c r="C29" s="12">
        <v>35613658.359999999</v>
      </c>
      <c r="D29" s="12">
        <v>29960174.469999999</v>
      </c>
      <c r="E29" s="12">
        <v>29960174.469999999</v>
      </c>
      <c r="F29" s="12">
        <v>29960174.469999999</v>
      </c>
      <c r="G29" s="18">
        <f t="shared" si="0"/>
        <v>100</v>
      </c>
    </row>
    <row r="30" spans="1:7" ht="25.5">
      <c r="A30" s="10" t="s">
        <v>30</v>
      </c>
      <c r="B30" s="11" t="s">
        <v>31</v>
      </c>
      <c r="C30" s="12">
        <v>1500000</v>
      </c>
      <c r="D30" s="12">
        <v>1498665.9</v>
      </c>
      <c r="E30" s="12">
        <v>1498665.9</v>
      </c>
      <c r="F30" s="12">
        <v>1498665.9</v>
      </c>
      <c r="G30" s="18">
        <f t="shared" si="0"/>
        <v>100</v>
      </c>
    </row>
    <row r="31" spans="1:7" ht="25.5">
      <c r="A31" s="8" t="s">
        <v>84</v>
      </c>
      <c r="B31" s="9" t="s">
        <v>85</v>
      </c>
      <c r="C31" s="13">
        <f>C32+C33+C34</f>
        <v>35935186.329999998</v>
      </c>
      <c r="D31" s="13">
        <f t="shared" ref="D31:F31" si="4">D32+D33+D34</f>
        <v>35498604.07</v>
      </c>
      <c r="E31" s="13">
        <f t="shared" si="4"/>
        <v>35498604.07</v>
      </c>
      <c r="F31" s="13">
        <f t="shared" si="4"/>
        <v>31235379.850000001</v>
      </c>
      <c r="G31" s="19">
        <f t="shared" si="0"/>
        <v>87.990445450775155</v>
      </c>
    </row>
    <row r="32" spans="1:7">
      <c r="A32" s="10" t="s">
        <v>32</v>
      </c>
      <c r="B32" s="11" t="s">
        <v>33</v>
      </c>
      <c r="C32" s="12">
        <v>10744257.08</v>
      </c>
      <c r="D32" s="12">
        <v>5001164.3600000003</v>
      </c>
      <c r="E32" s="12">
        <v>5001164.3600000003</v>
      </c>
      <c r="F32" s="12">
        <v>5001164.3600000003</v>
      </c>
      <c r="G32" s="18">
        <f t="shared" si="0"/>
        <v>100</v>
      </c>
    </row>
    <row r="33" spans="1:7">
      <c r="A33" s="10" t="s">
        <v>34</v>
      </c>
      <c r="B33" s="11" t="s">
        <v>35</v>
      </c>
      <c r="C33" s="12">
        <v>9278062.2300000004</v>
      </c>
      <c r="D33" s="12">
        <v>12140306.27</v>
      </c>
      <c r="E33" s="12">
        <v>12140306.27</v>
      </c>
      <c r="F33" s="12">
        <v>7877082.0499999998</v>
      </c>
      <c r="G33" s="18">
        <f t="shared" si="0"/>
        <v>64.883717715302751</v>
      </c>
    </row>
    <row r="34" spans="1:7">
      <c r="A34" s="10" t="s">
        <v>36</v>
      </c>
      <c r="B34" s="11" t="s">
        <v>37</v>
      </c>
      <c r="C34" s="12">
        <v>15912867.02</v>
      </c>
      <c r="D34" s="12">
        <v>18357133.440000001</v>
      </c>
      <c r="E34" s="12">
        <v>18357133.440000001</v>
      </c>
      <c r="F34" s="12">
        <v>18357133.440000001</v>
      </c>
      <c r="G34" s="18">
        <f t="shared" si="0"/>
        <v>100</v>
      </c>
    </row>
    <row r="35" spans="1:7" ht="17.25" customHeight="1">
      <c r="A35" s="8" t="s">
        <v>86</v>
      </c>
      <c r="B35" s="9" t="s">
        <v>87</v>
      </c>
      <c r="C35" s="13">
        <f>C36+C37+C38+C39+C40</f>
        <v>293750223.81</v>
      </c>
      <c r="D35" s="13">
        <f t="shared" ref="D35:F35" si="5">D36+D37+D38+D39+D40</f>
        <v>359381625.94999999</v>
      </c>
      <c r="E35" s="13">
        <f t="shared" si="5"/>
        <v>359381625.94999999</v>
      </c>
      <c r="F35" s="13">
        <f t="shared" si="5"/>
        <v>322486291.08999997</v>
      </c>
      <c r="G35" s="19">
        <f t="shared" si="0"/>
        <v>89.733661323817032</v>
      </c>
    </row>
    <row r="36" spans="1:7">
      <c r="A36" s="10" t="s">
        <v>38</v>
      </c>
      <c r="B36" s="11" t="s">
        <v>39</v>
      </c>
      <c r="C36" s="12">
        <v>57129975.729999997</v>
      </c>
      <c r="D36" s="12">
        <v>59011869.399999999</v>
      </c>
      <c r="E36" s="12">
        <v>59011869.399999999</v>
      </c>
      <c r="F36" s="12">
        <v>59011869.399999999</v>
      </c>
      <c r="G36" s="18">
        <f t="shared" si="0"/>
        <v>100</v>
      </c>
    </row>
    <row r="37" spans="1:7">
      <c r="A37" s="10" t="s">
        <v>40</v>
      </c>
      <c r="B37" s="11" t="s">
        <v>41</v>
      </c>
      <c r="C37" s="12">
        <v>213345507.08000001</v>
      </c>
      <c r="D37" s="12">
        <v>278078438.22000003</v>
      </c>
      <c r="E37" s="12">
        <v>278078438.22000003</v>
      </c>
      <c r="F37" s="12">
        <v>241183103.36000001</v>
      </c>
      <c r="G37" s="18">
        <f t="shared" si="0"/>
        <v>86.732040392570639</v>
      </c>
    </row>
    <row r="38" spans="1:7">
      <c r="A38" s="10" t="s">
        <v>42</v>
      </c>
      <c r="B38" s="11" t="s">
        <v>43</v>
      </c>
      <c r="C38" s="12">
        <v>16501725</v>
      </c>
      <c r="D38" s="12">
        <v>15747762.43</v>
      </c>
      <c r="E38" s="12">
        <v>15747762.43</v>
      </c>
      <c r="F38" s="12">
        <v>15747762.43</v>
      </c>
      <c r="G38" s="18">
        <f t="shared" si="0"/>
        <v>100</v>
      </c>
    </row>
    <row r="39" spans="1:7">
      <c r="A39" s="10" t="s">
        <v>44</v>
      </c>
      <c r="B39" s="11" t="s">
        <v>45</v>
      </c>
      <c r="C39" s="12">
        <v>3451200</v>
      </c>
      <c r="D39" s="12">
        <v>107000</v>
      </c>
      <c r="E39" s="12">
        <v>107000</v>
      </c>
      <c r="F39" s="12">
        <v>107000</v>
      </c>
      <c r="G39" s="18">
        <f t="shared" si="0"/>
        <v>100</v>
      </c>
    </row>
    <row r="40" spans="1:7" ht="25.5">
      <c r="A40" s="10" t="s">
        <v>46</v>
      </c>
      <c r="B40" s="11" t="s">
        <v>47</v>
      </c>
      <c r="C40" s="12">
        <v>3321816</v>
      </c>
      <c r="D40" s="12">
        <v>6436555.9000000004</v>
      </c>
      <c r="E40" s="12">
        <v>6436555.9000000004</v>
      </c>
      <c r="F40" s="12">
        <v>6436555.9000000004</v>
      </c>
      <c r="G40" s="18">
        <f t="shared" si="0"/>
        <v>100</v>
      </c>
    </row>
    <row r="41" spans="1:7" ht="25.5">
      <c r="A41" s="8" t="s">
        <v>88</v>
      </c>
      <c r="B41" s="9" t="s">
        <v>89</v>
      </c>
      <c r="C41" s="13">
        <f>C42+C43</f>
        <v>40570971</v>
      </c>
      <c r="D41" s="13">
        <f t="shared" ref="D41:F41" si="6">D42+D43</f>
        <v>125744282.36</v>
      </c>
      <c r="E41" s="13">
        <f t="shared" si="6"/>
        <v>125744282.36</v>
      </c>
      <c r="F41" s="13">
        <f t="shared" si="6"/>
        <v>62118502.269999996</v>
      </c>
      <c r="G41" s="19">
        <f t="shared" si="0"/>
        <v>49.400657512329374</v>
      </c>
    </row>
    <row r="42" spans="1:7">
      <c r="A42" s="10" t="s">
        <v>48</v>
      </c>
      <c r="B42" s="11" t="s">
        <v>49</v>
      </c>
      <c r="C42" s="12">
        <v>27123108</v>
      </c>
      <c r="D42" s="12">
        <v>112287276.7</v>
      </c>
      <c r="E42" s="12">
        <v>112287276.7</v>
      </c>
      <c r="F42" s="12">
        <v>48661496.609999999</v>
      </c>
      <c r="G42" s="18">
        <f t="shared" si="0"/>
        <v>43.336607708467113</v>
      </c>
    </row>
    <row r="43" spans="1:7" ht="25.5">
      <c r="A43" s="10" t="s">
        <v>50</v>
      </c>
      <c r="B43" s="11" t="s">
        <v>51</v>
      </c>
      <c r="C43" s="12">
        <v>13447863</v>
      </c>
      <c r="D43" s="12">
        <v>13457005.66</v>
      </c>
      <c r="E43" s="12">
        <v>13457005.66</v>
      </c>
      <c r="F43" s="12">
        <v>13457005.66</v>
      </c>
      <c r="G43" s="18">
        <f t="shared" si="0"/>
        <v>100</v>
      </c>
    </row>
    <row r="44" spans="1:7">
      <c r="A44" s="8" t="s">
        <v>90</v>
      </c>
      <c r="B44" s="9" t="s">
        <v>91</v>
      </c>
      <c r="C44" s="13">
        <f>C45</f>
        <v>213200</v>
      </c>
      <c r="D44" s="13">
        <f t="shared" ref="D44:F44" si="7">D45</f>
        <v>213200</v>
      </c>
      <c r="E44" s="13">
        <f t="shared" si="7"/>
        <v>213200</v>
      </c>
      <c r="F44" s="13">
        <f t="shared" si="7"/>
        <v>106931.26</v>
      </c>
      <c r="G44" s="19">
        <f t="shared" si="0"/>
        <v>50.155375234521571</v>
      </c>
    </row>
    <row r="45" spans="1:7" ht="25.5">
      <c r="A45" s="10" t="s">
        <v>52</v>
      </c>
      <c r="B45" s="11" t="s">
        <v>53</v>
      </c>
      <c r="C45" s="12">
        <v>213200</v>
      </c>
      <c r="D45" s="12">
        <v>213200</v>
      </c>
      <c r="E45" s="12">
        <v>213200</v>
      </c>
      <c r="F45" s="12">
        <v>106931.26</v>
      </c>
      <c r="G45" s="18">
        <f t="shared" si="0"/>
        <v>50.155375234521571</v>
      </c>
    </row>
    <row r="46" spans="1:7" ht="16.5" customHeight="1">
      <c r="A46" s="8" t="s">
        <v>92</v>
      </c>
      <c r="B46" s="9" t="s">
        <v>93</v>
      </c>
      <c r="C46" s="13">
        <f>C47+C48+C49+C50</f>
        <v>21199599</v>
      </c>
      <c r="D46" s="13">
        <f t="shared" ref="D46:F46" si="8">D47+D48+D49+D50</f>
        <v>22746772.32</v>
      </c>
      <c r="E46" s="13">
        <f t="shared" si="8"/>
        <v>22746772.32</v>
      </c>
      <c r="F46" s="13">
        <f t="shared" si="8"/>
        <v>20418598.470000003</v>
      </c>
      <c r="G46" s="19">
        <f t="shared" si="0"/>
        <v>89.764816663887913</v>
      </c>
    </row>
    <row r="47" spans="1:7">
      <c r="A47" s="10" t="s">
        <v>54</v>
      </c>
      <c r="B47" s="11" t="s">
        <v>55</v>
      </c>
      <c r="C47" s="12">
        <v>2812994</v>
      </c>
      <c r="D47" s="12">
        <v>2926697.96</v>
      </c>
      <c r="E47" s="12">
        <v>2926697.96</v>
      </c>
      <c r="F47" s="12">
        <v>2926697.96</v>
      </c>
      <c r="G47" s="18">
        <f t="shared" si="0"/>
        <v>100</v>
      </c>
    </row>
    <row r="48" spans="1:7">
      <c r="A48" s="10" t="s">
        <v>56</v>
      </c>
      <c r="B48" s="11" t="s">
        <v>57</v>
      </c>
      <c r="C48" s="12">
        <v>11061600</v>
      </c>
      <c r="D48" s="12">
        <v>9490383</v>
      </c>
      <c r="E48" s="12">
        <v>9490383</v>
      </c>
      <c r="F48" s="12">
        <v>9490383</v>
      </c>
      <c r="G48" s="18">
        <f t="shared" si="0"/>
        <v>100</v>
      </c>
    </row>
    <row r="49" spans="1:7">
      <c r="A49" s="10" t="s">
        <v>58</v>
      </c>
      <c r="B49" s="11" t="s">
        <v>59</v>
      </c>
      <c r="C49" s="12">
        <v>7301533</v>
      </c>
      <c r="D49" s="12">
        <v>10306219.359999999</v>
      </c>
      <c r="E49" s="12">
        <v>10306219.359999999</v>
      </c>
      <c r="F49" s="12">
        <v>7985548.3899999997</v>
      </c>
      <c r="G49" s="18">
        <f t="shared" si="0"/>
        <v>77.482810243619738</v>
      </c>
    </row>
    <row r="50" spans="1:7" ht="25.5">
      <c r="A50" s="10" t="s">
        <v>60</v>
      </c>
      <c r="B50" s="11" t="s">
        <v>61</v>
      </c>
      <c r="C50" s="12">
        <v>23472</v>
      </c>
      <c r="D50" s="12">
        <v>23472</v>
      </c>
      <c r="E50" s="12">
        <v>23472</v>
      </c>
      <c r="F50" s="12">
        <v>15969.12</v>
      </c>
      <c r="G50" s="18">
        <f t="shared" si="0"/>
        <v>68.034764826175874</v>
      </c>
    </row>
    <row r="51" spans="1:7" ht="25.5">
      <c r="A51" s="8" t="s">
        <v>94</v>
      </c>
      <c r="B51" s="9" t="s">
        <v>95</v>
      </c>
      <c r="C51" s="13">
        <f>C52+C53</f>
        <v>3297200</v>
      </c>
      <c r="D51" s="13">
        <f t="shared" ref="D51:F51" si="9">D52+D53</f>
        <v>16845551.140000001</v>
      </c>
      <c r="E51" s="13">
        <f t="shared" si="9"/>
        <v>16845551.140000001</v>
      </c>
      <c r="F51" s="13">
        <f t="shared" si="9"/>
        <v>16081537.01</v>
      </c>
      <c r="G51" s="19">
        <f t="shared" si="0"/>
        <v>95.464594042365064</v>
      </c>
    </row>
    <row r="52" spans="1:7">
      <c r="A52" s="10" t="s">
        <v>62</v>
      </c>
      <c r="B52" s="11" t="s">
        <v>63</v>
      </c>
      <c r="C52" s="12">
        <v>297200</v>
      </c>
      <c r="D52" s="12">
        <v>739535</v>
      </c>
      <c r="E52" s="12">
        <v>739535</v>
      </c>
      <c r="F52" s="12">
        <v>739535</v>
      </c>
      <c r="G52" s="18">
        <f t="shared" si="0"/>
        <v>100</v>
      </c>
    </row>
    <row r="53" spans="1:7">
      <c r="A53" s="10" t="s">
        <v>64</v>
      </c>
      <c r="B53" s="11" t="s">
        <v>65</v>
      </c>
      <c r="C53" s="12">
        <v>3000000</v>
      </c>
      <c r="D53" s="12">
        <v>16106016.140000001</v>
      </c>
      <c r="E53" s="12">
        <v>16106016.140000001</v>
      </c>
      <c r="F53" s="12">
        <v>15342002.01</v>
      </c>
      <c r="G53" s="18">
        <f t="shared" si="0"/>
        <v>95.256343198970612</v>
      </c>
    </row>
    <row r="54" spans="1:7" ht="25.5">
      <c r="A54" s="8" t="s">
        <v>96</v>
      </c>
      <c r="B54" s="9" t="s">
        <v>97</v>
      </c>
      <c r="C54" s="13">
        <f>C55</f>
        <v>734212</v>
      </c>
      <c r="D54" s="13">
        <f t="shared" ref="D54:F54" si="10">D55</f>
        <v>950712</v>
      </c>
      <c r="E54" s="13">
        <f t="shared" si="10"/>
        <v>950712</v>
      </c>
      <c r="F54" s="13">
        <f t="shared" si="10"/>
        <v>950712</v>
      </c>
      <c r="G54" s="19">
        <f t="shared" si="0"/>
        <v>100</v>
      </c>
    </row>
    <row r="55" spans="1:7" ht="25.5">
      <c r="A55" s="10" t="s">
        <v>66</v>
      </c>
      <c r="B55" s="11" t="s">
        <v>67</v>
      </c>
      <c r="C55" s="12">
        <v>734212</v>
      </c>
      <c r="D55" s="12">
        <v>950712</v>
      </c>
      <c r="E55" s="12">
        <v>950712</v>
      </c>
      <c r="F55" s="12">
        <v>950712</v>
      </c>
      <c r="G55" s="18">
        <f t="shared" si="0"/>
        <v>100</v>
      </c>
    </row>
    <row r="56" spans="1:7">
      <c r="A56" s="14" t="s">
        <v>68</v>
      </c>
      <c r="B56" s="15"/>
      <c r="C56" s="16">
        <v>521135861.25999999</v>
      </c>
      <c r="D56" s="16">
        <v>684909792.49000001</v>
      </c>
      <c r="E56" s="16">
        <v>684909792.49000001</v>
      </c>
      <c r="F56" s="16">
        <v>576654968.84000003</v>
      </c>
      <c r="G56" s="19">
        <f t="shared" si="0"/>
        <v>84.194294659383118</v>
      </c>
    </row>
    <row r="57" spans="1:7" ht="12.75" hidden="1" customHeight="1"/>
    <row r="58" spans="1:7" ht="12.75" hidden="1" customHeight="1"/>
    <row r="59" spans="1:7" ht="12.75" hidden="1" customHeight="1"/>
    <row r="60" spans="1:7" ht="12.75" hidden="1" customHeight="1"/>
    <row r="61" spans="1:7" ht="12.75" hidden="1" customHeight="1"/>
    <row r="62" spans="1:7" ht="12.75" hidden="1" customHeight="1"/>
    <row r="63" spans="1:7" ht="12.75" hidden="1" customHeight="1"/>
    <row r="65" spans="3:6" ht="12.75" customHeight="1">
      <c r="C65" s="20"/>
      <c r="D65" s="20"/>
      <c r="E65" s="20"/>
      <c r="F65" s="20"/>
    </row>
  </sheetData>
  <mergeCells count="13">
    <mergeCell ref="G10:G11"/>
    <mergeCell ref="A8:G8"/>
    <mergeCell ref="E2:G2"/>
    <mergeCell ref="E3:G3"/>
    <mergeCell ref="E4:G4"/>
    <mergeCell ref="E5:G5"/>
    <mergeCell ref="A6:H6"/>
    <mergeCell ref="A7:H7"/>
    <mergeCell ref="A10:A11"/>
    <mergeCell ref="B10:B11"/>
    <mergeCell ref="C10:C11"/>
    <mergeCell ref="D10:E10"/>
    <mergeCell ref="F10:F11"/>
  </mergeCells>
  <pageMargins left="0.74803149606299213" right="0.35433070866141736" top="0.59055118110236227" bottom="0.39370078740157483" header="0.51181102362204722" footer="0.51181102362204722"/>
  <pageSetup paperSize="9" scale="7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Алексеевна Трушникова</dc:creator>
  <dc:description>POI HSSF rep:2.56.0.102</dc:description>
  <cp:lastModifiedBy>toa</cp:lastModifiedBy>
  <cp:lastPrinted>2024-02-15T06:58:04Z</cp:lastPrinted>
  <dcterms:created xsi:type="dcterms:W3CDTF">2024-02-15T06:56:47Z</dcterms:created>
  <dcterms:modified xsi:type="dcterms:W3CDTF">2024-02-15T06:58:19Z</dcterms:modified>
</cp:coreProperties>
</file>