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576" windowWidth="23256" windowHeight="11952"/>
  </bookViews>
  <sheets>
    <sheet name="Все года" sheetId="1" r:id="rId1"/>
  </sheets>
  <definedNames>
    <definedName name="_xlnm.Print_Titles" localSheetId="0">'Все года'!$6:$10</definedName>
  </definedNames>
  <calcPr calcId="125725"/>
</workbook>
</file>

<file path=xl/calcChain.xml><?xml version="1.0" encoding="utf-8"?>
<calcChain xmlns="http://schemas.openxmlformats.org/spreadsheetml/2006/main">
  <c r="H16" i="1"/>
  <c r="H17"/>
  <c r="H18"/>
  <c r="H19"/>
  <c r="H20"/>
  <c r="H24"/>
  <c r="H26"/>
  <c r="H28"/>
  <c r="H30"/>
  <c r="H34"/>
  <c r="H36"/>
  <c r="H38"/>
  <c r="H40"/>
  <c r="H43"/>
  <c r="H46"/>
  <c r="H48"/>
  <c r="H51"/>
  <c r="H56"/>
  <c r="H58"/>
  <c r="H60"/>
  <c r="H62"/>
  <c r="H65"/>
  <c r="H67"/>
  <c r="H70"/>
  <c r="H73"/>
  <c r="H74"/>
  <c r="H78"/>
  <c r="H81"/>
  <c r="H85"/>
  <c r="H88"/>
  <c r="H90"/>
  <c r="H93"/>
  <c r="H97"/>
  <c r="H99"/>
  <c r="H101"/>
  <c r="H102"/>
  <c r="H104"/>
  <c r="H106"/>
  <c r="H108"/>
  <c r="H110"/>
  <c r="H112"/>
  <c r="H114"/>
  <c r="H116"/>
  <c r="H120"/>
  <c r="H121"/>
  <c r="H122"/>
  <c r="H123"/>
  <c r="H124"/>
  <c r="H129"/>
  <c r="H132"/>
  <c r="H133"/>
  <c r="H136"/>
  <c r="H139"/>
  <c r="H140"/>
  <c r="H141"/>
  <c r="H142"/>
  <c r="H143"/>
  <c r="H144"/>
  <c r="H148"/>
  <c r="H149"/>
  <c r="H150"/>
  <c r="H151"/>
  <c r="H152"/>
  <c r="H153"/>
  <c r="H154"/>
  <c r="H155"/>
  <c r="H156"/>
  <c r="H157"/>
  <c r="H158"/>
  <c r="H159"/>
  <c r="H160"/>
  <c r="H163"/>
  <c r="H165"/>
  <c r="H167"/>
  <c r="H169"/>
  <c r="H172"/>
  <c r="H175"/>
  <c r="H177"/>
  <c r="H180"/>
  <c r="H181"/>
  <c r="G179"/>
  <c r="G178" s="1"/>
  <c r="G176"/>
  <c r="G174"/>
  <c r="G171"/>
  <c r="G170"/>
  <c r="G168"/>
  <c r="G166"/>
  <c r="G164"/>
  <c r="G162"/>
  <c r="G161" s="1"/>
  <c r="G147"/>
  <c r="G146" s="1"/>
  <c r="G138"/>
  <c r="G137" s="1"/>
  <c r="G135"/>
  <c r="G131"/>
  <c r="G130" s="1"/>
  <c r="G128"/>
  <c r="G119"/>
  <c r="G118" s="1"/>
  <c r="G117" s="1"/>
  <c r="G115"/>
  <c r="G113"/>
  <c r="G111"/>
  <c r="G109"/>
  <c r="G107"/>
  <c r="G105"/>
  <c r="G103"/>
  <c r="G100"/>
  <c r="G98"/>
  <c r="G96"/>
  <c r="G92"/>
  <c r="G91"/>
  <c r="G89"/>
  <c r="G87"/>
  <c r="G84"/>
  <c r="G83"/>
  <c r="G80"/>
  <c r="G79" s="1"/>
  <c r="G77"/>
  <c r="G76" s="1"/>
  <c r="G72"/>
  <c r="G71" s="1"/>
  <c r="G69"/>
  <c r="G68" s="1"/>
  <c r="G66"/>
  <c r="G64"/>
  <c r="G61"/>
  <c r="G59"/>
  <c r="G57"/>
  <c r="G55"/>
  <c r="G50"/>
  <c r="G49" s="1"/>
  <c r="G47"/>
  <c r="G45"/>
  <c r="G42"/>
  <c r="G39"/>
  <c r="G37"/>
  <c r="G35"/>
  <c r="G33"/>
  <c r="G32" s="1"/>
  <c r="G29"/>
  <c r="G27"/>
  <c r="G25"/>
  <c r="G23"/>
  <c r="G15"/>
  <c r="G14" s="1"/>
  <c r="I135"/>
  <c r="J135"/>
  <c r="F135"/>
  <c r="H135" l="1"/>
  <c r="G86"/>
  <c r="G173"/>
  <c r="G145"/>
  <c r="G134"/>
  <c r="G127"/>
  <c r="G95"/>
  <c r="G94" s="1"/>
  <c r="G82"/>
  <c r="G75"/>
  <c r="G63"/>
  <c r="G54"/>
  <c r="G53" s="1"/>
  <c r="G44"/>
  <c r="G41" s="1"/>
  <c r="G31"/>
  <c r="G22"/>
  <c r="G21" s="1"/>
  <c r="I138"/>
  <c r="J138"/>
  <c r="F138"/>
  <c r="H138" s="1"/>
  <c r="I179"/>
  <c r="J179"/>
  <c r="F179"/>
  <c r="H179" s="1"/>
  <c r="I162"/>
  <c r="J162"/>
  <c r="F162"/>
  <c r="H162" s="1"/>
  <c r="I131"/>
  <c r="J131"/>
  <c r="F131"/>
  <c r="H131" s="1"/>
  <c r="G126" l="1"/>
  <c r="G125" s="1"/>
  <c r="G52"/>
  <c r="G13"/>
  <c r="I115"/>
  <c r="J115"/>
  <c r="F115"/>
  <c r="H115" s="1"/>
  <c r="G12" l="1"/>
  <c r="G11" s="1"/>
  <c r="I15"/>
  <c r="J15"/>
  <c r="F15"/>
  <c r="H15" s="1"/>
  <c r="I119" l="1"/>
  <c r="J119"/>
  <c r="F119"/>
  <c r="H119" s="1"/>
  <c r="I137" l="1"/>
  <c r="I134" s="1"/>
  <c r="J137"/>
  <c r="J134" s="1"/>
  <c r="F137"/>
  <c r="I14"/>
  <c r="J14"/>
  <c r="F14"/>
  <c r="H14" s="1"/>
  <c r="I23"/>
  <c r="J23"/>
  <c r="F23"/>
  <c r="H23" s="1"/>
  <c r="I25"/>
  <c r="J25"/>
  <c r="F25"/>
  <c r="H25" s="1"/>
  <c r="I27"/>
  <c r="J27"/>
  <c r="F27"/>
  <c r="H27" s="1"/>
  <c r="I29"/>
  <c r="J29"/>
  <c r="F29"/>
  <c r="H29" s="1"/>
  <c r="I33"/>
  <c r="J33"/>
  <c r="F33"/>
  <c r="H33" s="1"/>
  <c r="I35"/>
  <c r="J35"/>
  <c r="F35"/>
  <c r="H35" s="1"/>
  <c r="I37"/>
  <c r="J37"/>
  <c r="F37"/>
  <c r="H37" s="1"/>
  <c r="I39"/>
  <c r="J39"/>
  <c r="F39"/>
  <c r="H39" s="1"/>
  <c r="I42"/>
  <c r="J42"/>
  <c r="F42"/>
  <c r="H42" s="1"/>
  <c r="I45"/>
  <c r="J45"/>
  <c r="F45"/>
  <c r="H45" s="1"/>
  <c r="I47"/>
  <c r="J47"/>
  <c r="F47"/>
  <c r="H47" s="1"/>
  <c r="I50"/>
  <c r="I49" s="1"/>
  <c r="J50"/>
  <c r="J49" s="1"/>
  <c r="F50"/>
  <c r="I55"/>
  <c r="J55"/>
  <c r="F55"/>
  <c r="H55" s="1"/>
  <c r="I57"/>
  <c r="J57"/>
  <c r="F57"/>
  <c r="H57" s="1"/>
  <c r="I59"/>
  <c r="J59"/>
  <c r="F59"/>
  <c r="H59" s="1"/>
  <c r="I61"/>
  <c r="J61"/>
  <c r="F61"/>
  <c r="H61" s="1"/>
  <c r="I64"/>
  <c r="J64"/>
  <c r="J63" s="1"/>
  <c r="F64"/>
  <c r="H64" s="1"/>
  <c r="I66"/>
  <c r="J66"/>
  <c r="F66"/>
  <c r="H66" s="1"/>
  <c r="I69"/>
  <c r="I68" s="1"/>
  <c r="J69"/>
  <c r="J68" s="1"/>
  <c r="F69"/>
  <c r="I72"/>
  <c r="I71" s="1"/>
  <c r="J72"/>
  <c r="J71" s="1"/>
  <c r="F72"/>
  <c r="I77"/>
  <c r="I76" s="1"/>
  <c r="J77"/>
  <c r="J76" s="1"/>
  <c r="F77"/>
  <c r="I80"/>
  <c r="I79" s="1"/>
  <c r="J80"/>
  <c r="J79" s="1"/>
  <c r="F80"/>
  <c r="I84"/>
  <c r="I83" s="1"/>
  <c r="J84"/>
  <c r="J83" s="1"/>
  <c r="F84"/>
  <c r="I87"/>
  <c r="J87"/>
  <c r="F87"/>
  <c r="H87" s="1"/>
  <c r="I89"/>
  <c r="J89"/>
  <c r="F89"/>
  <c r="H89" s="1"/>
  <c r="I92"/>
  <c r="I91" s="1"/>
  <c r="J92"/>
  <c r="J91" s="1"/>
  <c r="F92"/>
  <c r="I96"/>
  <c r="J96"/>
  <c r="F96"/>
  <c r="H96" s="1"/>
  <c r="I98"/>
  <c r="J98"/>
  <c r="F98"/>
  <c r="H98" s="1"/>
  <c r="I100"/>
  <c r="J100"/>
  <c r="F100"/>
  <c r="H100" s="1"/>
  <c r="I103"/>
  <c r="J103"/>
  <c r="F103"/>
  <c r="H103" s="1"/>
  <c r="I105"/>
  <c r="J105"/>
  <c r="F105"/>
  <c r="H105" s="1"/>
  <c r="I107"/>
  <c r="J107"/>
  <c r="F107"/>
  <c r="H107" s="1"/>
  <c r="I109"/>
  <c r="J109"/>
  <c r="F109"/>
  <c r="H109" s="1"/>
  <c r="I111"/>
  <c r="J111"/>
  <c r="F111"/>
  <c r="H111" s="1"/>
  <c r="I113"/>
  <c r="J113"/>
  <c r="F113"/>
  <c r="H113" s="1"/>
  <c r="I118"/>
  <c r="I117" s="1"/>
  <c r="J118"/>
  <c r="J117" s="1"/>
  <c r="F118"/>
  <c r="I128"/>
  <c r="J128"/>
  <c r="F128"/>
  <c r="H128" s="1"/>
  <c r="I130"/>
  <c r="J130"/>
  <c r="F130"/>
  <c r="H130" s="1"/>
  <c r="I147"/>
  <c r="I146" s="1"/>
  <c r="J147"/>
  <c r="J146" s="1"/>
  <c r="F147"/>
  <c r="I161"/>
  <c r="J161"/>
  <c r="F161"/>
  <c r="H161" s="1"/>
  <c r="I164"/>
  <c r="J164"/>
  <c r="F164"/>
  <c r="H164" s="1"/>
  <c r="I166"/>
  <c r="J166"/>
  <c r="F166"/>
  <c r="H166" s="1"/>
  <c r="I168"/>
  <c r="J168"/>
  <c r="F168"/>
  <c r="H168" s="1"/>
  <c r="I171"/>
  <c r="I170" s="1"/>
  <c r="J171"/>
  <c r="J170" s="1"/>
  <c r="F171"/>
  <c r="I174"/>
  <c r="J174"/>
  <c r="F174"/>
  <c r="H174" s="1"/>
  <c r="I176"/>
  <c r="J176"/>
  <c r="F176"/>
  <c r="H176" s="1"/>
  <c r="I178"/>
  <c r="J178"/>
  <c r="F178"/>
  <c r="H178" s="1"/>
  <c r="F146" l="1"/>
  <c r="H146" s="1"/>
  <c r="H147"/>
  <c r="F83"/>
  <c r="H83" s="1"/>
  <c r="H84"/>
  <c r="H137"/>
  <c r="F134"/>
  <c r="H134" s="1"/>
  <c r="F170"/>
  <c r="H170" s="1"/>
  <c r="H171"/>
  <c r="F117"/>
  <c r="H117" s="1"/>
  <c r="H118"/>
  <c r="F71"/>
  <c r="H71" s="1"/>
  <c r="H72"/>
  <c r="F49"/>
  <c r="H49" s="1"/>
  <c r="H50"/>
  <c r="F91"/>
  <c r="H91" s="1"/>
  <c r="H92"/>
  <c r="F79"/>
  <c r="H79" s="1"/>
  <c r="H80"/>
  <c r="F68"/>
  <c r="H68" s="1"/>
  <c r="H69"/>
  <c r="F76"/>
  <c r="H76" s="1"/>
  <c r="H77"/>
  <c r="I32"/>
  <c r="I31" s="1"/>
  <c r="I63"/>
  <c r="F54"/>
  <c r="H54" s="1"/>
  <c r="J44"/>
  <c r="J41" s="1"/>
  <c r="F32"/>
  <c r="J32"/>
  <c r="J31" s="1"/>
  <c r="J22"/>
  <c r="J21" s="1"/>
  <c r="I22"/>
  <c r="I21" s="1"/>
  <c r="F63"/>
  <c r="H63" s="1"/>
  <c r="F22"/>
  <c r="F86"/>
  <c r="F44"/>
  <c r="I54"/>
  <c r="J54"/>
  <c r="J53" s="1"/>
  <c r="I44"/>
  <c r="I41" s="1"/>
  <c r="J127"/>
  <c r="I86"/>
  <c r="I82" s="1"/>
  <c r="F95"/>
  <c r="J173"/>
  <c r="I173"/>
  <c r="I95"/>
  <c r="I94" s="1"/>
  <c r="J86"/>
  <c r="J82" s="1"/>
  <c r="I75"/>
  <c r="J95"/>
  <c r="J94" s="1"/>
  <c r="F173"/>
  <c r="H173" s="1"/>
  <c r="I145"/>
  <c r="F75"/>
  <c r="H75" s="1"/>
  <c r="I127"/>
  <c r="J75"/>
  <c r="J145"/>
  <c r="F127"/>
  <c r="H127" s="1"/>
  <c r="F41" l="1"/>
  <c r="H41" s="1"/>
  <c r="H44"/>
  <c r="F145"/>
  <c r="H145" s="1"/>
  <c r="F31"/>
  <c r="H31" s="1"/>
  <c r="H32"/>
  <c r="F82"/>
  <c r="H82" s="1"/>
  <c r="H86"/>
  <c r="F94"/>
  <c r="H94" s="1"/>
  <c r="H95"/>
  <c r="F21"/>
  <c r="H21" s="1"/>
  <c r="H22"/>
  <c r="I53"/>
  <c r="I52" s="1"/>
  <c r="F53"/>
  <c r="J13"/>
  <c r="I13"/>
  <c r="F13"/>
  <c r="H13" s="1"/>
  <c r="J52"/>
  <c r="J126"/>
  <c r="J125" s="1"/>
  <c r="I126"/>
  <c r="I125" s="1"/>
  <c r="F126" l="1"/>
  <c r="F52"/>
  <c r="H53"/>
  <c r="J12"/>
  <c r="J11" s="1"/>
  <c r="I12"/>
  <c r="I11" s="1"/>
  <c r="H52" l="1"/>
  <c r="F12"/>
  <c r="F125"/>
  <c r="H125" s="1"/>
  <c r="H126"/>
  <c r="H12" l="1"/>
  <c r="F11"/>
  <c r="H11" s="1"/>
</calcChain>
</file>

<file path=xl/sharedStrings.xml><?xml version="1.0" encoding="utf-8"?>
<sst xmlns="http://schemas.openxmlformats.org/spreadsheetml/2006/main" count="738" uniqueCount="339">
  <si>
    <t xml:space="preserve">к решению Думы Уинского </t>
  </si>
  <si>
    <t xml:space="preserve">муниципального округа Пермского края </t>
  </si>
  <si>
    <t>ЗАГОЛОВОК ОТЧЕТА</t>
  </si>
  <si>
    <t>Наименование главного администратора</t>
  </si>
  <si>
    <t>Код бюджетной классификации Российской Федерации</t>
  </si>
  <si>
    <t>1</t>
  </si>
  <si>
    <t>2</t>
  </si>
  <si>
    <t>3</t>
  </si>
  <si>
    <t>4</t>
  </si>
  <si>
    <t>5</t>
  </si>
  <si>
    <t>Наименование кода поступлений в бюджет, группы, подгруппы, статьи, подстатьи, элемента, группы подвида, аналитической группы подвида доходов</t>
  </si>
  <si>
    <t>Главный Администратор</t>
  </si>
  <si>
    <t>ИТОГО ДОХОДОВ</t>
  </si>
  <si>
    <t>000</t>
  </si>
  <si>
    <t>НЕ УКАЗАНО</t>
  </si>
  <si>
    <t xml:space="preserve">000 1 00 00 000 00 0000 000 </t>
  </si>
  <si>
    <t>НАЛОГОВЫЕ И НЕНАЛОГОВЫЕ ДОХОДЫ</t>
  </si>
  <si>
    <t>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</si>
  <si>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</si>
  <si>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</si>
  <si>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</si>
  <si>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</si>
  <si>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</si>
  <si>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</si>
  <si>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000 1 01 02 020 01 0000 110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</si>
  <si>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</si>
  <si>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000 1 01 02 030 01 0000 110 </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</si>
  <si>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</si>
  <si>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</si>
  <si>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</si>
  <si>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</si>
  <si>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</si>
  <si>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</si>
  <si>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</si>
  <si>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</si>
  <si>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</si>
  <si>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</si>
  <si>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</si>
  <si>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</si>
  <si>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</si>
  <si>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</si>
  <si>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</si>
  <si>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</si>
  <si>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</si>
  <si>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</si>
  <si>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</si>
  <si>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</si>
  <si>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</si>
  <si>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</si>
  <si>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</si>
  <si>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</si>
  <si>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</si>
  <si>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</si>
  <si>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</si>
  <si>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</si>
  <si>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</si>
  <si>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</si>
  <si>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</si>
  <si>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</si>
  <si>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</si>
  <si>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</si>
  <si>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</si>
  <si>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</si>
  <si>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</si>
  <si>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</si>
  <si>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</si>
  <si>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</si>
  <si>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</si>
  <si>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</si>
  <si>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</si>
  <si>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</si>
  <si>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</si>
  <si>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</si>
  <si>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</si>
  <si>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</si>
  <si>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</si>
  <si>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</si>
  <si>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</si>
  <si>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</si>
  <si>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</si>
  <si>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</si>
  <si>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</si>
  <si>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</si>
  <si>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</si>
  <si>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</si>
  <si>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</si>
  <si>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</si>
  <si>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</si>
  <si>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</si>
  <si>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</si>
  <si>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Неналоговые доходы</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</si>
  <si>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</si>
  <si>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</si>
  <si>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</si>
  <si>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</si>
  <si>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</si>
  <si>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</si>
  <si>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</si>
  <si>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</si>
  <si>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</si>
  <si>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</si>
  <si>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</si>
  <si>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</si>
  <si>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</si>
  <si>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</si>
  <si>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</si>
  <si>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</si>
  <si>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</si>
  <si>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</si>
  <si>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</si>
  <si>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</si>
  <si>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</si>
  <si>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</si>
  <si>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</si>
  <si>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</si>
  <si>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</si>
  <si>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</si>
  <si>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000 1 11 05 320 00 0000 120 </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</si>
  <si>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</si>
  <si>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000 1 11 05 324 14 0000 120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</si>
  <si>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</si>
  <si>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</si>
  <si>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</si>
  <si>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</si>
  <si>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</si>
  <si>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</si>
  <si>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</si>
  <si>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000 1 12 00 000 00 0000 000 </t>
  </si>
  <si>
    <t>ПЛАТЕЖИ ПРИ ПОЛЬЗОВАНИИ ПРИРОДНЫМИ РЕСУРСАМИ</t>
  </si>
  <si>
    <t xml:space="preserve">000 1 12 01 000 01 0000 120 </t>
  </si>
  <si>
    <t>Плата за негативное воздействие на окружающую среду</t>
  </si>
  <si>
    <t xml:space="preserve">000 1 12 01 010 01 0000 120 </t>
  </si>
  <si>
    <t>Плата за выбросы загрязняющих веществ в атмосферный воздух стационарными объектами</t>
  </si>
  <si>
    <t xml:space="preserve">000 1 12 01 070 01 0000 120 </t>
  </si>
  <si>
    <t>Плата за выбросы загрязняющих веществ, образующихся при сжигании на факельных установках и (или) рассеивании попутного нефтяного газа</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</si>
  <si>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</si>
  <si>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</si>
  <si>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</si>
  <si>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</si>
  <si>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</si>
  <si>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</si>
  <si>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</si>
  <si>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</si>
  <si>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</si>
  <si>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</si>
  <si>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</si>
  <si>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</si>
  <si>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</si>
  <si>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</si>
  <si>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</si>
  <si>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</si>
  <si>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</si>
  <si>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</si>
  <si>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</si>
  <si>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</si>
  <si>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</si>
  <si>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</si>
  <si>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</si>
  <si>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</si>
  <si>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</si>
  <si>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</si>
  <si>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</si>
  <si>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</si>
  <si>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</si>
  <si>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</si>
  <si>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</si>
  <si>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</si>
  <si>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</si>
  <si>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</si>
  <si>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</si>
  <si>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</si>
  <si>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</si>
  <si>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</si>
  <si>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</si>
  <si>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</si>
  <si>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</si>
  <si>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</si>
  <si>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</si>
  <si>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</si>
  <si>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</si>
  <si>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</si>
  <si>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</si>
  <si>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</si>
  <si>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</si>
  <si>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</si>
  <si>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</si>
  <si>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</si>
  <si>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</si>
  <si>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</si>
  <si>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000 1 16 01 074 01 0000 140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</si>
  <si>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</si>
  <si>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</si>
  <si>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</si>
  <si>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</si>
  <si>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</si>
  <si>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000 1 16 01 150 01 0000 140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</si>
  <si>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</si>
  <si>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000 1 16 01 153 01 0000 140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</si>
  <si>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</si>
  <si>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</si>
  <si>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</si>
  <si>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</si>
  <si>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</si>
  <si>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</si>
  <si>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</si>
  <si>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</si>
  <si>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</si>
  <si>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</si>
  <si>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</si>
  <si>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</si>
  <si>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</si>
  <si>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</si>
  <si>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</si>
  <si>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</si>
  <si>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</si>
  <si>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</si>
  <si>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</si>
  <si>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</si>
  <si>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</si>
  <si>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</si>
  <si>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</si>
  <si>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</si>
  <si>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</si>
  <si>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</si>
  <si>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</si>
  <si>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</si>
  <si>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</si>
  <si>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</si>
  <si>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</si>
  <si>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</si>
  <si>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</si>
  <si>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</si>
  <si>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</si>
  <si>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</si>
  <si>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</si>
  <si>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</si>
  <si>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</si>
  <si>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</si>
  <si>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</si>
  <si>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</si>
  <si>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</si>
  <si>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</si>
  <si>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</si>
  <si>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</si>
  <si>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</si>
  <si>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</si>
  <si>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</si>
  <si>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</si>
  <si>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</si>
  <si>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000 2 02 35 082 14 0000 150 </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</si>
  <si>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</si>
  <si>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</si>
  <si>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</si>
  <si>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</si>
  <si>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</si>
  <si>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</si>
  <si>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</si>
  <si>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</si>
  <si>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</si>
  <si>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</si>
  <si>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</si>
  <si>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</si>
  <si>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</si>
  <si>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</si>
  <si>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</si>
  <si>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</si>
  <si>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</si>
  <si>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</si>
  <si>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</si>
  <si>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</si>
  <si>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</si>
  <si>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</si>
  <si>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</si>
  <si>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</si>
  <si>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</si>
  <si>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</si>
  <si>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</si>
  <si>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</si>
  <si>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</si>
  <si>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</si>
  <si>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</si>
  <si>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2025 год</t>
  </si>
  <si>
    <t>2026 год</t>
  </si>
  <si>
    <t>НАЛОГОВЫЕ ДОХОДЫ</t>
  </si>
  <si>
    <t>НЕНАЛОГОВЫЕ ДОХОДЫ</t>
  </si>
  <si>
    <t>Иные дотации  на стимулирование муниципальных образований к росту доходов</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</si>
  <si>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</si>
  <si>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</si>
  <si>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</si>
  <si>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</si>
  <si>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</si>
  <si>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</si>
  <si>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</si>
  <si>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</si>
  <si>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</si>
  <si>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</si>
  <si>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</si>
  <si>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</si>
  <si>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</si>
  <si>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</si>
  <si>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</si>
  <si>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</si>
  <si>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</si>
  <si>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</si>
  <si>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Приложение 1 </t>
  </si>
  <si>
    <t xml:space="preserve">000 1 01 02 130 01 0000 110 </t>
  </si>
  <si>
    <t xml:space="preserve">000 1 17 15 020 14 0001 150 </t>
  </si>
  <si>
    <t xml:space="preserve">000 1 17 15 020 14 0002 150 </t>
  </si>
  <si>
    <t xml:space="preserve">000 1 17 15 020 14 0003 150 </t>
  </si>
  <si>
    <t xml:space="preserve">000 1 17 15 020 14 0004 150 </t>
  </si>
  <si>
    <t xml:space="preserve">000 1 17 15 020 14 0005 150 </t>
  </si>
  <si>
    <t>2027 год</t>
  </si>
  <si>
    <t xml:space="preserve">000 1 16 11 050 01 0000 140 </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</si>
  <si>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</si>
  <si>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уплачиваемые в целях возмещения вреда</t>
  </si>
  <si>
    <t xml:space="preserve">000 1 16 11 000 01 0000 140 </t>
  </si>
  <si>
    <t>Инициативные платежи, зачисляемые в бюджеты муниципальных округов (Ремонт и оснащение школьного музея в с. Аспа)</t>
  </si>
  <si>
    <t>Инициативные платежи, зачисляемые в бюджеты муниципальных округов (Устройство детской игровой площадки «Семицветик» в с. Суда)</t>
  </si>
  <si>
    <t>Инициативные платежи, зачисляемые в бюджеты муниципальных округов (Устройство ограждения и благоустройство территории кладбища в с. Аспа)</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</si>
  <si>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</si>
  <si>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</si>
  <si>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Дотации на частичную компенсацию увеличения расходов по оплате налога на имущество организаций объектов социальной сферы</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</si>
  <si>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</si>
  <si>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Субвенции на образование комиссий по делам несовершеннолетних и защите их прав и организацию их деятельности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</si>
  <si>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</si>
  <si>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</si>
  <si>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</si>
  <si>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</si>
  <si>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</si>
  <si>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</si>
  <si>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</si>
  <si>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</si>
  <si>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</si>
  <si>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</si>
  <si>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</si>
  <si>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</si>
  <si>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Изменения по отдельным строкам доходов бюджета Уинского муниципального округа на 2025 - 2027 годы, руб.</t>
  </si>
  <si>
    <t>Изменения 27.02.2025</t>
  </si>
  <si>
    <t>от 27.02.2025 № 53</t>
  </si>
</sst>
</file>

<file path=xl/styles.xml><?xml version="1.0" encoding="utf-8"?>
<styleSheet xmlns="http://schemas.openxmlformats.org/spreadsheetml/2006/main">
  <numFmts count="2">
    <numFmt numFmtId="164" formatCode="?"/>
    <numFmt numFmtId="165" formatCode="#,##0.0"/>
  </numFmts>
  <fonts count="12">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color indexed="0"/>
      <name val="Times New Roman"/>
      <family val="1"/>
      <charset val="204"/>
    </font>
    <font>
      <sz val="14"/>
      <name val="Times New Roman"/>
      <family val="1"/>
      <charset val="204"/>
    </font>
    <font>
      <sz val="14"/>
      <color theme="1"/>
      <name val="Times New Roman"/>
      <family val="1"/>
      <charset val="204"/>
    </font>
    <font>
      <sz val="12"/>
      <color indexed="8"/>
      <name val="Times New Roman"/>
      <family val="1"/>
      <charset val="204"/>
    </font>
    <font>
      <sz val="12"/>
      <color indexed="8"/>
      <name val="Calibri"/>
      <family val="2"/>
      <scheme val="minor"/>
    </font>
  </fonts>
  <fills count="4">
    <fill>
      <patternFill patternType="none"/>
    </fill>
    <fill>
      <patternFill patternType="gray125"/>
    </fill>
    <fill>
      <patternFill patternType="none"/>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right" vertical="center"/>
    </xf>
    <xf numFmtId="0" fontId="2" fillId="0" borderId="0" xfId="0" applyFont="1"/>
    <xf numFmtId="0"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164" fontId="3" fillId="2" borderId="2" xfId="0" applyNumberFormat="1"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164"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9" fillId="3" borderId="2" xfId="0" applyFont="1" applyFill="1" applyBorder="1" applyAlignment="1">
      <alignment wrapText="1"/>
    </xf>
    <xf numFmtId="4" fontId="8" fillId="0" borderId="2" xfId="0" applyNumberFormat="1" applyFont="1" applyFill="1" applyBorder="1" applyAlignment="1">
      <alignment horizontal="right" vertical="center" wrapText="1"/>
    </xf>
    <xf numFmtId="0" fontId="9" fillId="3" borderId="2" xfId="0" applyNumberFormat="1" applyFont="1" applyFill="1" applyBorder="1" applyAlignment="1">
      <alignment wrapText="1"/>
    </xf>
    <xf numFmtId="49" fontId="10" fillId="2" borderId="1" xfId="0" applyNumberFormat="1" applyFont="1" applyFill="1" applyBorder="1" applyAlignment="1">
      <alignment horizontal="left" vertical="center"/>
    </xf>
    <xf numFmtId="0" fontId="11" fillId="0" borderId="0" xfId="0" applyFont="1"/>
    <xf numFmtId="49" fontId="10"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4" fontId="9" fillId="0" borderId="2" xfId="0" applyNumberFormat="1" applyFont="1" applyFill="1" applyBorder="1" applyAlignment="1">
      <alignment vertical="center"/>
    </xf>
    <xf numFmtId="165" fontId="9" fillId="0" borderId="2" xfId="0" applyNumberFormat="1" applyFont="1" applyFill="1" applyBorder="1" applyAlignment="1">
      <alignment vertical="center"/>
    </xf>
    <xf numFmtId="0"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2"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181"/>
  <sheetViews>
    <sheetView tabSelected="1" topLeftCell="D1" workbookViewId="0">
      <selection activeCell="L5" sqref="L5"/>
    </sheetView>
  </sheetViews>
  <sheetFormatPr defaultColWidth="9.109375" defaultRowHeight="18" customHeight="1"/>
  <cols>
    <col min="1" max="3" width="8" style="3" hidden="1"/>
    <col min="4" max="4" width="34.6640625" style="3" customWidth="1"/>
    <col min="5" max="5" width="80.6640625" style="3" customWidth="1"/>
    <col min="6" max="7" width="19.33203125" style="3" hidden="1" customWidth="1"/>
    <col min="8" max="8" width="39.88671875" style="3" customWidth="1"/>
    <col min="9" max="9" width="20.44140625" style="3" hidden="1" customWidth="1"/>
    <col min="10" max="10" width="19" style="3" hidden="1" customWidth="1"/>
    <col min="11" max="11" width="9.109375" style="3"/>
    <col min="12" max="12" width="19.109375" style="3" bestFit="1" customWidth="1"/>
    <col min="13" max="16384" width="9.109375" style="3"/>
  </cols>
  <sheetData>
    <row r="1" spans="1:12">
      <c r="A1" s="1"/>
      <c r="B1" s="1"/>
      <c r="C1" s="1"/>
      <c r="D1" s="1"/>
      <c r="E1" s="1"/>
      <c r="H1" s="22" t="s">
        <v>304</v>
      </c>
      <c r="J1" s="23"/>
    </row>
    <row r="2" spans="1:12">
      <c r="A2" s="1"/>
      <c r="B2" s="1"/>
      <c r="C2" s="1"/>
      <c r="D2" s="1"/>
      <c r="E2" s="1"/>
      <c r="H2" s="24" t="s">
        <v>0</v>
      </c>
      <c r="J2" s="23"/>
    </row>
    <row r="3" spans="1:12">
      <c r="A3" s="1"/>
      <c r="B3" s="1"/>
      <c r="C3" s="1"/>
      <c r="D3" s="1"/>
      <c r="E3" s="1"/>
      <c r="H3" s="24" t="s">
        <v>1</v>
      </c>
      <c r="J3" s="24"/>
    </row>
    <row r="4" spans="1:12">
      <c r="A4" s="1"/>
      <c r="B4" s="1"/>
      <c r="C4" s="1"/>
      <c r="D4" s="1"/>
      <c r="E4" s="1"/>
      <c r="F4" s="22"/>
      <c r="H4" s="22" t="s">
        <v>338</v>
      </c>
      <c r="J4" s="2"/>
    </row>
    <row r="5" spans="1:12" ht="45.75" customHeight="1">
      <c r="A5" s="4" t="s">
        <v>2</v>
      </c>
      <c r="B5" s="4"/>
      <c r="C5" s="4"/>
      <c r="D5" s="29" t="s">
        <v>336</v>
      </c>
      <c r="E5" s="29"/>
      <c r="F5" s="29"/>
      <c r="G5" s="29"/>
      <c r="H5" s="29"/>
      <c r="I5" s="29"/>
      <c r="J5" s="29"/>
    </row>
    <row r="6" spans="1:12" ht="18" customHeight="1">
      <c r="D6" s="31" t="s">
        <v>4</v>
      </c>
      <c r="E6" s="31" t="s">
        <v>10</v>
      </c>
      <c r="F6" s="30" t="s">
        <v>281</v>
      </c>
      <c r="G6" s="34" t="s">
        <v>337</v>
      </c>
      <c r="H6" s="30" t="s">
        <v>281</v>
      </c>
      <c r="I6" s="37" t="s">
        <v>282</v>
      </c>
      <c r="J6" s="37" t="s">
        <v>311</v>
      </c>
    </row>
    <row r="7" spans="1:12" ht="18.75" customHeight="1">
      <c r="A7" s="30" t="s">
        <v>10</v>
      </c>
      <c r="B7" s="30" t="s">
        <v>11</v>
      </c>
      <c r="C7" s="30" t="s">
        <v>3</v>
      </c>
      <c r="D7" s="32"/>
      <c r="E7" s="32"/>
      <c r="F7" s="30"/>
      <c r="G7" s="35"/>
      <c r="H7" s="30"/>
      <c r="I7" s="37"/>
      <c r="J7" s="37"/>
    </row>
    <row r="8" spans="1:12">
      <c r="A8" s="30"/>
      <c r="B8" s="30"/>
      <c r="C8" s="30"/>
      <c r="D8" s="32"/>
      <c r="E8" s="32"/>
      <c r="F8" s="30"/>
      <c r="G8" s="35"/>
      <c r="H8" s="30"/>
      <c r="I8" s="37"/>
      <c r="J8" s="37"/>
    </row>
    <row r="9" spans="1:12">
      <c r="A9" s="30"/>
      <c r="B9" s="30"/>
      <c r="C9" s="30"/>
      <c r="D9" s="33"/>
      <c r="E9" s="33"/>
      <c r="F9" s="30"/>
      <c r="G9" s="36"/>
      <c r="H9" s="30"/>
      <c r="I9" s="37"/>
      <c r="J9" s="37"/>
    </row>
    <row r="10" spans="1:12">
      <c r="A10" s="5" t="s">
        <v>5</v>
      </c>
      <c r="B10" s="5" t="s">
        <v>6</v>
      </c>
      <c r="C10" s="5" t="s">
        <v>7</v>
      </c>
      <c r="D10" s="5" t="s">
        <v>5</v>
      </c>
      <c r="E10" s="5" t="s">
        <v>6</v>
      </c>
      <c r="F10" s="5" t="s">
        <v>7</v>
      </c>
      <c r="G10" s="5"/>
      <c r="H10" s="5" t="s">
        <v>7</v>
      </c>
      <c r="I10" s="5" t="s">
        <v>8</v>
      </c>
      <c r="J10" s="5" t="s">
        <v>9</v>
      </c>
    </row>
    <row r="11" spans="1:12" s="10" customFormat="1" ht="25.5" customHeight="1">
      <c r="A11" s="6" t="s">
        <v>12</v>
      </c>
      <c r="B11" s="7"/>
      <c r="C11" s="7"/>
      <c r="D11" s="8"/>
      <c r="E11" s="9" t="s">
        <v>12</v>
      </c>
      <c r="F11" s="16">
        <f>F12+F125</f>
        <v>547684314.18000007</v>
      </c>
      <c r="G11" s="16">
        <f>G12+G125</f>
        <v>1536000</v>
      </c>
      <c r="H11" s="16">
        <f>F11+G11</f>
        <v>549220314.18000007</v>
      </c>
      <c r="I11" s="16">
        <f>I12+I125</f>
        <v>488383712.72999996</v>
      </c>
      <c r="J11" s="16">
        <f>J12+J125</f>
        <v>492341415.52999997</v>
      </c>
    </row>
    <row r="12" spans="1:12" ht="18" customHeight="1">
      <c r="A12" s="6" t="s">
        <v>16</v>
      </c>
      <c r="B12" s="7" t="s">
        <v>13</v>
      </c>
      <c r="C12" s="7" t="s">
        <v>14</v>
      </c>
      <c r="D12" s="8" t="s">
        <v>15</v>
      </c>
      <c r="E12" s="9" t="s">
        <v>16</v>
      </c>
      <c r="F12" s="16">
        <f>F52+F13</f>
        <v>79937478.599999994</v>
      </c>
      <c r="G12" s="16">
        <f>G52+G13</f>
        <v>1536000</v>
      </c>
      <c r="H12" s="16">
        <f t="shared" ref="H12:H75" si="0">F12+G12</f>
        <v>81473478.599999994</v>
      </c>
      <c r="I12" s="16">
        <f>I52+I13</f>
        <v>80661700</v>
      </c>
      <c r="J12" s="16">
        <f>J52+J13</f>
        <v>82603800</v>
      </c>
      <c r="L12" s="25"/>
    </row>
    <row r="13" spans="1:12" s="10" customFormat="1" ht="24.75" customHeight="1">
      <c r="A13" s="6" t="s">
        <v>17</v>
      </c>
      <c r="B13" s="7"/>
      <c r="C13" s="7"/>
      <c r="D13" s="8"/>
      <c r="E13" s="9" t="s">
        <v>283</v>
      </c>
      <c r="F13" s="16">
        <f>F14+F21+F31+F41+F49</f>
        <v>50377600</v>
      </c>
      <c r="G13" s="16">
        <f>G14+G21+G31+G41+G49</f>
        <v>1536000</v>
      </c>
      <c r="H13" s="16">
        <f t="shared" si="0"/>
        <v>51913600</v>
      </c>
      <c r="I13" s="16">
        <f>I14+I21+I31+I41+I49</f>
        <v>53281000</v>
      </c>
      <c r="J13" s="16">
        <f>J14+J21+J31+J41+J49</f>
        <v>55360300</v>
      </c>
    </row>
    <row r="14" spans="1:12" ht="24" customHeight="1">
      <c r="A14" s="6" t="s">
        <v>19</v>
      </c>
      <c r="B14" s="7" t="s">
        <v>13</v>
      </c>
      <c r="C14" s="7" t="s">
        <v>14</v>
      </c>
      <c r="D14" s="8" t="s">
        <v>18</v>
      </c>
      <c r="E14" s="9" t="s">
        <v>19</v>
      </c>
      <c r="F14" s="16">
        <f>F15</f>
        <v>29313000</v>
      </c>
      <c r="G14" s="16">
        <f>G15</f>
        <v>1536000</v>
      </c>
      <c r="H14" s="16">
        <f t="shared" si="0"/>
        <v>30849000</v>
      </c>
      <c r="I14" s="16">
        <f t="shared" ref="I14:J14" si="1">I15</f>
        <v>31805000</v>
      </c>
      <c r="J14" s="16">
        <f t="shared" si="1"/>
        <v>33649000</v>
      </c>
    </row>
    <row r="15" spans="1:12" ht="22.5" customHeight="1">
      <c r="A15" s="11" t="s">
        <v>21</v>
      </c>
      <c r="B15" s="12" t="s">
        <v>13</v>
      </c>
      <c r="C15" s="12" t="s">
        <v>14</v>
      </c>
      <c r="D15" s="13" t="s">
        <v>20</v>
      </c>
      <c r="E15" s="14" t="s">
        <v>21</v>
      </c>
      <c r="F15" s="17">
        <f>F16+F17+F18+F19+F20</f>
        <v>29313000</v>
      </c>
      <c r="G15" s="17">
        <f>G16+G17+G18+G19+G20</f>
        <v>1536000</v>
      </c>
      <c r="H15" s="17">
        <f t="shared" si="0"/>
        <v>30849000</v>
      </c>
      <c r="I15" s="17">
        <f t="shared" ref="I15:J15" si="2">I16+I17+I18+I19+I20</f>
        <v>31805000</v>
      </c>
      <c r="J15" s="17">
        <f t="shared" si="2"/>
        <v>33649000</v>
      </c>
    </row>
    <row r="16" spans="1:12" ht="142.5" customHeight="1">
      <c r="A16" s="11" t="s">
        <v>23</v>
      </c>
      <c r="B16" s="12" t="s">
        <v>13</v>
      </c>
      <c r="C16" s="12" t="s">
        <v>14</v>
      </c>
      <c r="D16" s="13" t="s">
        <v>22</v>
      </c>
      <c r="E16" s="15" t="s">
        <v>329</v>
      </c>
      <c r="F16" s="17">
        <v>28376000</v>
      </c>
      <c r="G16" s="17">
        <v>1536000</v>
      </c>
      <c r="H16" s="17">
        <f t="shared" si="0"/>
        <v>29912000</v>
      </c>
      <c r="I16" s="17">
        <v>30787000</v>
      </c>
      <c r="J16" s="17">
        <v>32573000</v>
      </c>
    </row>
    <row r="17" spans="1:10" ht="138" hidden="1" customHeight="1">
      <c r="A17" s="11" t="s">
        <v>25</v>
      </c>
      <c r="B17" s="12" t="s">
        <v>13</v>
      </c>
      <c r="C17" s="12" t="s">
        <v>14</v>
      </c>
      <c r="D17" s="13" t="s">
        <v>24</v>
      </c>
      <c r="E17" s="14" t="s">
        <v>25</v>
      </c>
      <c r="F17" s="17">
        <v>59000</v>
      </c>
      <c r="G17" s="17">
        <v>0</v>
      </c>
      <c r="H17" s="17">
        <f t="shared" si="0"/>
        <v>59000</v>
      </c>
      <c r="I17" s="17">
        <v>64000</v>
      </c>
      <c r="J17" s="17">
        <v>67000</v>
      </c>
    </row>
    <row r="18" spans="1:10" ht="96.75" hidden="1" customHeight="1">
      <c r="A18" s="11" t="s">
        <v>27</v>
      </c>
      <c r="B18" s="12" t="s">
        <v>13</v>
      </c>
      <c r="C18" s="12" t="s">
        <v>14</v>
      </c>
      <c r="D18" s="13" t="s">
        <v>26</v>
      </c>
      <c r="E18" s="14" t="s">
        <v>331</v>
      </c>
      <c r="F18" s="17">
        <v>586000</v>
      </c>
      <c r="G18" s="17">
        <v>0</v>
      </c>
      <c r="H18" s="17">
        <f t="shared" si="0"/>
        <v>586000</v>
      </c>
      <c r="I18" s="17">
        <v>636000</v>
      </c>
      <c r="J18" s="17">
        <v>672000</v>
      </c>
    </row>
    <row r="19" spans="1:10" ht="117" hidden="1" customHeight="1">
      <c r="A19" s="11" t="s">
        <v>29</v>
      </c>
      <c r="B19" s="12" t="s">
        <v>13</v>
      </c>
      <c r="C19" s="12" t="s">
        <v>14</v>
      </c>
      <c r="D19" s="13" t="s">
        <v>28</v>
      </c>
      <c r="E19" s="14" t="s">
        <v>29</v>
      </c>
      <c r="F19" s="17">
        <v>117000</v>
      </c>
      <c r="G19" s="17">
        <v>0</v>
      </c>
      <c r="H19" s="17">
        <f t="shared" si="0"/>
        <v>117000</v>
      </c>
      <c r="I19" s="17">
        <v>127000</v>
      </c>
      <c r="J19" s="17">
        <v>135000</v>
      </c>
    </row>
    <row r="20" spans="1:10" ht="81" hidden="1" customHeight="1">
      <c r="A20" s="11"/>
      <c r="B20" s="12"/>
      <c r="C20" s="12"/>
      <c r="D20" s="13" t="s">
        <v>305</v>
      </c>
      <c r="E20" s="14" t="s">
        <v>330</v>
      </c>
      <c r="F20" s="17">
        <v>175000</v>
      </c>
      <c r="G20" s="17">
        <v>0</v>
      </c>
      <c r="H20" s="17">
        <f t="shared" si="0"/>
        <v>175000</v>
      </c>
      <c r="I20" s="17">
        <v>191000</v>
      </c>
      <c r="J20" s="17">
        <v>202000</v>
      </c>
    </row>
    <row r="21" spans="1:10" ht="63" hidden="1" customHeight="1">
      <c r="A21" s="6" t="s">
        <v>31</v>
      </c>
      <c r="B21" s="7" t="s">
        <v>13</v>
      </c>
      <c r="C21" s="7" t="s">
        <v>14</v>
      </c>
      <c r="D21" s="8" t="s">
        <v>30</v>
      </c>
      <c r="E21" s="9" t="s">
        <v>31</v>
      </c>
      <c r="F21" s="16">
        <f>F22</f>
        <v>12694600</v>
      </c>
      <c r="G21" s="16">
        <f>G22</f>
        <v>0</v>
      </c>
      <c r="H21" s="17">
        <f t="shared" si="0"/>
        <v>12694600</v>
      </c>
      <c r="I21" s="16">
        <f t="shared" ref="I21:J21" si="3">I22</f>
        <v>13106000</v>
      </c>
      <c r="J21" s="16">
        <f t="shared" si="3"/>
        <v>13341300</v>
      </c>
    </row>
    <row r="22" spans="1:10" ht="44.25" hidden="1" customHeight="1">
      <c r="A22" s="11" t="s">
        <v>33</v>
      </c>
      <c r="B22" s="12" t="s">
        <v>13</v>
      </c>
      <c r="C22" s="12" t="s">
        <v>14</v>
      </c>
      <c r="D22" s="13" t="s">
        <v>32</v>
      </c>
      <c r="E22" s="14" t="s">
        <v>33</v>
      </c>
      <c r="F22" s="17">
        <f>F23+F25+F27+F29</f>
        <v>12694600</v>
      </c>
      <c r="G22" s="17">
        <f>G23+G25+G27+G29</f>
        <v>0</v>
      </c>
      <c r="H22" s="17">
        <f t="shared" si="0"/>
        <v>12694600</v>
      </c>
      <c r="I22" s="17">
        <f t="shared" ref="I22:J22" si="4">I23+I25+I27+I29</f>
        <v>13106000</v>
      </c>
      <c r="J22" s="17">
        <f t="shared" si="4"/>
        <v>13341300</v>
      </c>
    </row>
    <row r="23" spans="1:10" ht="91.5" hidden="1" customHeight="1">
      <c r="A23" s="11" t="s">
        <v>35</v>
      </c>
      <c r="B23" s="12" t="s">
        <v>13</v>
      </c>
      <c r="C23" s="12" t="s">
        <v>14</v>
      </c>
      <c r="D23" s="13" t="s">
        <v>34</v>
      </c>
      <c r="E23" s="14" t="s">
        <v>35</v>
      </c>
      <c r="F23" s="17">
        <f>F24</f>
        <v>6639500</v>
      </c>
      <c r="G23" s="17">
        <f>G24</f>
        <v>0</v>
      </c>
      <c r="H23" s="17">
        <f t="shared" si="0"/>
        <v>6639500</v>
      </c>
      <c r="I23" s="17">
        <f t="shared" ref="I23:J23" si="5">I24</f>
        <v>6861400</v>
      </c>
      <c r="J23" s="17">
        <f t="shared" si="5"/>
        <v>6974100</v>
      </c>
    </row>
    <row r="24" spans="1:10" ht="135" hidden="1" customHeight="1">
      <c r="A24" s="11" t="s">
        <v>37</v>
      </c>
      <c r="B24" s="12" t="s">
        <v>13</v>
      </c>
      <c r="C24" s="12" t="s">
        <v>14</v>
      </c>
      <c r="D24" s="13" t="s">
        <v>36</v>
      </c>
      <c r="E24" s="14" t="s">
        <v>37</v>
      </c>
      <c r="F24" s="17">
        <v>6639500</v>
      </c>
      <c r="G24" s="17">
        <v>0</v>
      </c>
      <c r="H24" s="17">
        <f t="shared" si="0"/>
        <v>6639500</v>
      </c>
      <c r="I24" s="17">
        <v>6861400</v>
      </c>
      <c r="J24" s="17">
        <v>6974100</v>
      </c>
    </row>
    <row r="25" spans="1:10" ht="98.25" hidden="1" customHeight="1">
      <c r="A25" s="11" t="s">
        <v>39</v>
      </c>
      <c r="B25" s="12" t="s">
        <v>13</v>
      </c>
      <c r="C25" s="12" t="s">
        <v>14</v>
      </c>
      <c r="D25" s="13" t="s">
        <v>38</v>
      </c>
      <c r="E25" s="14" t="s">
        <v>39</v>
      </c>
      <c r="F25" s="17">
        <f>F26</f>
        <v>29900</v>
      </c>
      <c r="G25" s="17">
        <f>G26</f>
        <v>0</v>
      </c>
      <c r="H25" s="17">
        <f t="shared" si="0"/>
        <v>29900</v>
      </c>
      <c r="I25" s="17">
        <f t="shared" ref="I25:J25" si="6">I26</f>
        <v>31800</v>
      </c>
      <c r="J25" s="17">
        <f t="shared" si="6"/>
        <v>32300</v>
      </c>
    </row>
    <row r="26" spans="1:10" ht="157.5" hidden="1" customHeight="1">
      <c r="A26" s="11" t="s">
        <v>41</v>
      </c>
      <c r="B26" s="12" t="s">
        <v>13</v>
      </c>
      <c r="C26" s="12" t="s">
        <v>14</v>
      </c>
      <c r="D26" s="13" t="s">
        <v>40</v>
      </c>
      <c r="E26" s="14" t="s">
        <v>41</v>
      </c>
      <c r="F26" s="17">
        <v>29900</v>
      </c>
      <c r="G26" s="17">
        <v>0</v>
      </c>
      <c r="H26" s="17">
        <f t="shared" si="0"/>
        <v>29900</v>
      </c>
      <c r="I26" s="17">
        <v>31800</v>
      </c>
      <c r="J26" s="17">
        <v>32300</v>
      </c>
    </row>
    <row r="27" spans="1:10" ht="87" hidden="1" customHeight="1">
      <c r="A27" s="11" t="s">
        <v>43</v>
      </c>
      <c r="B27" s="12" t="s">
        <v>13</v>
      </c>
      <c r="C27" s="12" t="s">
        <v>14</v>
      </c>
      <c r="D27" s="13" t="s">
        <v>42</v>
      </c>
      <c r="E27" s="14" t="s">
        <v>43</v>
      </c>
      <c r="F27" s="17">
        <f>F28</f>
        <v>6705300</v>
      </c>
      <c r="G27" s="17">
        <f>G28</f>
        <v>0</v>
      </c>
      <c r="H27" s="17">
        <f t="shared" si="0"/>
        <v>6705300</v>
      </c>
      <c r="I27" s="17">
        <f t="shared" ref="I27:J27" si="7">I28</f>
        <v>6895300</v>
      </c>
      <c r="J27" s="17">
        <f t="shared" si="7"/>
        <v>7002800</v>
      </c>
    </row>
    <row r="28" spans="1:10" ht="139.5" hidden="1" customHeight="1">
      <c r="A28" s="11" t="s">
        <v>45</v>
      </c>
      <c r="B28" s="12" t="s">
        <v>13</v>
      </c>
      <c r="C28" s="12" t="s">
        <v>14</v>
      </c>
      <c r="D28" s="13" t="s">
        <v>44</v>
      </c>
      <c r="E28" s="14" t="s">
        <v>45</v>
      </c>
      <c r="F28" s="17">
        <v>6705300</v>
      </c>
      <c r="G28" s="17">
        <v>0</v>
      </c>
      <c r="H28" s="17">
        <f t="shared" si="0"/>
        <v>6705300</v>
      </c>
      <c r="I28" s="17">
        <v>6895300</v>
      </c>
      <c r="J28" s="17">
        <v>7002800</v>
      </c>
    </row>
    <row r="29" spans="1:10" ht="84" hidden="1" customHeight="1">
      <c r="A29" s="11" t="s">
        <v>47</v>
      </c>
      <c r="B29" s="12" t="s">
        <v>13</v>
      </c>
      <c r="C29" s="12" t="s">
        <v>14</v>
      </c>
      <c r="D29" s="13" t="s">
        <v>46</v>
      </c>
      <c r="E29" s="14" t="s">
        <v>47</v>
      </c>
      <c r="F29" s="17">
        <f>F30</f>
        <v>-680100</v>
      </c>
      <c r="G29" s="17">
        <f>G30</f>
        <v>0</v>
      </c>
      <c r="H29" s="17">
        <f t="shared" si="0"/>
        <v>-680100</v>
      </c>
      <c r="I29" s="17">
        <f t="shared" ref="I29:J29" si="8">I30</f>
        <v>-682500</v>
      </c>
      <c r="J29" s="17">
        <f t="shared" si="8"/>
        <v>-667900</v>
      </c>
    </row>
    <row r="30" spans="1:10" ht="136.5" hidden="1" customHeight="1">
      <c r="A30" s="11" t="s">
        <v>49</v>
      </c>
      <c r="B30" s="12" t="s">
        <v>13</v>
      </c>
      <c r="C30" s="12" t="s">
        <v>14</v>
      </c>
      <c r="D30" s="13" t="s">
        <v>48</v>
      </c>
      <c r="E30" s="14" t="s">
        <v>49</v>
      </c>
      <c r="F30" s="17">
        <v>-680100</v>
      </c>
      <c r="G30" s="17">
        <v>0</v>
      </c>
      <c r="H30" s="17">
        <f t="shared" si="0"/>
        <v>-680100</v>
      </c>
      <c r="I30" s="17">
        <v>-682500</v>
      </c>
      <c r="J30" s="17">
        <v>-667900</v>
      </c>
    </row>
    <row r="31" spans="1:10" ht="24.75" hidden="1" customHeight="1">
      <c r="A31" s="6" t="s">
        <v>51</v>
      </c>
      <c r="B31" s="7" t="s">
        <v>13</v>
      </c>
      <c r="C31" s="7" t="s">
        <v>14</v>
      </c>
      <c r="D31" s="8" t="s">
        <v>50</v>
      </c>
      <c r="E31" s="9" t="s">
        <v>51</v>
      </c>
      <c r="F31" s="16">
        <f>F32+F37+F39</f>
        <v>2320000</v>
      </c>
      <c r="G31" s="16">
        <f>G32+G37+G39</f>
        <v>0</v>
      </c>
      <c r="H31" s="17">
        <f t="shared" si="0"/>
        <v>2320000</v>
      </c>
      <c r="I31" s="16">
        <f t="shared" ref="I31:J31" si="9">I32+I37+I39</f>
        <v>2320000</v>
      </c>
      <c r="J31" s="16">
        <f t="shared" si="9"/>
        <v>2320000</v>
      </c>
    </row>
    <row r="32" spans="1:10" ht="40.5" hidden="1" customHeight="1">
      <c r="A32" s="11" t="s">
        <v>53</v>
      </c>
      <c r="B32" s="12" t="s">
        <v>13</v>
      </c>
      <c r="C32" s="12" t="s">
        <v>14</v>
      </c>
      <c r="D32" s="13" t="s">
        <v>52</v>
      </c>
      <c r="E32" s="14" t="s">
        <v>53</v>
      </c>
      <c r="F32" s="17">
        <f>F33+F35</f>
        <v>1050000</v>
      </c>
      <c r="G32" s="17">
        <f>G33+G35</f>
        <v>0</v>
      </c>
      <c r="H32" s="17">
        <f t="shared" si="0"/>
        <v>1050000</v>
      </c>
      <c r="I32" s="17">
        <f t="shared" ref="I32:J32" si="10">I33+I35</f>
        <v>1050000</v>
      </c>
      <c r="J32" s="17">
        <f t="shared" si="10"/>
        <v>1050000</v>
      </c>
    </row>
    <row r="33" spans="1:10" ht="36.75" hidden="1" customHeight="1">
      <c r="A33" s="11" t="s">
        <v>55</v>
      </c>
      <c r="B33" s="12" t="s">
        <v>13</v>
      </c>
      <c r="C33" s="12" t="s">
        <v>14</v>
      </c>
      <c r="D33" s="13" t="s">
        <v>54</v>
      </c>
      <c r="E33" s="14" t="s">
        <v>55</v>
      </c>
      <c r="F33" s="17">
        <f>F34</f>
        <v>793000</v>
      </c>
      <c r="G33" s="17">
        <f>G34</f>
        <v>0</v>
      </c>
      <c r="H33" s="17">
        <f t="shared" si="0"/>
        <v>793000</v>
      </c>
      <c r="I33" s="17">
        <f t="shared" ref="I33:J33" si="11">I34</f>
        <v>793000</v>
      </c>
      <c r="J33" s="17">
        <f t="shared" si="11"/>
        <v>793000</v>
      </c>
    </row>
    <row r="34" spans="1:10" ht="37.5" hidden="1" customHeight="1">
      <c r="A34" s="11" t="s">
        <v>55</v>
      </c>
      <c r="B34" s="12" t="s">
        <v>13</v>
      </c>
      <c r="C34" s="12" t="s">
        <v>14</v>
      </c>
      <c r="D34" s="13" t="s">
        <v>56</v>
      </c>
      <c r="E34" s="14" t="s">
        <v>55</v>
      </c>
      <c r="F34" s="20">
        <v>793000</v>
      </c>
      <c r="G34" s="20">
        <v>0</v>
      </c>
      <c r="H34" s="17">
        <f t="shared" si="0"/>
        <v>793000</v>
      </c>
      <c r="I34" s="17">
        <v>793000</v>
      </c>
      <c r="J34" s="17">
        <v>793000</v>
      </c>
    </row>
    <row r="35" spans="1:10" ht="56.25" hidden="1" customHeight="1">
      <c r="A35" s="11" t="s">
        <v>58</v>
      </c>
      <c r="B35" s="12" t="s">
        <v>13</v>
      </c>
      <c r="C35" s="12" t="s">
        <v>14</v>
      </c>
      <c r="D35" s="13" t="s">
        <v>57</v>
      </c>
      <c r="E35" s="14" t="s">
        <v>58</v>
      </c>
      <c r="F35" s="17">
        <f>F36</f>
        <v>257000</v>
      </c>
      <c r="G35" s="17">
        <f>G36</f>
        <v>0</v>
      </c>
      <c r="H35" s="17">
        <f t="shared" si="0"/>
        <v>257000</v>
      </c>
      <c r="I35" s="17">
        <f t="shared" ref="I35:J35" si="12">I36</f>
        <v>257000</v>
      </c>
      <c r="J35" s="17">
        <f t="shared" si="12"/>
        <v>257000</v>
      </c>
    </row>
    <row r="36" spans="1:10" ht="78" hidden="1" customHeight="1">
      <c r="A36" s="11" t="s">
        <v>60</v>
      </c>
      <c r="B36" s="12" t="s">
        <v>13</v>
      </c>
      <c r="C36" s="12" t="s">
        <v>14</v>
      </c>
      <c r="D36" s="13" t="s">
        <v>59</v>
      </c>
      <c r="E36" s="14" t="s">
        <v>60</v>
      </c>
      <c r="F36" s="17">
        <v>257000</v>
      </c>
      <c r="G36" s="17">
        <v>0</v>
      </c>
      <c r="H36" s="17">
        <f t="shared" si="0"/>
        <v>257000</v>
      </c>
      <c r="I36" s="17">
        <v>257000</v>
      </c>
      <c r="J36" s="17">
        <v>257000</v>
      </c>
    </row>
    <row r="37" spans="1:10" ht="23.25" hidden="1" customHeight="1">
      <c r="A37" s="11" t="s">
        <v>62</v>
      </c>
      <c r="B37" s="12" t="s">
        <v>13</v>
      </c>
      <c r="C37" s="12" t="s">
        <v>14</v>
      </c>
      <c r="D37" s="13" t="s">
        <v>61</v>
      </c>
      <c r="E37" s="14" t="s">
        <v>62</v>
      </c>
      <c r="F37" s="17">
        <f>F38</f>
        <v>150000</v>
      </c>
      <c r="G37" s="17">
        <f>G38</f>
        <v>0</v>
      </c>
      <c r="H37" s="17">
        <f t="shared" si="0"/>
        <v>150000</v>
      </c>
      <c r="I37" s="17">
        <f t="shared" ref="I37:J37" si="13">I38</f>
        <v>150000</v>
      </c>
      <c r="J37" s="17">
        <f t="shared" si="13"/>
        <v>150000</v>
      </c>
    </row>
    <row r="38" spans="1:10" ht="21" hidden="1" customHeight="1">
      <c r="A38" s="11" t="s">
        <v>62</v>
      </c>
      <c r="B38" s="12" t="s">
        <v>13</v>
      </c>
      <c r="C38" s="12" t="s">
        <v>14</v>
      </c>
      <c r="D38" s="13" t="s">
        <v>63</v>
      </c>
      <c r="E38" s="14" t="s">
        <v>62</v>
      </c>
      <c r="F38" s="17">
        <v>150000</v>
      </c>
      <c r="G38" s="17">
        <v>0</v>
      </c>
      <c r="H38" s="17">
        <f t="shared" si="0"/>
        <v>150000</v>
      </c>
      <c r="I38" s="17">
        <v>150000</v>
      </c>
      <c r="J38" s="17">
        <v>150000</v>
      </c>
    </row>
    <row r="39" spans="1:10" ht="36.75" hidden="1" customHeight="1">
      <c r="A39" s="11" t="s">
        <v>65</v>
      </c>
      <c r="B39" s="12" t="s">
        <v>13</v>
      </c>
      <c r="C39" s="12" t="s">
        <v>14</v>
      </c>
      <c r="D39" s="13" t="s">
        <v>64</v>
      </c>
      <c r="E39" s="14" t="s">
        <v>65</v>
      </c>
      <c r="F39" s="17">
        <f>F40</f>
        <v>1120000</v>
      </c>
      <c r="G39" s="17">
        <f>G40</f>
        <v>0</v>
      </c>
      <c r="H39" s="17">
        <f t="shared" si="0"/>
        <v>1120000</v>
      </c>
      <c r="I39" s="17">
        <f t="shared" ref="I39:J39" si="14">I40</f>
        <v>1120000</v>
      </c>
      <c r="J39" s="17">
        <f t="shared" si="14"/>
        <v>1120000</v>
      </c>
    </row>
    <row r="40" spans="1:10" ht="59.25" hidden="1" customHeight="1">
      <c r="A40" s="11" t="s">
        <v>67</v>
      </c>
      <c r="B40" s="12" t="s">
        <v>13</v>
      </c>
      <c r="C40" s="12" t="s">
        <v>14</v>
      </c>
      <c r="D40" s="13" t="s">
        <v>66</v>
      </c>
      <c r="E40" s="14" t="s">
        <v>67</v>
      </c>
      <c r="F40" s="17">
        <v>1120000</v>
      </c>
      <c r="G40" s="17">
        <v>0</v>
      </c>
      <c r="H40" s="17">
        <f t="shared" si="0"/>
        <v>1120000</v>
      </c>
      <c r="I40" s="17">
        <v>1120000</v>
      </c>
      <c r="J40" s="17">
        <v>1120000</v>
      </c>
    </row>
    <row r="41" spans="1:10" ht="25.5" hidden="1" customHeight="1">
      <c r="A41" s="6" t="s">
        <v>69</v>
      </c>
      <c r="B41" s="7" t="s">
        <v>13</v>
      </c>
      <c r="C41" s="7" t="s">
        <v>14</v>
      </c>
      <c r="D41" s="8" t="s">
        <v>68</v>
      </c>
      <c r="E41" s="9" t="s">
        <v>69</v>
      </c>
      <c r="F41" s="16">
        <f>F42+F44</f>
        <v>4950000</v>
      </c>
      <c r="G41" s="16">
        <f>G42+G44</f>
        <v>0</v>
      </c>
      <c r="H41" s="16">
        <f t="shared" si="0"/>
        <v>4950000</v>
      </c>
      <c r="I41" s="16">
        <f t="shared" ref="I41:J41" si="15">I42+I44</f>
        <v>4950000</v>
      </c>
      <c r="J41" s="16">
        <f t="shared" si="15"/>
        <v>4950000</v>
      </c>
    </row>
    <row r="42" spans="1:10" ht="23.25" hidden="1" customHeight="1">
      <c r="A42" s="11" t="s">
        <v>71</v>
      </c>
      <c r="B42" s="12" t="s">
        <v>13</v>
      </c>
      <c r="C42" s="12" t="s">
        <v>14</v>
      </c>
      <c r="D42" s="13" t="s">
        <v>70</v>
      </c>
      <c r="E42" s="14" t="s">
        <v>71</v>
      </c>
      <c r="F42" s="17">
        <f>F43</f>
        <v>2500000</v>
      </c>
      <c r="G42" s="17">
        <f>G43</f>
        <v>0</v>
      </c>
      <c r="H42" s="17">
        <f t="shared" si="0"/>
        <v>2500000</v>
      </c>
      <c r="I42" s="17">
        <f t="shared" ref="I42:J42" si="16">I43</f>
        <v>2500000</v>
      </c>
      <c r="J42" s="17">
        <f t="shared" si="16"/>
        <v>2500000</v>
      </c>
    </row>
    <row r="43" spans="1:10" ht="61.5" hidden="1" customHeight="1">
      <c r="A43" s="11" t="s">
        <v>73</v>
      </c>
      <c r="B43" s="12" t="s">
        <v>13</v>
      </c>
      <c r="C43" s="12" t="s">
        <v>14</v>
      </c>
      <c r="D43" s="13" t="s">
        <v>72</v>
      </c>
      <c r="E43" s="14" t="s">
        <v>73</v>
      </c>
      <c r="F43" s="17">
        <v>2500000</v>
      </c>
      <c r="G43" s="17">
        <v>0</v>
      </c>
      <c r="H43" s="17">
        <f t="shared" si="0"/>
        <v>2500000</v>
      </c>
      <c r="I43" s="17">
        <v>2500000</v>
      </c>
      <c r="J43" s="17">
        <v>2500000</v>
      </c>
    </row>
    <row r="44" spans="1:10" ht="23.25" hidden="1" customHeight="1">
      <c r="A44" s="11" t="s">
        <v>75</v>
      </c>
      <c r="B44" s="12" t="s">
        <v>13</v>
      </c>
      <c r="C44" s="12" t="s">
        <v>14</v>
      </c>
      <c r="D44" s="13" t="s">
        <v>74</v>
      </c>
      <c r="E44" s="14" t="s">
        <v>75</v>
      </c>
      <c r="F44" s="17">
        <f>F45+F47</f>
        <v>2450000</v>
      </c>
      <c r="G44" s="17">
        <f>G45+G47</f>
        <v>0</v>
      </c>
      <c r="H44" s="17">
        <f t="shared" si="0"/>
        <v>2450000</v>
      </c>
      <c r="I44" s="17">
        <f t="shared" ref="I44:J44" si="17">I45+I47</f>
        <v>2450000</v>
      </c>
      <c r="J44" s="17">
        <f t="shared" si="17"/>
        <v>2450000</v>
      </c>
    </row>
    <row r="45" spans="1:10" ht="21.75" hidden="1" customHeight="1">
      <c r="A45" s="11" t="s">
        <v>77</v>
      </c>
      <c r="B45" s="12" t="s">
        <v>13</v>
      </c>
      <c r="C45" s="12" t="s">
        <v>14</v>
      </c>
      <c r="D45" s="13" t="s">
        <v>76</v>
      </c>
      <c r="E45" s="14" t="s">
        <v>77</v>
      </c>
      <c r="F45" s="17">
        <f>F46</f>
        <v>645000</v>
      </c>
      <c r="G45" s="17">
        <f>G46</f>
        <v>0</v>
      </c>
      <c r="H45" s="17">
        <f t="shared" si="0"/>
        <v>645000</v>
      </c>
      <c r="I45" s="17">
        <f t="shared" ref="I45:J45" si="18">I46</f>
        <v>645000</v>
      </c>
      <c r="J45" s="17">
        <f t="shared" si="18"/>
        <v>645000</v>
      </c>
    </row>
    <row r="46" spans="1:10" ht="42.75" hidden="1" customHeight="1">
      <c r="A46" s="11" t="s">
        <v>79</v>
      </c>
      <c r="B46" s="12" t="s">
        <v>13</v>
      </c>
      <c r="C46" s="12" t="s">
        <v>14</v>
      </c>
      <c r="D46" s="13" t="s">
        <v>78</v>
      </c>
      <c r="E46" s="14" t="s">
        <v>79</v>
      </c>
      <c r="F46" s="17">
        <v>645000</v>
      </c>
      <c r="G46" s="17">
        <v>0</v>
      </c>
      <c r="H46" s="17">
        <f t="shared" si="0"/>
        <v>645000</v>
      </c>
      <c r="I46" s="17">
        <v>645000</v>
      </c>
      <c r="J46" s="17">
        <v>645000</v>
      </c>
    </row>
    <row r="47" spans="1:10" ht="25.5" hidden="1" customHeight="1">
      <c r="A47" s="11" t="s">
        <v>81</v>
      </c>
      <c r="B47" s="12" t="s">
        <v>13</v>
      </c>
      <c r="C47" s="12" t="s">
        <v>14</v>
      </c>
      <c r="D47" s="13" t="s">
        <v>80</v>
      </c>
      <c r="E47" s="14" t="s">
        <v>81</v>
      </c>
      <c r="F47" s="17">
        <f>F48</f>
        <v>1805000</v>
      </c>
      <c r="G47" s="17">
        <f>G48</f>
        <v>0</v>
      </c>
      <c r="H47" s="17">
        <f t="shared" si="0"/>
        <v>1805000</v>
      </c>
      <c r="I47" s="17">
        <f t="shared" ref="I47:J47" si="19">I48</f>
        <v>1805000</v>
      </c>
      <c r="J47" s="17">
        <f t="shared" si="19"/>
        <v>1805000</v>
      </c>
    </row>
    <row r="48" spans="1:10" ht="42.75" hidden="1" customHeight="1">
      <c r="A48" s="11" t="s">
        <v>83</v>
      </c>
      <c r="B48" s="12" t="s">
        <v>13</v>
      </c>
      <c r="C48" s="12" t="s">
        <v>14</v>
      </c>
      <c r="D48" s="13" t="s">
        <v>82</v>
      </c>
      <c r="E48" s="14" t="s">
        <v>83</v>
      </c>
      <c r="F48" s="17">
        <v>1805000</v>
      </c>
      <c r="G48" s="17">
        <v>0</v>
      </c>
      <c r="H48" s="17">
        <f t="shared" si="0"/>
        <v>1805000</v>
      </c>
      <c r="I48" s="17">
        <v>1805000</v>
      </c>
      <c r="J48" s="17">
        <v>1805000</v>
      </c>
    </row>
    <row r="49" spans="1:10" ht="25.5" hidden="1" customHeight="1">
      <c r="A49" s="6" t="s">
        <v>85</v>
      </c>
      <c r="B49" s="7" t="s">
        <v>13</v>
      </c>
      <c r="C49" s="7" t="s">
        <v>14</v>
      </c>
      <c r="D49" s="8" t="s">
        <v>84</v>
      </c>
      <c r="E49" s="9" t="s">
        <v>85</v>
      </c>
      <c r="F49" s="16">
        <f>F50</f>
        <v>1100000</v>
      </c>
      <c r="G49" s="16">
        <f>G50</f>
        <v>0</v>
      </c>
      <c r="H49" s="16">
        <f t="shared" si="0"/>
        <v>1100000</v>
      </c>
      <c r="I49" s="16">
        <f t="shared" ref="I49:J49" si="20">I50</f>
        <v>1100000</v>
      </c>
      <c r="J49" s="16">
        <f t="shared" si="20"/>
        <v>1100000</v>
      </c>
    </row>
    <row r="50" spans="1:10" ht="39.75" hidden="1" customHeight="1">
      <c r="A50" s="11" t="s">
        <v>87</v>
      </c>
      <c r="B50" s="12" t="s">
        <v>13</v>
      </c>
      <c r="C50" s="12" t="s">
        <v>14</v>
      </c>
      <c r="D50" s="13" t="s">
        <v>86</v>
      </c>
      <c r="E50" s="14" t="s">
        <v>87</v>
      </c>
      <c r="F50" s="17">
        <f>F51</f>
        <v>1100000</v>
      </c>
      <c r="G50" s="17">
        <f>G51</f>
        <v>0</v>
      </c>
      <c r="H50" s="17">
        <f t="shared" si="0"/>
        <v>1100000</v>
      </c>
      <c r="I50" s="17">
        <f t="shared" ref="I50:J50" si="21">I51</f>
        <v>1100000</v>
      </c>
      <c r="J50" s="17">
        <f t="shared" si="21"/>
        <v>1100000</v>
      </c>
    </row>
    <row r="51" spans="1:10" ht="57.75" hidden="1" customHeight="1">
      <c r="A51" s="11" t="s">
        <v>89</v>
      </c>
      <c r="B51" s="12" t="s">
        <v>13</v>
      </c>
      <c r="C51" s="12" t="s">
        <v>14</v>
      </c>
      <c r="D51" s="13" t="s">
        <v>88</v>
      </c>
      <c r="E51" s="14" t="s">
        <v>89</v>
      </c>
      <c r="F51" s="17">
        <v>1100000</v>
      </c>
      <c r="G51" s="17">
        <v>0</v>
      </c>
      <c r="H51" s="17">
        <f t="shared" si="0"/>
        <v>1100000</v>
      </c>
      <c r="I51" s="17">
        <v>1100000</v>
      </c>
      <c r="J51" s="17">
        <v>1100000</v>
      </c>
    </row>
    <row r="52" spans="1:10" s="10" customFormat="1" ht="26.25" hidden="1" customHeight="1">
      <c r="A52" s="6" t="s">
        <v>90</v>
      </c>
      <c r="B52" s="7"/>
      <c r="C52" s="7"/>
      <c r="D52" s="8"/>
      <c r="E52" s="9" t="s">
        <v>284</v>
      </c>
      <c r="F52" s="16">
        <f>F53+F71+F75+F82+F94+F117</f>
        <v>29559878.600000001</v>
      </c>
      <c r="G52" s="16">
        <f>G53+G71+G75+G82+G94+G117</f>
        <v>0</v>
      </c>
      <c r="H52" s="16">
        <f t="shared" si="0"/>
        <v>29559878.600000001</v>
      </c>
      <c r="I52" s="16">
        <f t="shared" ref="I52:J52" si="22">I53+I71+I75+I82+I94+I117</f>
        <v>27380700</v>
      </c>
      <c r="J52" s="16">
        <f t="shared" si="22"/>
        <v>27243500</v>
      </c>
    </row>
    <row r="53" spans="1:10" ht="60.75" hidden="1" customHeight="1">
      <c r="A53" s="6" t="s">
        <v>92</v>
      </c>
      <c r="B53" s="7" t="s">
        <v>13</v>
      </c>
      <c r="C53" s="7" t="s">
        <v>14</v>
      </c>
      <c r="D53" s="8" t="s">
        <v>91</v>
      </c>
      <c r="E53" s="9" t="s">
        <v>92</v>
      </c>
      <c r="F53" s="16">
        <f>F54+F63+F68</f>
        <v>22009800</v>
      </c>
      <c r="G53" s="16">
        <f>G54+G63+G68</f>
        <v>0</v>
      </c>
      <c r="H53" s="16">
        <f t="shared" si="0"/>
        <v>22009800</v>
      </c>
      <c r="I53" s="16">
        <f t="shared" ref="I53:J53" si="23">I54+I63+I68</f>
        <v>21455400</v>
      </c>
      <c r="J53" s="16">
        <f t="shared" si="23"/>
        <v>21282100</v>
      </c>
    </row>
    <row r="54" spans="1:10" ht="99" hidden="1" customHeight="1">
      <c r="A54" s="11" t="s">
        <v>94</v>
      </c>
      <c r="B54" s="12" t="s">
        <v>13</v>
      </c>
      <c r="C54" s="12" t="s">
        <v>14</v>
      </c>
      <c r="D54" s="13" t="s">
        <v>93</v>
      </c>
      <c r="E54" s="14" t="s">
        <v>94</v>
      </c>
      <c r="F54" s="17">
        <f>F55+F57+F59+F61</f>
        <v>17983000</v>
      </c>
      <c r="G54" s="17">
        <f>G55+G57+G59+G61</f>
        <v>0</v>
      </c>
      <c r="H54" s="17">
        <f t="shared" si="0"/>
        <v>17983000</v>
      </c>
      <c r="I54" s="17">
        <f t="shared" ref="I54:J54" si="24">I55+I57+I59+I61</f>
        <v>17982200</v>
      </c>
      <c r="J54" s="17">
        <f t="shared" si="24"/>
        <v>17981100</v>
      </c>
    </row>
    <row r="55" spans="1:10" ht="90" hidden="1" customHeight="1">
      <c r="A55" s="11" t="s">
        <v>96</v>
      </c>
      <c r="B55" s="12" t="s">
        <v>13</v>
      </c>
      <c r="C55" s="12" t="s">
        <v>14</v>
      </c>
      <c r="D55" s="13" t="s">
        <v>95</v>
      </c>
      <c r="E55" s="14" t="s">
        <v>96</v>
      </c>
      <c r="F55" s="17">
        <f>F56</f>
        <v>17025700</v>
      </c>
      <c r="G55" s="17">
        <f>G56</f>
        <v>0</v>
      </c>
      <c r="H55" s="17">
        <f t="shared" si="0"/>
        <v>17025700</v>
      </c>
      <c r="I55" s="17">
        <f t="shared" ref="I55:J55" si="25">I56</f>
        <v>17025700</v>
      </c>
      <c r="J55" s="17">
        <f t="shared" si="25"/>
        <v>17025700</v>
      </c>
    </row>
    <row r="56" spans="1:10" ht="100.5" hidden="1" customHeight="1">
      <c r="A56" s="11" t="s">
        <v>98</v>
      </c>
      <c r="B56" s="12" t="s">
        <v>13</v>
      </c>
      <c r="C56" s="12" t="s">
        <v>14</v>
      </c>
      <c r="D56" s="13" t="s">
        <v>97</v>
      </c>
      <c r="E56" s="14" t="s">
        <v>98</v>
      </c>
      <c r="F56" s="17">
        <v>17025700</v>
      </c>
      <c r="G56" s="17">
        <v>0</v>
      </c>
      <c r="H56" s="17">
        <f t="shared" si="0"/>
        <v>17025700</v>
      </c>
      <c r="I56" s="17">
        <v>17025700</v>
      </c>
      <c r="J56" s="17">
        <v>17025700</v>
      </c>
    </row>
    <row r="57" spans="1:10" ht="102" hidden="1" customHeight="1">
      <c r="A57" s="11" t="s">
        <v>100</v>
      </c>
      <c r="B57" s="12" t="s">
        <v>13</v>
      </c>
      <c r="C57" s="12" t="s">
        <v>14</v>
      </c>
      <c r="D57" s="13" t="s">
        <v>99</v>
      </c>
      <c r="E57" s="14" t="s">
        <v>100</v>
      </c>
      <c r="F57" s="17">
        <f>F58</f>
        <v>230100</v>
      </c>
      <c r="G57" s="17">
        <f>G58</f>
        <v>0</v>
      </c>
      <c r="H57" s="17">
        <f t="shared" si="0"/>
        <v>230100</v>
      </c>
      <c r="I57" s="17">
        <f t="shared" ref="I57:J57" si="26">I58</f>
        <v>229300</v>
      </c>
      <c r="J57" s="17">
        <f t="shared" si="26"/>
        <v>228200</v>
      </c>
    </row>
    <row r="58" spans="1:10" ht="99.75" hidden="1" customHeight="1">
      <c r="A58" s="11" t="s">
        <v>102</v>
      </c>
      <c r="B58" s="12" t="s">
        <v>13</v>
      </c>
      <c r="C58" s="12" t="s">
        <v>14</v>
      </c>
      <c r="D58" s="13" t="s">
        <v>101</v>
      </c>
      <c r="E58" s="14" t="s">
        <v>102</v>
      </c>
      <c r="F58" s="17">
        <v>230100</v>
      </c>
      <c r="G58" s="17">
        <v>0</v>
      </c>
      <c r="H58" s="17">
        <f t="shared" si="0"/>
        <v>230100</v>
      </c>
      <c r="I58" s="17">
        <v>229300</v>
      </c>
      <c r="J58" s="17">
        <v>228200</v>
      </c>
    </row>
    <row r="59" spans="1:10" ht="100.5" hidden="1" customHeight="1">
      <c r="A59" s="11" t="s">
        <v>104</v>
      </c>
      <c r="B59" s="12" t="s">
        <v>13</v>
      </c>
      <c r="C59" s="12" t="s">
        <v>14</v>
      </c>
      <c r="D59" s="13" t="s">
        <v>103</v>
      </c>
      <c r="E59" s="14" t="s">
        <v>104</v>
      </c>
      <c r="F59" s="17">
        <f>F60</f>
        <v>31400</v>
      </c>
      <c r="G59" s="17">
        <f>G60</f>
        <v>0</v>
      </c>
      <c r="H59" s="17">
        <f t="shared" si="0"/>
        <v>31400</v>
      </c>
      <c r="I59" s="17">
        <f t="shared" ref="I59:J59" si="27">I60</f>
        <v>31400</v>
      </c>
      <c r="J59" s="17">
        <f t="shared" si="27"/>
        <v>31400</v>
      </c>
    </row>
    <row r="60" spans="1:10" ht="85.5" hidden="1" customHeight="1">
      <c r="A60" s="11" t="s">
        <v>106</v>
      </c>
      <c r="B60" s="12" t="s">
        <v>13</v>
      </c>
      <c r="C60" s="12" t="s">
        <v>14</v>
      </c>
      <c r="D60" s="13" t="s">
        <v>105</v>
      </c>
      <c r="E60" s="14" t="s">
        <v>106</v>
      </c>
      <c r="F60" s="17">
        <v>31400</v>
      </c>
      <c r="G60" s="17">
        <v>0</v>
      </c>
      <c r="H60" s="17">
        <f t="shared" si="0"/>
        <v>31400</v>
      </c>
      <c r="I60" s="17">
        <v>31400</v>
      </c>
      <c r="J60" s="17">
        <v>31400</v>
      </c>
    </row>
    <row r="61" spans="1:10" ht="59.25" hidden="1" customHeight="1">
      <c r="A61" s="11" t="s">
        <v>108</v>
      </c>
      <c r="B61" s="12" t="s">
        <v>13</v>
      </c>
      <c r="C61" s="12" t="s">
        <v>14</v>
      </c>
      <c r="D61" s="13" t="s">
        <v>107</v>
      </c>
      <c r="E61" s="14" t="s">
        <v>108</v>
      </c>
      <c r="F61" s="17">
        <f>F62</f>
        <v>695800</v>
      </c>
      <c r="G61" s="17">
        <f>G62</f>
        <v>0</v>
      </c>
      <c r="H61" s="17">
        <f t="shared" si="0"/>
        <v>695800</v>
      </c>
      <c r="I61" s="17">
        <f t="shared" ref="I61:J61" si="28">I62</f>
        <v>695800</v>
      </c>
      <c r="J61" s="17">
        <f t="shared" si="28"/>
        <v>695800</v>
      </c>
    </row>
    <row r="62" spans="1:10" ht="45" hidden="1" customHeight="1">
      <c r="A62" s="11" t="s">
        <v>110</v>
      </c>
      <c r="B62" s="12" t="s">
        <v>13</v>
      </c>
      <c r="C62" s="12" t="s">
        <v>14</v>
      </c>
      <c r="D62" s="13" t="s">
        <v>109</v>
      </c>
      <c r="E62" s="14" t="s">
        <v>110</v>
      </c>
      <c r="F62" s="17">
        <v>695800</v>
      </c>
      <c r="G62" s="17">
        <v>0</v>
      </c>
      <c r="H62" s="17">
        <f t="shared" si="0"/>
        <v>695800</v>
      </c>
      <c r="I62" s="17">
        <v>695800</v>
      </c>
      <c r="J62" s="17">
        <v>695800</v>
      </c>
    </row>
    <row r="63" spans="1:10" ht="60.75" hidden="1" customHeight="1">
      <c r="A63" s="11" t="s">
        <v>112</v>
      </c>
      <c r="B63" s="12" t="s">
        <v>13</v>
      </c>
      <c r="C63" s="12" t="s">
        <v>14</v>
      </c>
      <c r="D63" s="13" t="s">
        <v>111</v>
      </c>
      <c r="E63" s="14" t="s">
        <v>112</v>
      </c>
      <c r="F63" s="17">
        <f>F64+F66</f>
        <v>3336100</v>
      </c>
      <c r="G63" s="17">
        <f>G64+G66</f>
        <v>0</v>
      </c>
      <c r="H63" s="17">
        <f t="shared" si="0"/>
        <v>3336100</v>
      </c>
      <c r="I63" s="17">
        <f t="shared" ref="I63:J63" si="29">I64+I66</f>
        <v>2782500</v>
      </c>
      <c r="J63" s="17">
        <f t="shared" si="29"/>
        <v>2610300</v>
      </c>
    </row>
    <row r="64" spans="1:10" ht="63" hidden="1" customHeight="1">
      <c r="A64" s="11" t="s">
        <v>114</v>
      </c>
      <c r="B64" s="12" t="s">
        <v>13</v>
      </c>
      <c r="C64" s="12" t="s">
        <v>14</v>
      </c>
      <c r="D64" s="13" t="s">
        <v>113</v>
      </c>
      <c r="E64" s="14" t="s">
        <v>114</v>
      </c>
      <c r="F64" s="17">
        <f>F65</f>
        <v>2998700</v>
      </c>
      <c r="G64" s="17">
        <f>G65</f>
        <v>0</v>
      </c>
      <c r="H64" s="17">
        <f t="shared" si="0"/>
        <v>2998700</v>
      </c>
      <c r="I64" s="17">
        <f t="shared" ref="I64:J64" si="30">I65</f>
        <v>2445100</v>
      </c>
      <c r="J64" s="17">
        <f t="shared" si="30"/>
        <v>2272900</v>
      </c>
    </row>
    <row r="65" spans="1:10" ht="138.75" hidden="1" customHeight="1">
      <c r="A65" s="11" t="s">
        <v>116</v>
      </c>
      <c r="B65" s="12" t="s">
        <v>13</v>
      </c>
      <c r="C65" s="12" t="s">
        <v>14</v>
      </c>
      <c r="D65" s="13" t="s">
        <v>115</v>
      </c>
      <c r="E65" s="14" t="s">
        <v>116</v>
      </c>
      <c r="F65" s="17">
        <v>2998700</v>
      </c>
      <c r="G65" s="17">
        <v>0</v>
      </c>
      <c r="H65" s="17">
        <f t="shared" si="0"/>
        <v>2998700</v>
      </c>
      <c r="I65" s="17">
        <v>2445100</v>
      </c>
      <c r="J65" s="17">
        <v>2272900</v>
      </c>
    </row>
    <row r="66" spans="1:10" ht="57.75" hidden="1" customHeight="1">
      <c r="A66" s="11" t="s">
        <v>118</v>
      </c>
      <c r="B66" s="12" t="s">
        <v>13</v>
      </c>
      <c r="C66" s="12" t="s">
        <v>14</v>
      </c>
      <c r="D66" s="13" t="s">
        <v>117</v>
      </c>
      <c r="E66" s="14" t="s">
        <v>118</v>
      </c>
      <c r="F66" s="17">
        <f>F67</f>
        <v>337400</v>
      </c>
      <c r="G66" s="17">
        <f>G67</f>
        <v>0</v>
      </c>
      <c r="H66" s="17">
        <f t="shared" si="0"/>
        <v>337400</v>
      </c>
      <c r="I66" s="17">
        <f t="shared" ref="I66:J66" si="31">I67</f>
        <v>337400</v>
      </c>
      <c r="J66" s="17">
        <f t="shared" si="31"/>
        <v>337400</v>
      </c>
    </row>
    <row r="67" spans="1:10" ht="119.25" hidden="1" customHeight="1">
      <c r="A67" s="11" t="s">
        <v>120</v>
      </c>
      <c r="B67" s="12" t="s">
        <v>13</v>
      </c>
      <c r="C67" s="12" t="s">
        <v>14</v>
      </c>
      <c r="D67" s="13" t="s">
        <v>119</v>
      </c>
      <c r="E67" s="14" t="s">
        <v>120</v>
      </c>
      <c r="F67" s="17">
        <v>337400</v>
      </c>
      <c r="G67" s="17">
        <v>0</v>
      </c>
      <c r="H67" s="17">
        <f t="shared" si="0"/>
        <v>337400</v>
      </c>
      <c r="I67" s="17">
        <v>337400</v>
      </c>
      <c r="J67" s="17">
        <v>337400</v>
      </c>
    </row>
    <row r="68" spans="1:10" ht="99" hidden="1" customHeight="1">
      <c r="A68" s="11" t="s">
        <v>122</v>
      </c>
      <c r="B68" s="12" t="s">
        <v>13</v>
      </c>
      <c r="C68" s="12" t="s">
        <v>14</v>
      </c>
      <c r="D68" s="13" t="s">
        <v>121</v>
      </c>
      <c r="E68" s="14" t="s">
        <v>122</v>
      </c>
      <c r="F68" s="17">
        <f>F69</f>
        <v>690700</v>
      </c>
      <c r="G68" s="17">
        <f>G69</f>
        <v>0</v>
      </c>
      <c r="H68" s="17">
        <f t="shared" si="0"/>
        <v>690700</v>
      </c>
      <c r="I68" s="17">
        <f t="shared" ref="I68:J68" si="32">I69</f>
        <v>690700</v>
      </c>
      <c r="J68" s="17">
        <f t="shared" si="32"/>
        <v>690700</v>
      </c>
    </row>
    <row r="69" spans="1:10" ht="101.25" hidden="1" customHeight="1">
      <c r="A69" s="11" t="s">
        <v>124</v>
      </c>
      <c r="B69" s="12" t="s">
        <v>13</v>
      </c>
      <c r="C69" s="12" t="s">
        <v>14</v>
      </c>
      <c r="D69" s="13" t="s">
        <v>123</v>
      </c>
      <c r="E69" s="14" t="s">
        <v>124</v>
      </c>
      <c r="F69" s="17">
        <f>F70</f>
        <v>690700</v>
      </c>
      <c r="G69" s="17">
        <f>G70</f>
        <v>0</v>
      </c>
      <c r="H69" s="17">
        <f t="shared" si="0"/>
        <v>690700</v>
      </c>
      <c r="I69" s="17">
        <f t="shared" ref="I69:J69" si="33">I70</f>
        <v>690700</v>
      </c>
      <c r="J69" s="17">
        <f t="shared" si="33"/>
        <v>690700</v>
      </c>
    </row>
    <row r="70" spans="1:10" ht="96.75" hidden="1" customHeight="1">
      <c r="A70" s="11" t="s">
        <v>126</v>
      </c>
      <c r="B70" s="12" t="s">
        <v>13</v>
      </c>
      <c r="C70" s="12" t="s">
        <v>14</v>
      </c>
      <c r="D70" s="13" t="s">
        <v>125</v>
      </c>
      <c r="E70" s="14" t="s">
        <v>126</v>
      </c>
      <c r="F70" s="17">
        <v>690700</v>
      </c>
      <c r="G70" s="17">
        <v>0</v>
      </c>
      <c r="H70" s="17">
        <f t="shared" si="0"/>
        <v>690700</v>
      </c>
      <c r="I70" s="17">
        <v>690700</v>
      </c>
      <c r="J70" s="17">
        <v>690700</v>
      </c>
    </row>
    <row r="71" spans="1:10" ht="42" hidden="1" customHeight="1">
      <c r="A71" s="6" t="s">
        <v>128</v>
      </c>
      <c r="B71" s="7" t="s">
        <v>13</v>
      </c>
      <c r="C71" s="7" t="s">
        <v>14</v>
      </c>
      <c r="D71" s="8" t="s">
        <v>127</v>
      </c>
      <c r="E71" s="9" t="s">
        <v>128</v>
      </c>
      <c r="F71" s="16">
        <f>F72</f>
        <v>596200</v>
      </c>
      <c r="G71" s="16">
        <f>G72</f>
        <v>0</v>
      </c>
      <c r="H71" s="17">
        <f t="shared" si="0"/>
        <v>596200</v>
      </c>
      <c r="I71" s="16">
        <f t="shared" ref="I71:J71" si="34">I72</f>
        <v>596200</v>
      </c>
      <c r="J71" s="16">
        <f t="shared" si="34"/>
        <v>596200</v>
      </c>
    </row>
    <row r="72" spans="1:10" ht="27.75" hidden="1" customHeight="1">
      <c r="A72" s="11" t="s">
        <v>130</v>
      </c>
      <c r="B72" s="12" t="s">
        <v>13</v>
      </c>
      <c r="C72" s="12" t="s">
        <v>14</v>
      </c>
      <c r="D72" s="13" t="s">
        <v>129</v>
      </c>
      <c r="E72" s="14" t="s">
        <v>130</v>
      </c>
      <c r="F72" s="17">
        <f>F73+F74</f>
        <v>596200</v>
      </c>
      <c r="G72" s="17">
        <f>G73+G74</f>
        <v>0</v>
      </c>
      <c r="H72" s="17">
        <f t="shared" si="0"/>
        <v>596200</v>
      </c>
      <c r="I72" s="17">
        <f t="shared" ref="I72:J72" si="35">I73+I74</f>
        <v>596200</v>
      </c>
      <c r="J72" s="17">
        <f t="shared" si="35"/>
        <v>596200</v>
      </c>
    </row>
    <row r="73" spans="1:10" ht="36.75" hidden="1" customHeight="1">
      <c r="A73" s="11" t="s">
        <v>132</v>
      </c>
      <c r="B73" s="12" t="s">
        <v>13</v>
      </c>
      <c r="C73" s="12" t="s">
        <v>14</v>
      </c>
      <c r="D73" s="13" t="s">
        <v>131</v>
      </c>
      <c r="E73" s="14" t="s">
        <v>132</v>
      </c>
      <c r="F73" s="17">
        <v>563800</v>
      </c>
      <c r="G73" s="17">
        <v>0</v>
      </c>
      <c r="H73" s="17">
        <f t="shared" si="0"/>
        <v>563800</v>
      </c>
      <c r="I73" s="17">
        <v>563800</v>
      </c>
      <c r="J73" s="17">
        <v>563800</v>
      </c>
    </row>
    <row r="74" spans="1:10" ht="64.5" hidden="1" customHeight="1">
      <c r="A74" s="11" t="s">
        <v>134</v>
      </c>
      <c r="B74" s="12" t="s">
        <v>13</v>
      </c>
      <c r="C74" s="12" t="s">
        <v>14</v>
      </c>
      <c r="D74" s="13" t="s">
        <v>133</v>
      </c>
      <c r="E74" s="14" t="s">
        <v>134</v>
      </c>
      <c r="F74" s="17">
        <v>32400</v>
      </c>
      <c r="G74" s="17">
        <v>0</v>
      </c>
      <c r="H74" s="17">
        <f t="shared" si="0"/>
        <v>32400</v>
      </c>
      <c r="I74" s="17">
        <v>32400</v>
      </c>
      <c r="J74" s="17">
        <v>32400</v>
      </c>
    </row>
    <row r="75" spans="1:10" ht="42.75" hidden="1" customHeight="1">
      <c r="A75" s="6" t="s">
        <v>136</v>
      </c>
      <c r="B75" s="7" t="s">
        <v>13</v>
      </c>
      <c r="C75" s="7" t="s">
        <v>14</v>
      </c>
      <c r="D75" s="8" t="s">
        <v>135</v>
      </c>
      <c r="E75" s="9" t="s">
        <v>136</v>
      </c>
      <c r="F75" s="16">
        <f>F76+F79</f>
        <v>4619600</v>
      </c>
      <c r="G75" s="16">
        <f>G76+G79</f>
        <v>0</v>
      </c>
      <c r="H75" s="16">
        <f t="shared" si="0"/>
        <v>4619600</v>
      </c>
      <c r="I75" s="16">
        <f t="shared" ref="I75:J75" si="36">I76+I79</f>
        <v>4654000</v>
      </c>
      <c r="J75" s="16">
        <f t="shared" si="36"/>
        <v>4690100</v>
      </c>
    </row>
    <row r="76" spans="1:10" ht="21.75" hidden="1" customHeight="1">
      <c r="A76" s="11" t="s">
        <v>138</v>
      </c>
      <c r="B76" s="12" t="s">
        <v>13</v>
      </c>
      <c r="C76" s="12" t="s">
        <v>14</v>
      </c>
      <c r="D76" s="13" t="s">
        <v>137</v>
      </c>
      <c r="E76" s="14" t="s">
        <v>138</v>
      </c>
      <c r="F76" s="17">
        <f>F77</f>
        <v>3947200</v>
      </c>
      <c r="G76" s="17">
        <f>G77</f>
        <v>0</v>
      </c>
      <c r="H76" s="17">
        <f t="shared" ref="H76:H139" si="37">F76+G76</f>
        <v>3947200</v>
      </c>
      <c r="I76" s="17">
        <f t="shared" ref="I76:J76" si="38">I77</f>
        <v>3953200</v>
      </c>
      <c r="J76" s="17">
        <f t="shared" si="38"/>
        <v>3959200</v>
      </c>
    </row>
    <row r="77" spans="1:10" ht="22.5" hidden="1" customHeight="1">
      <c r="A77" s="11" t="s">
        <v>140</v>
      </c>
      <c r="B77" s="12" t="s">
        <v>13</v>
      </c>
      <c r="C77" s="12" t="s">
        <v>14</v>
      </c>
      <c r="D77" s="13" t="s">
        <v>139</v>
      </c>
      <c r="E77" s="14" t="s">
        <v>140</v>
      </c>
      <c r="F77" s="17">
        <f>F78</f>
        <v>3947200</v>
      </c>
      <c r="G77" s="17">
        <f>G78</f>
        <v>0</v>
      </c>
      <c r="H77" s="17">
        <f t="shared" si="37"/>
        <v>3947200</v>
      </c>
      <c r="I77" s="17">
        <f t="shared" ref="I77:J77" si="39">I78</f>
        <v>3953200</v>
      </c>
      <c r="J77" s="17">
        <f t="shared" si="39"/>
        <v>3959200</v>
      </c>
    </row>
    <row r="78" spans="1:10" ht="44.25" hidden="1" customHeight="1">
      <c r="A78" s="11" t="s">
        <v>142</v>
      </c>
      <c r="B78" s="12" t="s">
        <v>13</v>
      </c>
      <c r="C78" s="12" t="s">
        <v>14</v>
      </c>
      <c r="D78" s="13" t="s">
        <v>141</v>
      </c>
      <c r="E78" s="14" t="s">
        <v>142</v>
      </c>
      <c r="F78" s="17">
        <v>3947200</v>
      </c>
      <c r="G78" s="17">
        <v>0</v>
      </c>
      <c r="H78" s="17">
        <f t="shared" si="37"/>
        <v>3947200</v>
      </c>
      <c r="I78" s="17">
        <v>3953200</v>
      </c>
      <c r="J78" s="17">
        <v>3959200</v>
      </c>
    </row>
    <row r="79" spans="1:10" ht="24" hidden="1" customHeight="1">
      <c r="A79" s="11" t="s">
        <v>144</v>
      </c>
      <c r="B79" s="12" t="s">
        <v>13</v>
      </c>
      <c r="C79" s="12" t="s">
        <v>14</v>
      </c>
      <c r="D79" s="13" t="s">
        <v>143</v>
      </c>
      <c r="E79" s="14" t="s">
        <v>144</v>
      </c>
      <c r="F79" s="17">
        <f>F80</f>
        <v>672400</v>
      </c>
      <c r="G79" s="17">
        <f>G80</f>
        <v>0</v>
      </c>
      <c r="H79" s="17">
        <f t="shared" si="37"/>
        <v>672400</v>
      </c>
      <c r="I79" s="17">
        <f t="shared" ref="I79:J79" si="40">I80</f>
        <v>700800</v>
      </c>
      <c r="J79" s="17">
        <f t="shared" si="40"/>
        <v>730900</v>
      </c>
    </row>
    <row r="80" spans="1:10" ht="41.25" hidden="1" customHeight="1">
      <c r="A80" s="11" t="s">
        <v>146</v>
      </c>
      <c r="B80" s="12" t="s">
        <v>13</v>
      </c>
      <c r="C80" s="12" t="s">
        <v>14</v>
      </c>
      <c r="D80" s="13" t="s">
        <v>145</v>
      </c>
      <c r="E80" s="14" t="s">
        <v>146</v>
      </c>
      <c r="F80" s="17">
        <f>F81</f>
        <v>672400</v>
      </c>
      <c r="G80" s="17">
        <f>G81</f>
        <v>0</v>
      </c>
      <c r="H80" s="17">
        <f t="shared" si="37"/>
        <v>672400</v>
      </c>
      <c r="I80" s="17">
        <f t="shared" ref="I80:J80" si="41">I81</f>
        <v>700800</v>
      </c>
      <c r="J80" s="17">
        <f t="shared" si="41"/>
        <v>730900</v>
      </c>
    </row>
    <row r="81" spans="1:10" ht="57.75" hidden="1" customHeight="1">
      <c r="A81" s="11" t="s">
        <v>148</v>
      </c>
      <c r="B81" s="12" t="s">
        <v>13</v>
      </c>
      <c r="C81" s="12" t="s">
        <v>14</v>
      </c>
      <c r="D81" s="13" t="s">
        <v>147</v>
      </c>
      <c r="E81" s="14" t="s">
        <v>148</v>
      </c>
      <c r="F81" s="17">
        <v>672400</v>
      </c>
      <c r="G81" s="17">
        <v>0</v>
      </c>
      <c r="H81" s="17">
        <f t="shared" si="37"/>
        <v>672400</v>
      </c>
      <c r="I81" s="17">
        <v>700800</v>
      </c>
      <c r="J81" s="17">
        <v>730900</v>
      </c>
    </row>
    <row r="82" spans="1:10" ht="42.75" hidden="1" customHeight="1">
      <c r="A82" s="6" t="s">
        <v>150</v>
      </c>
      <c r="B82" s="7" t="s">
        <v>13</v>
      </c>
      <c r="C82" s="7" t="s">
        <v>14</v>
      </c>
      <c r="D82" s="8" t="s">
        <v>149</v>
      </c>
      <c r="E82" s="18" t="s">
        <v>150</v>
      </c>
      <c r="F82" s="16">
        <f>F83+F86+F91</f>
        <v>1301800</v>
      </c>
      <c r="G82" s="16">
        <f>G83+G86+G91</f>
        <v>0</v>
      </c>
      <c r="H82" s="16">
        <f t="shared" si="37"/>
        <v>1301800</v>
      </c>
      <c r="I82" s="16">
        <f t="shared" ref="I82:J82" si="42">I83+I86+I91</f>
        <v>91800</v>
      </c>
      <c r="J82" s="16">
        <f t="shared" si="42"/>
        <v>91800</v>
      </c>
    </row>
    <row r="83" spans="1:10" ht="99" hidden="1" customHeight="1">
      <c r="A83" s="11" t="s">
        <v>152</v>
      </c>
      <c r="B83" s="12" t="s">
        <v>13</v>
      </c>
      <c r="C83" s="12" t="s">
        <v>14</v>
      </c>
      <c r="D83" s="13" t="s">
        <v>151</v>
      </c>
      <c r="E83" s="15" t="s">
        <v>152</v>
      </c>
      <c r="F83" s="17">
        <f>F84</f>
        <v>1210000</v>
      </c>
      <c r="G83" s="17">
        <f>G84</f>
        <v>0</v>
      </c>
      <c r="H83" s="17">
        <f t="shared" si="37"/>
        <v>1210000</v>
      </c>
      <c r="I83" s="17">
        <f t="shared" ref="I83:J83" si="43">I84</f>
        <v>0</v>
      </c>
      <c r="J83" s="17">
        <f t="shared" si="43"/>
        <v>0</v>
      </c>
    </row>
    <row r="84" spans="1:10" ht="116.25" hidden="1" customHeight="1">
      <c r="A84" s="11" t="s">
        <v>154</v>
      </c>
      <c r="B84" s="12" t="s">
        <v>13</v>
      </c>
      <c r="C84" s="12" t="s">
        <v>14</v>
      </c>
      <c r="D84" s="13" t="s">
        <v>153</v>
      </c>
      <c r="E84" s="15" t="s">
        <v>154</v>
      </c>
      <c r="F84" s="17">
        <f>F85</f>
        <v>1210000</v>
      </c>
      <c r="G84" s="17">
        <f>G85</f>
        <v>0</v>
      </c>
      <c r="H84" s="17">
        <f t="shared" si="37"/>
        <v>1210000</v>
      </c>
      <c r="I84" s="17">
        <f t="shared" ref="I84:J84" si="44">I85</f>
        <v>0</v>
      </c>
      <c r="J84" s="17">
        <f t="shared" si="44"/>
        <v>0</v>
      </c>
    </row>
    <row r="85" spans="1:10" ht="117.75" hidden="1" customHeight="1">
      <c r="A85" s="11" t="s">
        <v>156</v>
      </c>
      <c r="B85" s="12" t="s">
        <v>13</v>
      </c>
      <c r="C85" s="12" t="s">
        <v>14</v>
      </c>
      <c r="D85" s="13" t="s">
        <v>155</v>
      </c>
      <c r="E85" s="15" t="s">
        <v>156</v>
      </c>
      <c r="F85" s="17">
        <v>1210000</v>
      </c>
      <c r="G85" s="17">
        <v>0</v>
      </c>
      <c r="H85" s="17">
        <f t="shared" si="37"/>
        <v>1210000</v>
      </c>
      <c r="I85" s="17">
        <v>0</v>
      </c>
      <c r="J85" s="17">
        <v>0</v>
      </c>
    </row>
    <row r="86" spans="1:10" ht="40.5" hidden="1" customHeight="1">
      <c r="A86" s="11" t="s">
        <v>158</v>
      </c>
      <c r="B86" s="12" t="s">
        <v>13</v>
      </c>
      <c r="C86" s="12" t="s">
        <v>14</v>
      </c>
      <c r="D86" s="13" t="s">
        <v>157</v>
      </c>
      <c r="E86" s="15" t="s">
        <v>158</v>
      </c>
      <c r="F86" s="17">
        <f>F87+F89</f>
        <v>28100</v>
      </c>
      <c r="G86" s="17">
        <f>G87+G89</f>
        <v>0</v>
      </c>
      <c r="H86" s="17">
        <f t="shared" si="37"/>
        <v>28100</v>
      </c>
      <c r="I86" s="17">
        <f t="shared" ref="I86:J86" si="45">I87+I89</f>
        <v>28100</v>
      </c>
      <c r="J86" s="17">
        <f t="shared" si="45"/>
        <v>28100</v>
      </c>
    </row>
    <row r="87" spans="1:10" ht="40.5" hidden="1" customHeight="1">
      <c r="A87" s="11" t="s">
        <v>160</v>
      </c>
      <c r="B87" s="12" t="s">
        <v>13</v>
      </c>
      <c r="C87" s="12" t="s">
        <v>14</v>
      </c>
      <c r="D87" s="13" t="s">
        <v>159</v>
      </c>
      <c r="E87" s="15" t="s">
        <v>160</v>
      </c>
      <c r="F87" s="17">
        <f>F88</f>
        <v>15300</v>
      </c>
      <c r="G87" s="17">
        <f>G88</f>
        <v>0</v>
      </c>
      <c r="H87" s="17">
        <f t="shared" si="37"/>
        <v>15300</v>
      </c>
      <c r="I87" s="17">
        <f t="shared" ref="I87:J87" si="46">I88</f>
        <v>15300</v>
      </c>
      <c r="J87" s="17">
        <f t="shared" si="46"/>
        <v>15300</v>
      </c>
    </row>
    <row r="88" spans="1:10" ht="57.75" hidden="1" customHeight="1">
      <c r="A88" s="11" t="s">
        <v>162</v>
      </c>
      <c r="B88" s="12" t="s">
        <v>13</v>
      </c>
      <c r="C88" s="12" t="s">
        <v>14</v>
      </c>
      <c r="D88" s="13" t="s">
        <v>161</v>
      </c>
      <c r="E88" s="14" t="s">
        <v>162</v>
      </c>
      <c r="F88" s="17">
        <v>15300</v>
      </c>
      <c r="G88" s="17">
        <v>0</v>
      </c>
      <c r="H88" s="17">
        <f t="shared" si="37"/>
        <v>15300</v>
      </c>
      <c r="I88" s="17">
        <v>15300</v>
      </c>
      <c r="J88" s="17">
        <v>15300</v>
      </c>
    </row>
    <row r="89" spans="1:10" ht="57.75" hidden="1" customHeight="1">
      <c r="A89" s="11" t="s">
        <v>164</v>
      </c>
      <c r="B89" s="12" t="s">
        <v>13</v>
      </c>
      <c r="C89" s="12" t="s">
        <v>14</v>
      </c>
      <c r="D89" s="13" t="s">
        <v>163</v>
      </c>
      <c r="E89" s="14" t="s">
        <v>164</v>
      </c>
      <c r="F89" s="17">
        <f>F90</f>
        <v>12800</v>
      </c>
      <c r="G89" s="17">
        <f>G90</f>
        <v>0</v>
      </c>
      <c r="H89" s="17">
        <f t="shared" si="37"/>
        <v>12800</v>
      </c>
      <c r="I89" s="17">
        <f t="shared" ref="I89:J89" si="47">I90</f>
        <v>12800</v>
      </c>
      <c r="J89" s="17">
        <f t="shared" si="47"/>
        <v>12800</v>
      </c>
    </row>
    <row r="90" spans="1:10" ht="57.75" hidden="1" customHeight="1">
      <c r="A90" s="11" t="s">
        <v>166</v>
      </c>
      <c r="B90" s="12" t="s">
        <v>13</v>
      </c>
      <c r="C90" s="12" t="s">
        <v>14</v>
      </c>
      <c r="D90" s="13" t="s">
        <v>165</v>
      </c>
      <c r="E90" s="14" t="s">
        <v>166</v>
      </c>
      <c r="F90" s="17">
        <v>12800</v>
      </c>
      <c r="G90" s="17">
        <v>0</v>
      </c>
      <c r="H90" s="17">
        <f t="shared" si="37"/>
        <v>12800</v>
      </c>
      <c r="I90" s="17">
        <v>12800</v>
      </c>
      <c r="J90" s="17">
        <v>12800</v>
      </c>
    </row>
    <row r="91" spans="1:10" ht="85.5" hidden="1" customHeight="1">
      <c r="A91" s="11" t="s">
        <v>168</v>
      </c>
      <c r="B91" s="12" t="s">
        <v>13</v>
      </c>
      <c r="C91" s="12" t="s">
        <v>14</v>
      </c>
      <c r="D91" s="13" t="s">
        <v>167</v>
      </c>
      <c r="E91" s="14" t="s">
        <v>168</v>
      </c>
      <c r="F91" s="17">
        <f>F92</f>
        <v>63700</v>
      </c>
      <c r="G91" s="17">
        <f>G92</f>
        <v>0</v>
      </c>
      <c r="H91" s="17">
        <f t="shared" si="37"/>
        <v>63700</v>
      </c>
      <c r="I91" s="17">
        <f t="shared" ref="I91:J91" si="48">I92</f>
        <v>63700</v>
      </c>
      <c r="J91" s="17">
        <f t="shared" si="48"/>
        <v>63700</v>
      </c>
    </row>
    <row r="92" spans="1:10" ht="83.25" hidden="1" customHeight="1">
      <c r="A92" s="11" t="s">
        <v>170</v>
      </c>
      <c r="B92" s="12" t="s">
        <v>13</v>
      </c>
      <c r="C92" s="12" t="s">
        <v>14</v>
      </c>
      <c r="D92" s="13" t="s">
        <v>169</v>
      </c>
      <c r="E92" s="14" t="s">
        <v>170</v>
      </c>
      <c r="F92" s="17">
        <f>F93</f>
        <v>63700</v>
      </c>
      <c r="G92" s="17">
        <f>G93</f>
        <v>0</v>
      </c>
      <c r="H92" s="17">
        <f t="shared" si="37"/>
        <v>63700</v>
      </c>
      <c r="I92" s="17">
        <f t="shared" ref="I92:J92" si="49">I93</f>
        <v>63700</v>
      </c>
      <c r="J92" s="17">
        <f t="shared" si="49"/>
        <v>63700</v>
      </c>
    </row>
    <row r="93" spans="1:10" ht="99" hidden="1" customHeight="1">
      <c r="A93" s="11" t="s">
        <v>172</v>
      </c>
      <c r="B93" s="12" t="s">
        <v>13</v>
      </c>
      <c r="C93" s="12" t="s">
        <v>14</v>
      </c>
      <c r="D93" s="13" t="s">
        <v>171</v>
      </c>
      <c r="E93" s="14" t="s">
        <v>172</v>
      </c>
      <c r="F93" s="17">
        <v>63700</v>
      </c>
      <c r="G93" s="17">
        <v>0</v>
      </c>
      <c r="H93" s="17">
        <f t="shared" si="37"/>
        <v>63700</v>
      </c>
      <c r="I93" s="17">
        <v>63700</v>
      </c>
      <c r="J93" s="17">
        <v>63700</v>
      </c>
    </row>
    <row r="94" spans="1:10" ht="21" hidden="1" customHeight="1">
      <c r="A94" s="6" t="s">
        <v>174</v>
      </c>
      <c r="B94" s="7" t="s">
        <v>13</v>
      </c>
      <c r="C94" s="7" t="s">
        <v>14</v>
      </c>
      <c r="D94" s="8" t="s">
        <v>173</v>
      </c>
      <c r="E94" s="9" t="s">
        <v>174</v>
      </c>
      <c r="F94" s="16">
        <f>F95+F113+F115</f>
        <v>583300</v>
      </c>
      <c r="G94" s="16">
        <f>G95+G113+G115</f>
        <v>0</v>
      </c>
      <c r="H94" s="16">
        <f t="shared" si="37"/>
        <v>583300</v>
      </c>
      <c r="I94" s="16">
        <f t="shared" ref="I94:J94" si="50">I95+I113+I115</f>
        <v>583300</v>
      </c>
      <c r="J94" s="16">
        <f t="shared" si="50"/>
        <v>583300</v>
      </c>
    </row>
    <row r="95" spans="1:10" ht="36" hidden="1" customHeight="1">
      <c r="A95" s="11" t="s">
        <v>176</v>
      </c>
      <c r="B95" s="12" t="s">
        <v>13</v>
      </c>
      <c r="C95" s="12" t="s">
        <v>14</v>
      </c>
      <c r="D95" s="13" t="s">
        <v>175</v>
      </c>
      <c r="E95" s="14" t="s">
        <v>176</v>
      </c>
      <c r="F95" s="17">
        <f>F96+F98+F100+F103+F105+F107+F109+F111</f>
        <v>373100</v>
      </c>
      <c r="G95" s="17">
        <f>G96+G98+G100+G103+G105+G107+G109+G111</f>
        <v>0</v>
      </c>
      <c r="H95" s="17">
        <f t="shared" si="37"/>
        <v>373100</v>
      </c>
      <c r="I95" s="17">
        <f t="shared" ref="I95:J95" si="51">I96+I98+I100+I103+I105+I107+I109+I111</f>
        <v>373100</v>
      </c>
      <c r="J95" s="17">
        <f t="shared" si="51"/>
        <v>373100</v>
      </c>
    </row>
    <row r="96" spans="1:10" ht="63.75" hidden="1" customHeight="1">
      <c r="A96" s="11" t="s">
        <v>178</v>
      </c>
      <c r="B96" s="12" t="s">
        <v>13</v>
      </c>
      <c r="C96" s="12" t="s">
        <v>14</v>
      </c>
      <c r="D96" s="13" t="s">
        <v>177</v>
      </c>
      <c r="E96" s="14" t="s">
        <v>178</v>
      </c>
      <c r="F96" s="17">
        <f>F97</f>
        <v>24300</v>
      </c>
      <c r="G96" s="17">
        <f>G97</f>
        <v>0</v>
      </c>
      <c r="H96" s="17">
        <f t="shared" si="37"/>
        <v>24300</v>
      </c>
      <c r="I96" s="17">
        <f t="shared" ref="I96:J96" si="52">I97</f>
        <v>24300</v>
      </c>
      <c r="J96" s="17">
        <f t="shared" si="52"/>
        <v>24300</v>
      </c>
    </row>
    <row r="97" spans="1:10" ht="95.25" hidden="1" customHeight="1">
      <c r="A97" s="11" t="s">
        <v>180</v>
      </c>
      <c r="B97" s="12" t="s">
        <v>13</v>
      </c>
      <c r="C97" s="12" t="s">
        <v>14</v>
      </c>
      <c r="D97" s="13" t="s">
        <v>179</v>
      </c>
      <c r="E97" s="14" t="s">
        <v>180</v>
      </c>
      <c r="F97" s="17">
        <v>24300</v>
      </c>
      <c r="G97" s="17">
        <v>0</v>
      </c>
      <c r="H97" s="17">
        <f t="shared" si="37"/>
        <v>24300</v>
      </c>
      <c r="I97" s="17">
        <v>24300</v>
      </c>
      <c r="J97" s="17">
        <v>24300</v>
      </c>
    </row>
    <row r="98" spans="1:10" ht="94.5" hidden="1" customHeight="1">
      <c r="A98" s="11" t="s">
        <v>182</v>
      </c>
      <c r="B98" s="12" t="s">
        <v>13</v>
      </c>
      <c r="C98" s="12" t="s">
        <v>14</v>
      </c>
      <c r="D98" s="13" t="s">
        <v>181</v>
      </c>
      <c r="E98" s="14" t="s">
        <v>182</v>
      </c>
      <c r="F98" s="17">
        <f>F99</f>
        <v>135600</v>
      </c>
      <c r="G98" s="17">
        <f>G99</f>
        <v>0</v>
      </c>
      <c r="H98" s="17">
        <f t="shared" si="37"/>
        <v>135600</v>
      </c>
      <c r="I98" s="17">
        <f t="shared" ref="I98:J98" si="53">I99</f>
        <v>135600</v>
      </c>
      <c r="J98" s="17">
        <f t="shared" si="53"/>
        <v>135600</v>
      </c>
    </row>
    <row r="99" spans="1:10" ht="117.75" hidden="1" customHeight="1">
      <c r="A99" s="11" t="s">
        <v>184</v>
      </c>
      <c r="B99" s="12" t="s">
        <v>13</v>
      </c>
      <c r="C99" s="12" t="s">
        <v>14</v>
      </c>
      <c r="D99" s="13" t="s">
        <v>183</v>
      </c>
      <c r="E99" s="14" t="s">
        <v>184</v>
      </c>
      <c r="F99" s="17">
        <v>135600</v>
      </c>
      <c r="G99" s="17">
        <v>0</v>
      </c>
      <c r="H99" s="17">
        <f t="shared" si="37"/>
        <v>135600</v>
      </c>
      <c r="I99" s="17">
        <v>135600</v>
      </c>
      <c r="J99" s="17">
        <v>135600</v>
      </c>
    </row>
    <row r="100" spans="1:10" ht="79.5" hidden="1" customHeight="1">
      <c r="A100" s="11" t="s">
        <v>186</v>
      </c>
      <c r="B100" s="12" t="s">
        <v>13</v>
      </c>
      <c r="C100" s="12" t="s">
        <v>14</v>
      </c>
      <c r="D100" s="13" t="s">
        <v>185</v>
      </c>
      <c r="E100" s="14" t="s">
        <v>186</v>
      </c>
      <c r="F100" s="17">
        <f>F101+F102</f>
        <v>53000</v>
      </c>
      <c r="G100" s="17">
        <f>G101+G102</f>
        <v>0</v>
      </c>
      <c r="H100" s="17">
        <f t="shared" si="37"/>
        <v>53000</v>
      </c>
      <c r="I100" s="17">
        <f t="shared" ref="I100:J100" si="54">I101+I102</f>
        <v>53000</v>
      </c>
      <c r="J100" s="17">
        <f t="shared" si="54"/>
        <v>53000</v>
      </c>
    </row>
    <row r="101" spans="1:10" ht="102" hidden="1" customHeight="1">
      <c r="A101" s="11" t="s">
        <v>188</v>
      </c>
      <c r="B101" s="12" t="s">
        <v>13</v>
      </c>
      <c r="C101" s="12" t="s">
        <v>14</v>
      </c>
      <c r="D101" s="13" t="s">
        <v>187</v>
      </c>
      <c r="E101" s="14" t="s">
        <v>188</v>
      </c>
      <c r="F101" s="17">
        <v>48400</v>
      </c>
      <c r="G101" s="17">
        <v>0</v>
      </c>
      <c r="H101" s="17">
        <f t="shared" si="37"/>
        <v>48400</v>
      </c>
      <c r="I101" s="17">
        <v>48400</v>
      </c>
      <c r="J101" s="17">
        <v>48400</v>
      </c>
    </row>
    <row r="102" spans="1:10" ht="99.75" hidden="1" customHeight="1">
      <c r="A102" s="11" t="s">
        <v>190</v>
      </c>
      <c r="B102" s="12" t="s">
        <v>13</v>
      </c>
      <c r="C102" s="12" t="s">
        <v>14</v>
      </c>
      <c r="D102" s="13" t="s">
        <v>189</v>
      </c>
      <c r="E102" s="14" t="s">
        <v>190</v>
      </c>
      <c r="F102" s="17">
        <v>4600</v>
      </c>
      <c r="G102" s="17">
        <v>0</v>
      </c>
      <c r="H102" s="17">
        <f t="shared" si="37"/>
        <v>4600</v>
      </c>
      <c r="I102" s="17">
        <v>4600</v>
      </c>
      <c r="J102" s="17">
        <v>4600</v>
      </c>
    </row>
    <row r="103" spans="1:10" ht="100.5" hidden="1" customHeight="1">
      <c r="A103" s="11" t="s">
        <v>192</v>
      </c>
      <c r="B103" s="12" t="s">
        <v>13</v>
      </c>
      <c r="C103" s="12" t="s">
        <v>14</v>
      </c>
      <c r="D103" s="13" t="s">
        <v>191</v>
      </c>
      <c r="E103" s="14" t="s">
        <v>192</v>
      </c>
      <c r="F103" s="17">
        <f>F104</f>
        <v>8400</v>
      </c>
      <c r="G103" s="17">
        <f>G104</f>
        <v>0</v>
      </c>
      <c r="H103" s="17">
        <f t="shared" si="37"/>
        <v>8400</v>
      </c>
      <c r="I103" s="17">
        <f t="shared" ref="I103:J103" si="55">I104</f>
        <v>8400</v>
      </c>
      <c r="J103" s="17">
        <f t="shared" si="55"/>
        <v>8400</v>
      </c>
    </row>
    <row r="104" spans="1:10" ht="115.5" hidden="1" customHeight="1">
      <c r="A104" s="11" t="s">
        <v>194</v>
      </c>
      <c r="B104" s="12" t="s">
        <v>13</v>
      </c>
      <c r="C104" s="12" t="s">
        <v>14</v>
      </c>
      <c r="D104" s="13" t="s">
        <v>193</v>
      </c>
      <c r="E104" s="14" t="s">
        <v>194</v>
      </c>
      <c r="F104" s="17">
        <v>8400</v>
      </c>
      <c r="G104" s="17">
        <v>0</v>
      </c>
      <c r="H104" s="17">
        <f t="shared" si="37"/>
        <v>8400</v>
      </c>
      <c r="I104" s="17">
        <v>8400</v>
      </c>
      <c r="J104" s="17">
        <v>8400</v>
      </c>
    </row>
    <row r="105" spans="1:10" ht="81" hidden="1" customHeight="1">
      <c r="A105" s="11" t="s">
        <v>196</v>
      </c>
      <c r="B105" s="12" t="s">
        <v>13</v>
      </c>
      <c r="C105" s="12" t="s">
        <v>14</v>
      </c>
      <c r="D105" s="13" t="s">
        <v>195</v>
      </c>
      <c r="E105" s="14" t="s">
        <v>196</v>
      </c>
      <c r="F105" s="17">
        <f>F106</f>
        <v>400</v>
      </c>
      <c r="G105" s="17">
        <f>G106</f>
        <v>0</v>
      </c>
      <c r="H105" s="17">
        <f t="shared" si="37"/>
        <v>400</v>
      </c>
      <c r="I105" s="17">
        <f t="shared" ref="I105:J105" si="56">I106</f>
        <v>400</v>
      </c>
      <c r="J105" s="17">
        <f t="shared" si="56"/>
        <v>400</v>
      </c>
    </row>
    <row r="106" spans="1:10" ht="138.75" hidden="1" customHeight="1">
      <c r="A106" s="11" t="s">
        <v>198</v>
      </c>
      <c r="B106" s="12" t="s">
        <v>13</v>
      </c>
      <c r="C106" s="12" t="s">
        <v>14</v>
      </c>
      <c r="D106" s="13" t="s">
        <v>197</v>
      </c>
      <c r="E106" s="14" t="s">
        <v>198</v>
      </c>
      <c r="F106" s="17">
        <v>400</v>
      </c>
      <c r="G106" s="17">
        <v>0</v>
      </c>
      <c r="H106" s="17">
        <f t="shared" si="37"/>
        <v>400</v>
      </c>
      <c r="I106" s="17">
        <v>400</v>
      </c>
      <c r="J106" s="17">
        <v>400</v>
      </c>
    </row>
    <row r="107" spans="1:10" ht="81.75" hidden="1" customHeight="1">
      <c r="A107" s="11" t="s">
        <v>200</v>
      </c>
      <c r="B107" s="12" t="s">
        <v>13</v>
      </c>
      <c r="C107" s="12" t="s">
        <v>14</v>
      </c>
      <c r="D107" s="13" t="s">
        <v>199</v>
      </c>
      <c r="E107" s="14" t="s">
        <v>200</v>
      </c>
      <c r="F107" s="17">
        <f>F108</f>
        <v>6100</v>
      </c>
      <c r="G107" s="17">
        <f>G108</f>
        <v>0</v>
      </c>
      <c r="H107" s="17">
        <f t="shared" si="37"/>
        <v>6100</v>
      </c>
      <c r="I107" s="17">
        <f t="shared" ref="I107:J107" si="57">I108</f>
        <v>6100</v>
      </c>
      <c r="J107" s="17">
        <f t="shared" si="57"/>
        <v>6100</v>
      </c>
    </row>
    <row r="108" spans="1:10" ht="101.25" hidden="1" customHeight="1">
      <c r="A108" s="11" t="s">
        <v>202</v>
      </c>
      <c r="B108" s="12" t="s">
        <v>13</v>
      </c>
      <c r="C108" s="12" t="s">
        <v>14</v>
      </c>
      <c r="D108" s="13" t="s">
        <v>201</v>
      </c>
      <c r="E108" s="14" t="s">
        <v>202</v>
      </c>
      <c r="F108" s="17">
        <v>6100</v>
      </c>
      <c r="G108" s="17">
        <v>0</v>
      </c>
      <c r="H108" s="17">
        <f t="shared" si="37"/>
        <v>6100</v>
      </c>
      <c r="I108" s="17">
        <v>6100</v>
      </c>
      <c r="J108" s="17">
        <v>6100</v>
      </c>
    </row>
    <row r="109" spans="1:10" ht="67.5" hidden="1" customHeight="1">
      <c r="A109" s="11" t="s">
        <v>204</v>
      </c>
      <c r="B109" s="12" t="s">
        <v>13</v>
      </c>
      <c r="C109" s="12" t="s">
        <v>14</v>
      </c>
      <c r="D109" s="13" t="s">
        <v>203</v>
      </c>
      <c r="E109" s="14" t="s">
        <v>204</v>
      </c>
      <c r="F109" s="17">
        <f>F110</f>
        <v>13900</v>
      </c>
      <c r="G109" s="17">
        <f>G110</f>
        <v>0</v>
      </c>
      <c r="H109" s="17">
        <f t="shared" si="37"/>
        <v>13900</v>
      </c>
      <c r="I109" s="17">
        <f t="shared" ref="I109:J109" si="58">I110</f>
        <v>13900</v>
      </c>
      <c r="J109" s="17">
        <f t="shared" si="58"/>
        <v>13900</v>
      </c>
    </row>
    <row r="110" spans="1:10" ht="102" hidden="1" customHeight="1">
      <c r="A110" s="11" t="s">
        <v>206</v>
      </c>
      <c r="B110" s="12" t="s">
        <v>13</v>
      </c>
      <c r="C110" s="12" t="s">
        <v>14</v>
      </c>
      <c r="D110" s="13" t="s">
        <v>205</v>
      </c>
      <c r="E110" s="14" t="s">
        <v>206</v>
      </c>
      <c r="F110" s="17">
        <v>13900</v>
      </c>
      <c r="G110" s="17">
        <v>0</v>
      </c>
      <c r="H110" s="17">
        <f t="shared" si="37"/>
        <v>13900</v>
      </c>
      <c r="I110" s="17">
        <v>13900</v>
      </c>
      <c r="J110" s="17">
        <v>13900</v>
      </c>
    </row>
    <row r="111" spans="1:10" ht="79.5" hidden="1" customHeight="1">
      <c r="A111" s="11" t="s">
        <v>208</v>
      </c>
      <c r="B111" s="12" t="s">
        <v>13</v>
      </c>
      <c r="C111" s="12" t="s">
        <v>14</v>
      </c>
      <c r="D111" s="13" t="s">
        <v>207</v>
      </c>
      <c r="E111" s="14" t="s">
        <v>208</v>
      </c>
      <c r="F111" s="17">
        <f>F112</f>
        <v>131400</v>
      </c>
      <c r="G111" s="17">
        <f>G112</f>
        <v>0</v>
      </c>
      <c r="H111" s="17">
        <f t="shared" si="37"/>
        <v>131400</v>
      </c>
      <c r="I111" s="17">
        <f t="shared" ref="I111:J111" si="59">I112</f>
        <v>131400</v>
      </c>
      <c r="J111" s="17">
        <f t="shared" si="59"/>
        <v>131400</v>
      </c>
    </row>
    <row r="112" spans="1:10" ht="114.75" hidden="1" customHeight="1">
      <c r="A112" s="11" t="s">
        <v>210</v>
      </c>
      <c r="B112" s="12" t="s">
        <v>13</v>
      </c>
      <c r="C112" s="12" t="s">
        <v>14</v>
      </c>
      <c r="D112" s="13" t="s">
        <v>209</v>
      </c>
      <c r="E112" s="14" t="s">
        <v>210</v>
      </c>
      <c r="F112" s="17">
        <v>131400</v>
      </c>
      <c r="G112" s="17">
        <v>0</v>
      </c>
      <c r="H112" s="17">
        <f t="shared" si="37"/>
        <v>131400</v>
      </c>
      <c r="I112" s="17">
        <v>131400</v>
      </c>
      <c r="J112" s="17">
        <v>131400</v>
      </c>
    </row>
    <row r="113" spans="1:12" ht="133.5" hidden="1" customHeight="1">
      <c r="A113" s="11" t="s">
        <v>212</v>
      </c>
      <c r="B113" s="12" t="s">
        <v>13</v>
      </c>
      <c r="C113" s="12" t="s">
        <v>14</v>
      </c>
      <c r="D113" s="13" t="s">
        <v>211</v>
      </c>
      <c r="E113" s="14" t="s">
        <v>212</v>
      </c>
      <c r="F113" s="17">
        <f>F114</f>
        <v>43600</v>
      </c>
      <c r="G113" s="17">
        <f>G114</f>
        <v>0</v>
      </c>
      <c r="H113" s="17">
        <f t="shared" si="37"/>
        <v>43600</v>
      </c>
      <c r="I113" s="17">
        <f t="shared" ref="I113:J113" si="60">I114</f>
        <v>43600</v>
      </c>
      <c r="J113" s="17">
        <f t="shared" si="60"/>
        <v>43600</v>
      </c>
    </row>
    <row r="114" spans="1:12" ht="175.5" hidden="1" customHeight="1">
      <c r="A114" s="11" t="s">
        <v>214</v>
      </c>
      <c r="B114" s="12" t="s">
        <v>13</v>
      </c>
      <c r="C114" s="12" t="s">
        <v>14</v>
      </c>
      <c r="D114" s="13" t="s">
        <v>213</v>
      </c>
      <c r="E114" s="14" t="s">
        <v>214</v>
      </c>
      <c r="F114" s="17">
        <v>43600</v>
      </c>
      <c r="G114" s="17">
        <v>0</v>
      </c>
      <c r="H114" s="17">
        <f t="shared" si="37"/>
        <v>43600</v>
      </c>
      <c r="I114" s="17">
        <v>43600</v>
      </c>
      <c r="J114" s="17">
        <v>43600</v>
      </c>
    </row>
    <row r="115" spans="1:12" ht="19.5" hidden="1" customHeight="1">
      <c r="A115" s="11"/>
      <c r="B115" s="12"/>
      <c r="C115" s="12"/>
      <c r="D115" s="13" t="s">
        <v>315</v>
      </c>
      <c r="E115" s="14" t="s">
        <v>314</v>
      </c>
      <c r="F115" s="17">
        <f>F116</f>
        <v>166600</v>
      </c>
      <c r="G115" s="17">
        <f>G116</f>
        <v>0</v>
      </c>
      <c r="H115" s="17">
        <f t="shared" si="37"/>
        <v>166600</v>
      </c>
      <c r="I115" s="17">
        <f t="shared" ref="I115:J115" si="61">I116</f>
        <v>166600</v>
      </c>
      <c r="J115" s="17">
        <f t="shared" si="61"/>
        <v>166600</v>
      </c>
    </row>
    <row r="116" spans="1:12" ht="180" hidden="1">
      <c r="A116" s="11"/>
      <c r="B116" s="12"/>
      <c r="C116" s="12"/>
      <c r="D116" s="13" t="s">
        <v>312</v>
      </c>
      <c r="E116" s="14" t="s">
        <v>313</v>
      </c>
      <c r="F116" s="17">
        <v>166600</v>
      </c>
      <c r="G116" s="17">
        <v>0</v>
      </c>
      <c r="H116" s="17">
        <f t="shared" si="37"/>
        <v>166600</v>
      </c>
      <c r="I116" s="17">
        <v>166600</v>
      </c>
      <c r="J116" s="17">
        <v>166600</v>
      </c>
    </row>
    <row r="117" spans="1:12" ht="21" hidden="1" customHeight="1">
      <c r="A117" s="6" t="s">
        <v>216</v>
      </c>
      <c r="B117" s="7" t="s">
        <v>13</v>
      </c>
      <c r="C117" s="7" t="s">
        <v>14</v>
      </c>
      <c r="D117" s="8" t="s">
        <v>215</v>
      </c>
      <c r="E117" s="9" t="s">
        <v>216</v>
      </c>
      <c r="F117" s="16">
        <f>F118</f>
        <v>449178.6</v>
      </c>
      <c r="G117" s="16">
        <f>G118</f>
        <v>0</v>
      </c>
      <c r="H117" s="16">
        <f t="shared" si="37"/>
        <v>449178.6</v>
      </c>
      <c r="I117" s="16">
        <f t="shared" ref="I117:J117" si="62">I118</f>
        <v>0</v>
      </c>
      <c r="J117" s="16">
        <f t="shared" si="62"/>
        <v>0</v>
      </c>
    </row>
    <row r="118" spans="1:12" ht="21" hidden="1" customHeight="1">
      <c r="A118" s="11" t="s">
        <v>218</v>
      </c>
      <c r="B118" s="12" t="s">
        <v>13</v>
      </c>
      <c r="C118" s="12" t="s">
        <v>14</v>
      </c>
      <c r="D118" s="13" t="s">
        <v>217</v>
      </c>
      <c r="E118" s="14" t="s">
        <v>218</v>
      </c>
      <c r="F118" s="17">
        <f>F119</f>
        <v>449178.6</v>
      </c>
      <c r="G118" s="17">
        <f>G119</f>
        <v>0</v>
      </c>
      <c r="H118" s="17">
        <f t="shared" si="37"/>
        <v>449178.6</v>
      </c>
      <c r="I118" s="17">
        <f t="shared" ref="I118:J118" si="63">I119</f>
        <v>0</v>
      </c>
      <c r="J118" s="17">
        <f t="shared" si="63"/>
        <v>0</v>
      </c>
    </row>
    <row r="119" spans="1:12" ht="39" hidden="1" customHeight="1">
      <c r="A119" s="11" t="s">
        <v>220</v>
      </c>
      <c r="B119" s="12" t="s">
        <v>13</v>
      </c>
      <c r="C119" s="12" t="s">
        <v>14</v>
      </c>
      <c r="D119" s="13" t="s">
        <v>219</v>
      </c>
      <c r="E119" s="14" t="s">
        <v>220</v>
      </c>
      <c r="F119" s="17">
        <f>F120+F121+F122+F123+F124</f>
        <v>449178.6</v>
      </c>
      <c r="G119" s="17">
        <f>G120+G121+G122+G123+G124</f>
        <v>0</v>
      </c>
      <c r="H119" s="17">
        <f t="shared" si="37"/>
        <v>449178.6</v>
      </c>
      <c r="I119" s="17">
        <f t="shared" ref="I119:J119" si="64">I120+I121+I122+I123+I124</f>
        <v>0</v>
      </c>
      <c r="J119" s="17">
        <f t="shared" si="64"/>
        <v>0</v>
      </c>
    </row>
    <row r="120" spans="1:12" ht="36" hidden="1">
      <c r="A120" s="11"/>
      <c r="B120" s="12"/>
      <c r="C120" s="12"/>
      <c r="D120" s="13" t="s">
        <v>306</v>
      </c>
      <c r="E120" s="14" t="s">
        <v>316</v>
      </c>
      <c r="F120" s="17">
        <v>69286.7</v>
      </c>
      <c r="G120" s="17">
        <v>0</v>
      </c>
      <c r="H120" s="17">
        <f t="shared" si="37"/>
        <v>69286.7</v>
      </c>
      <c r="I120" s="17">
        <v>0</v>
      </c>
      <c r="J120" s="17">
        <v>0</v>
      </c>
    </row>
    <row r="121" spans="1:12" ht="54" hidden="1">
      <c r="A121" s="11"/>
      <c r="B121" s="12"/>
      <c r="C121" s="12"/>
      <c r="D121" s="13" t="s">
        <v>307</v>
      </c>
      <c r="E121" s="14" t="s">
        <v>317</v>
      </c>
      <c r="F121" s="17">
        <v>59891.9</v>
      </c>
      <c r="G121" s="17">
        <v>0</v>
      </c>
      <c r="H121" s="17">
        <f t="shared" si="37"/>
        <v>59891.9</v>
      </c>
      <c r="I121" s="17">
        <v>0</v>
      </c>
      <c r="J121" s="17">
        <v>0</v>
      </c>
    </row>
    <row r="122" spans="1:12" ht="54" hidden="1">
      <c r="A122" s="11"/>
      <c r="B122" s="12"/>
      <c r="C122" s="12"/>
      <c r="D122" s="13" t="s">
        <v>308</v>
      </c>
      <c r="E122" s="14" t="s">
        <v>318</v>
      </c>
      <c r="F122" s="17">
        <v>135000</v>
      </c>
      <c r="G122" s="17">
        <v>0</v>
      </c>
      <c r="H122" s="17">
        <f t="shared" si="37"/>
        <v>135000</v>
      </c>
      <c r="I122" s="17">
        <v>0</v>
      </c>
      <c r="J122" s="17">
        <v>0</v>
      </c>
    </row>
    <row r="123" spans="1:12" ht="54" hidden="1">
      <c r="A123" s="11"/>
      <c r="B123" s="12"/>
      <c r="C123" s="12"/>
      <c r="D123" s="13" t="s">
        <v>309</v>
      </c>
      <c r="E123" s="14" t="s">
        <v>319</v>
      </c>
      <c r="F123" s="17">
        <v>150000</v>
      </c>
      <c r="G123" s="17">
        <v>0</v>
      </c>
      <c r="H123" s="17">
        <f t="shared" si="37"/>
        <v>150000</v>
      </c>
      <c r="I123" s="17">
        <v>0</v>
      </c>
      <c r="J123" s="17">
        <v>0</v>
      </c>
    </row>
    <row r="124" spans="1:12" ht="54" hidden="1">
      <c r="A124" s="11"/>
      <c r="B124" s="12"/>
      <c r="C124" s="12"/>
      <c r="D124" s="13" t="s">
        <v>310</v>
      </c>
      <c r="E124" s="14" t="s">
        <v>320</v>
      </c>
      <c r="F124" s="17">
        <v>35000</v>
      </c>
      <c r="G124" s="17">
        <v>0</v>
      </c>
      <c r="H124" s="17">
        <f t="shared" si="37"/>
        <v>35000</v>
      </c>
      <c r="I124" s="17">
        <v>0</v>
      </c>
      <c r="J124" s="17">
        <v>0</v>
      </c>
    </row>
    <row r="125" spans="1:12" ht="21" hidden="1" customHeight="1">
      <c r="A125" s="6" t="s">
        <v>222</v>
      </c>
      <c r="B125" s="7" t="s">
        <v>13</v>
      </c>
      <c r="C125" s="7" t="s">
        <v>14</v>
      </c>
      <c r="D125" s="8" t="s">
        <v>221</v>
      </c>
      <c r="E125" s="9" t="s">
        <v>222</v>
      </c>
      <c r="F125" s="26">
        <f>F126</f>
        <v>467746835.58000004</v>
      </c>
      <c r="G125" s="26">
        <f>G126</f>
        <v>0</v>
      </c>
      <c r="H125" s="16">
        <f t="shared" si="37"/>
        <v>467746835.58000004</v>
      </c>
      <c r="I125" s="26">
        <f t="shared" ref="I125:J125" si="65">I126</f>
        <v>407722012.72999996</v>
      </c>
      <c r="J125" s="26">
        <f t="shared" si="65"/>
        <v>409737615.52999997</v>
      </c>
    </row>
    <row r="126" spans="1:12" ht="58.5" hidden="1" customHeight="1">
      <c r="A126" s="6" t="s">
        <v>224</v>
      </c>
      <c r="B126" s="7" t="s">
        <v>13</v>
      </c>
      <c r="C126" s="7" t="s">
        <v>14</v>
      </c>
      <c r="D126" s="8" t="s">
        <v>223</v>
      </c>
      <c r="E126" s="9" t="s">
        <v>224</v>
      </c>
      <c r="F126" s="26">
        <f>F127+F134+F145+F173</f>
        <v>467746835.58000004</v>
      </c>
      <c r="G126" s="26">
        <f>G127+G134+G145+G173</f>
        <v>0</v>
      </c>
      <c r="H126" s="16">
        <f t="shared" si="37"/>
        <v>467746835.58000004</v>
      </c>
      <c r="I126" s="26">
        <f>I127+I134+I145+I173</f>
        <v>407722012.72999996</v>
      </c>
      <c r="J126" s="26">
        <f>J127+J134+J145+J173</f>
        <v>409737615.52999997</v>
      </c>
      <c r="L126" s="25"/>
    </row>
    <row r="127" spans="1:12" ht="21" hidden="1" customHeight="1">
      <c r="A127" s="11" t="s">
        <v>226</v>
      </c>
      <c r="B127" s="12" t="s">
        <v>13</v>
      </c>
      <c r="C127" s="12" t="s">
        <v>14</v>
      </c>
      <c r="D127" s="13" t="s">
        <v>225</v>
      </c>
      <c r="E127" s="14" t="s">
        <v>226</v>
      </c>
      <c r="F127" s="20">
        <f>F128+F130</f>
        <v>213339800</v>
      </c>
      <c r="G127" s="20">
        <f>G128+G130</f>
        <v>0</v>
      </c>
      <c r="H127" s="17">
        <f t="shared" si="37"/>
        <v>213339800</v>
      </c>
      <c r="I127" s="20">
        <f t="shared" ref="I127:J127" si="66">I128+I130</f>
        <v>189916000</v>
      </c>
      <c r="J127" s="20">
        <f t="shared" si="66"/>
        <v>208575900</v>
      </c>
    </row>
    <row r="128" spans="1:12" ht="21" hidden="1" customHeight="1">
      <c r="A128" s="11" t="s">
        <v>228</v>
      </c>
      <c r="B128" s="12" t="s">
        <v>13</v>
      </c>
      <c r="C128" s="12" t="s">
        <v>14</v>
      </c>
      <c r="D128" s="13" t="s">
        <v>227</v>
      </c>
      <c r="E128" s="14" t="s">
        <v>228</v>
      </c>
      <c r="F128" s="20">
        <f>F129</f>
        <v>210756700</v>
      </c>
      <c r="G128" s="20">
        <f>G129</f>
        <v>0</v>
      </c>
      <c r="H128" s="17">
        <f t="shared" si="37"/>
        <v>210756700</v>
      </c>
      <c r="I128" s="20">
        <f t="shared" ref="I128:J128" si="67">I129</f>
        <v>189916000</v>
      </c>
      <c r="J128" s="20">
        <f t="shared" si="67"/>
        <v>208575900</v>
      </c>
    </row>
    <row r="129" spans="1:10" ht="63.75" hidden="1" customHeight="1">
      <c r="A129" s="11" t="s">
        <v>230</v>
      </c>
      <c r="B129" s="12" t="s">
        <v>13</v>
      </c>
      <c r="C129" s="12" t="s">
        <v>14</v>
      </c>
      <c r="D129" s="13" t="s">
        <v>229</v>
      </c>
      <c r="E129" s="14" t="s">
        <v>230</v>
      </c>
      <c r="F129" s="20">
        <v>210756700</v>
      </c>
      <c r="G129" s="20">
        <v>0</v>
      </c>
      <c r="H129" s="17">
        <f t="shared" si="37"/>
        <v>210756700</v>
      </c>
      <c r="I129" s="20">
        <v>189916000</v>
      </c>
      <c r="J129" s="20">
        <v>208575900</v>
      </c>
    </row>
    <row r="130" spans="1:10" ht="21" hidden="1" customHeight="1">
      <c r="A130" s="11" t="s">
        <v>232</v>
      </c>
      <c r="B130" s="12" t="s">
        <v>13</v>
      </c>
      <c r="C130" s="12" t="s">
        <v>14</v>
      </c>
      <c r="D130" s="13" t="s">
        <v>231</v>
      </c>
      <c r="E130" s="14" t="s">
        <v>232</v>
      </c>
      <c r="F130" s="20">
        <f>F131</f>
        <v>2583100</v>
      </c>
      <c r="G130" s="20">
        <f>G131</f>
        <v>0</v>
      </c>
      <c r="H130" s="17">
        <f t="shared" si="37"/>
        <v>2583100</v>
      </c>
      <c r="I130" s="20">
        <f t="shared" ref="I130:J130" si="68">I131</f>
        <v>0</v>
      </c>
      <c r="J130" s="20">
        <f t="shared" si="68"/>
        <v>0</v>
      </c>
    </row>
    <row r="131" spans="1:10" ht="21" hidden="1" customHeight="1">
      <c r="A131" s="11" t="s">
        <v>234</v>
      </c>
      <c r="B131" s="12" t="s">
        <v>13</v>
      </c>
      <c r="C131" s="12" t="s">
        <v>14</v>
      </c>
      <c r="D131" s="13" t="s">
        <v>233</v>
      </c>
      <c r="E131" s="14" t="s">
        <v>234</v>
      </c>
      <c r="F131" s="20">
        <f>F132+F133</f>
        <v>2583100</v>
      </c>
      <c r="G131" s="20">
        <f>G132+G133</f>
        <v>0</v>
      </c>
      <c r="H131" s="17">
        <f t="shared" si="37"/>
        <v>2583100</v>
      </c>
      <c r="I131" s="20">
        <f t="shared" ref="I131:J131" si="69">I132+I133</f>
        <v>0</v>
      </c>
      <c r="J131" s="20">
        <f t="shared" si="69"/>
        <v>0</v>
      </c>
    </row>
    <row r="132" spans="1:10" ht="36" hidden="1" customHeight="1">
      <c r="A132" s="11"/>
      <c r="B132" s="12"/>
      <c r="C132" s="12"/>
      <c r="D132" s="13"/>
      <c r="E132" s="19" t="s">
        <v>285</v>
      </c>
      <c r="F132" s="20">
        <v>539200</v>
      </c>
      <c r="G132" s="20">
        <v>0</v>
      </c>
      <c r="H132" s="17">
        <f t="shared" si="37"/>
        <v>539200</v>
      </c>
      <c r="I132" s="27">
        <v>0</v>
      </c>
      <c r="J132" s="27">
        <v>0</v>
      </c>
    </row>
    <row r="133" spans="1:10" ht="36" hidden="1">
      <c r="A133" s="11"/>
      <c r="B133" s="12"/>
      <c r="C133" s="12"/>
      <c r="D133" s="13"/>
      <c r="E133" s="19" t="s">
        <v>321</v>
      </c>
      <c r="F133" s="20">
        <v>2043900</v>
      </c>
      <c r="G133" s="20">
        <v>0</v>
      </c>
      <c r="H133" s="17">
        <f t="shared" si="37"/>
        <v>2043900</v>
      </c>
      <c r="I133" s="27">
        <v>0</v>
      </c>
      <c r="J133" s="27">
        <v>0</v>
      </c>
    </row>
    <row r="134" spans="1:10" ht="43.5" hidden="1" customHeight="1">
      <c r="A134" s="11" t="s">
        <v>236</v>
      </c>
      <c r="B134" s="12" t="s">
        <v>13</v>
      </c>
      <c r="C134" s="12" t="s">
        <v>14</v>
      </c>
      <c r="D134" s="13" t="s">
        <v>235</v>
      </c>
      <c r="E134" s="14" t="s">
        <v>236</v>
      </c>
      <c r="F134" s="20">
        <f>F135+F137</f>
        <v>43572914.07</v>
      </c>
      <c r="G134" s="20">
        <f>G135+G137</f>
        <v>0</v>
      </c>
      <c r="H134" s="17">
        <f t="shared" si="37"/>
        <v>43572914.07</v>
      </c>
      <c r="I134" s="20">
        <f t="shared" ref="I134:J134" si="70">I135+I137</f>
        <v>19246503.699999999</v>
      </c>
      <c r="J134" s="20">
        <f t="shared" si="70"/>
        <v>19113581.899999999</v>
      </c>
    </row>
    <row r="135" spans="1:10" ht="43.5" hidden="1" customHeight="1">
      <c r="A135" s="11"/>
      <c r="B135" s="12"/>
      <c r="C135" s="12"/>
      <c r="D135" s="13" t="s">
        <v>332</v>
      </c>
      <c r="E135" s="14" t="s">
        <v>335</v>
      </c>
      <c r="F135" s="20">
        <f>F136</f>
        <v>3470186.57</v>
      </c>
      <c r="G135" s="20">
        <f>G136</f>
        <v>0</v>
      </c>
      <c r="H135" s="17">
        <f t="shared" si="37"/>
        <v>3470186.57</v>
      </c>
      <c r="I135" s="20">
        <f t="shared" ref="I135:J135" si="71">I136</f>
        <v>3334440.26</v>
      </c>
      <c r="J135" s="20">
        <f t="shared" si="71"/>
        <v>3201518.46</v>
      </c>
    </row>
    <row r="136" spans="1:10" ht="43.5" hidden="1" customHeight="1">
      <c r="A136" s="11"/>
      <c r="B136" s="12"/>
      <c r="C136" s="12"/>
      <c r="D136" s="13" t="s">
        <v>333</v>
      </c>
      <c r="E136" s="14" t="s">
        <v>334</v>
      </c>
      <c r="F136" s="20">
        <v>3470186.57</v>
      </c>
      <c r="G136" s="20">
        <v>0</v>
      </c>
      <c r="H136" s="17">
        <f t="shared" si="37"/>
        <v>3470186.57</v>
      </c>
      <c r="I136" s="20">
        <v>3334440.26</v>
      </c>
      <c r="J136" s="20">
        <v>3201518.46</v>
      </c>
    </row>
    <row r="137" spans="1:10" ht="21" hidden="1" customHeight="1">
      <c r="A137" s="11" t="s">
        <v>238</v>
      </c>
      <c r="B137" s="12" t="s">
        <v>13</v>
      </c>
      <c r="C137" s="12" t="s">
        <v>14</v>
      </c>
      <c r="D137" s="13" t="s">
        <v>237</v>
      </c>
      <c r="E137" s="14" t="s">
        <v>238</v>
      </c>
      <c r="F137" s="20">
        <f>F138</f>
        <v>40102727.5</v>
      </c>
      <c r="G137" s="20">
        <f>G138</f>
        <v>0</v>
      </c>
      <c r="H137" s="17">
        <f t="shared" si="37"/>
        <v>40102727.5</v>
      </c>
      <c r="I137" s="20">
        <f t="shared" ref="I137:J137" si="72">I138</f>
        <v>15912063.439999999</v>
      </c>
      <c r="J137" s="20">
        <f t="shared" si="72"/>
        <v>15912063.439999999</v>
      </c>
    </row>
    <row r="138" spans="1:10" ht="21" hidden="1" customHeight="1">
      <c r="A138" s="11" t="s">
        <v>240</v>
      </c>
      <c r="B138" s="12" t="s">
        <v>13</v>
      </c>
      <c r="C138" s="12" t="s">
        <v>14</v>
      </c>
      <c r="D138" s="13" t="s">
        <v>239</v>
      </c>
      <c r="E138" s="14" t="s">
        <v>240</v>
      </c>
      <c r="F138" s="20">
        <f>F139+F140+F141+F142+F144+F143</f>
        <v>40102727.5</v>
      </c>
      <c r="G138" s="20">
        <f>G139+G140+G141+G142+G144+G143</f>
        <v>0</v>
      </c>
      <c r="H138" s="17">
        <f t="shared" si="37"/>
        <v>40102727.5</v>
      </c>
      <c r="I138" s="20">
        <f t="shared" ref="I138:J138" si="73">I139+I140+I141+I142+I144+I143</f>
        <v>15912063.439999999</v>
      </c>
      <c r="J138" s="20">
        <f t="shared" si="73"/>
        <v>15912063.439999999</v>
      </c>
    </row>
    <row r="139" spans="1:10" ht="78" hidden="1" customHeight="1">
      <c r="A139" s="11"/>
      <c r="B139" s="12"/>
      <c r="C139" s="12"/>
      <c r="D139" s="13"/>
      <c r="E139" s="14" t="s">
        <v>286</v>
      </c>
      <c r="F139" s="20">
        <v>14395300</v>
      </c>
      <c r="G139" s="20">
        <v>0</v>
      </c>
      <c r="H139" s="17">
        <f t="shared" si="37"/>
        <v>14395300</v>
      </c>
      <c r="I139" s="28">
        <v>14316100</v>
      </c>
      <c r="J139" s="28">
        <v>14316100</v>
      </c>
    </row>
    <row r="140" spans="1:10" ht="43.5" hidden="1" customHeight="1">
      <c r="A140" s="11"/>
      <c r="B140" s="12"/>
      <c r="C140" s="12"/>
      <c r="D140" s="13"/>
      <c r="E140" s="14" t="s">
        <v>287</v>
      </c>
      <c r="F140" s="20">
        <v>72000</v>
      </c>
      <c r="G140" s="20">
        <v>0</v>
      </c>
      <c r="H140" s="17">
        <f t="shared" ref="H140:H181" si="74">F140+G140</f>
        <v>72000</v>
      </c>
      <c r="I140" s="20">
        <v>72000</v>
      </c>
      <c r="J140" s="20">
        <v>72000</v>
      </c>
    </row>
    <row r="141" spans="1:10" ht="41.25" hidden="1" customHeight="1">
      <c r="A141" s="11"/>
      <c r="B141" s="12"/>
      <c r="C141" s="12"/>
      <c r="D141" s="13"/>
      <c r="E141" s="14" t="s">
        <v>289</v>
      </c>
      <c r="F141" s="20">
        <v>1114200</v>
      </c>
      <c r="G141" s="20">
        <v>0</v>
      </c>
      <c r="H141" s="17">
        <f t="shared" si="74"/>
        <v>1114200</v>
      </c>
      <c r="I141" s="20">
        <v>0</v>
      </c>
      <c r="J141" s="20">
        <v>0</v>
      </c>
    </row>
    <row r="142" spans="1:10" ht="54" hidden="1">
      <c r="A142" s="11"/>
      <c r="B142" s="12"/>
      <c r="C142" s="12"/>
      <c r="D142" s="13"/>
      <c r="E142" s="14" t="s">
        <v>322</v>
      </c>
      <c r="F142" s="20">
        <v>22997264.059999999</v>
      </c>
      <c r="G142" s="20">
        <v>0</v>
      </c>
      <c r="H142" s="17">
        <f t="shared" si="74"/>
        <v>22997264.059999999</v>
      </c>
      <c r="I142" s="20">
        <v>0</v>
      </c>
      <c r="J142" s="20">
        <v>0</v>
      </c>
    </row>
    <row r="143" spans="1:10" ht="54" hidden="1">
      <c r="A143" s="11"/>
      <c r="B143" s="12"/>
      <c r="C143" s="12"/>
      <c r="D143" s="13"/>
      <c r="E143" s="14" t="s">
        <v>288</v>
      </c>
      <c r="F143" s="20">
        <v>1252114.44</v>
      </c>
      <c r="G143" s="20">
        <v>0</v>
      </c>
      <c r="H143" s="17">
        <f t="shared" si="74"/>
        <v>1252114.44</v>
      </c>
      <c r="I143" s="20">
        <v>1252114.44</v>
      </c>
      <c r="J143" s="20">
        <v>1252114.44</v>
      </c>
    </row>
    <row r="144" spans="1:10" ht="90" hidden="1">
      <c r="A144" s="11"/>
      <c r="B144" s="12"/>
      <c r="C144" s="12"/>
      <c r="D144" s="13"/>
      <c r="E144" s="14" t="s">
        <v>328</v>
      </c>
      <c r="F144" s="20">
        <v>271849</v>
      </c>
      <c r="G144" s="20">
        <v>0</v>
      </c>
      <c r="H144" s="17">
        <f t="shared" si="74"/>
        <v>271849</v>
      </c>
      <c r="I144" s="20">
        <v>271849</v>
      </c>
      <c r="J144" s="20">
        <v>271849</v>
      </c>
    </row>
    <row r="145" spans="1:10" ht="21.75" hidden="1" customHeight="1">
      <c r="A145" s="11" t="s">
        <v>242</v>
      </c>
      <c r="B145" s="12" t="s">
        <v>13</v>
      </c>
      <c r="C145" s="12" t="s">
        <v>14</v>
      </c>
      <c r="D145" s="13" t="s">
        <v>241</v>
      </c>
      <c r="E145" s="14" t="s">
        <v>242</v>
      </c>
      <c r="F145" s="20">
        <f>F146+F161+F164+F166+F168+F170</f>
        <v>195641429.91</v>
      </c>
      <c r="G145" s="20">
        <f>G146+G161+G164+G166+G168+G170</f>
        <v>0</v>
      </c>
      <c r="H145" s="17">
        <f t="shared" si="74"/>
        <v>195641429.91</v>
      </c>
      <c r="I145" s="20">
        <f t="shared" ref="I145:J145" si="75">I146+I161+I164+I166+I168+I170</f>
        <v>183880680.63</v>
      </c>
      <c r="J145" s="20">
        <f t="shared" si="75"/>
        <v>167499405.22999999</v>
      </c>
    </row>
    <row r="146" spans="1:10" ht="37.5" hidden="1" customHeight="1">
      <c r="A146" s="11" t="s">
        <v>244</v>
      </c>
      <c r="B146" s="12" t="s">
        <v>13</v>
      </c>
      <c r="C146" s="12" t="s">
        <v>14</v>
      </c>
      <c r="D146" s="13" t="s">
        <v>243</v>
      </c>
      <c r="E146" s="14" t="s">
        <v>244</v>
      </c>
      <c r="F146" s="20">
        <f>F147</f>
        <v>175084400</v>
      </c>
      <c r="G146" s="20">
        <f>G147</f>
        <v>0</v>
      </c>
      <c r="H146" s="17">
        <f t="shared" si="74"/>
        <v>175084400</v>
      </c>
      <c r="I146" s="20">
        <f t="shared" ref="I146:J146" si="76">I147</f>
        <v>170592700</v>
      </c>
      <c r="J146" s="20">
        <f t="shared" si="76"/>
        <v>165354200</v>
      </c>
    </row>
    <row r="147" spans="1:10" ht="39.75" hidden="1" customHeight="1">
      <c r="A147" s="11" t="s">
        <v>246</v>
      </c>
      <c r="B147" s="12" t="s">
        <v>13</v>
      </c>
      <c r="C147" s="12" t="s">
        <v>14</v>
      </c>
      <c r="D147" s="13" t="s">
        <v>245</v>
      </c>
      <c r="E147" s="14" t="s">
        <v>246</v>
      </c>
      <c r="F147" s="20">
        <f>F148+F149+F150+F151+F152+F153+F154+F155+F156+F157+F158+F159+F160</f>
        <v>175084400</v>
      </c>
      <c r="G147" s="20">
        <f>G148+G149+G150+G151+G152+G153+G154+G155+G156+G157+G158+G159+G160</f>
        <v>0</v>
      </c>
      <c r="H147" s="17">
        <f t="shared" si="74"/>
        <v>175084400</v>
      </c>
      <c r="I147" s="20">
        <f t="shared" ref="I147:J147" si="77">I148+I149+I150+I151+I152+I153+I154+I155+I156+I157+I158+I159+I160</f>
        <v>170592700</v>
      </c>
      <c r="J147" s="20">
        <f t="shared" si="77"/>
        <v>165354200</v>
      </c>
    </row>
    <row r="148" spans="1:10" ht="39.75" hidden="1" customHeight="1">
      <c r="A148" s="11"/>
      <c r="B148" s="12"/>
      <c r="C148" s="12"/>
      <c r="D148" s="13"/>
      <c r="E148" s="14" t="s">
        <v>290</v>
      </c>
      <c r="F148" s="20">
        <v>164657700</v>
      </c>
      <c r="G148" s="20">
        <v>0</v>
      </c>
      <c r="H148" s="17">
        <f t="shared" si="74"/>
        <v>164657700</v>
      </c>
      <c r="I148" s="20">
        <v>160100500</v>
      </c>
      <c r="J148" s="20">
        <v>154862000</v>
      </c>
    </row>
    <row r="149" spans="1:10" ht="60.75" hidden="1" customHeight="1">
      <c r="A149" s="11"/>
      <c r="B149" s="12"/>
      <c r="C149" s="12"/>
      <c r="D149" s="13"/>
      <c r="E149" s="14" t="s">
        <v>323</v>
      </c>
      <c r="F149" s="20">
        <v>1372200</v>
      </c>
      <c r="G149" s="20">
        <v>0</v>
      </c>
      <c r="H149" s="17">
        <f t="shared" si="74"/>
        <v>1372200</v>
      </c>
      <c r="I149" s="20">
        <v>1411500</v>
      </c>
      <c r="J149" s="20">
        <v>1411500</v>
      </c>
    </row>
    <row r="150" spans="1:10" ht="78" hidden="1" customHeight="1">
      <c r="A150" s="11"/>
      <c r="B150" s="12"/>
      <c r="C150" s="12"/>
      <c r="D150" s="13"/>
      <c r="E150" s="14" t="s">
        <v>292</v>
      </c>
      <c r="F150" s="20">
        <v>92200</v>
      </c>
      <c r="G150" s="20">
        <v>0</v>
      </c>
      <c r="H150" s="17">
        <f t="shared" si="74"/>
        <v>92200</v>
      </c>
      <c r="I150" s="20">
        <v>94900</v>
      </c>
      <c r="J150" s="20">
        <v>94900</v>
      </c>
    </row>
    <row r="151" spans="1:10" ht="20.25" hidden="1" customHeight="1">
      <c r="A151" s="11"/>
      <c r="B151" s="12"/>
      <c r="C151" s="12"/>
      <c r="D151" s="13"/>
      <c r="E151" s="19" t="s">
        <v>293</v>
      </c>
      <c r="F151" s="20">
        <v>2814900</v>
      </c>
      <c r="G151" s="20">
        <v>0</v>
      </c>
      <c r="H151" s="17">
        <f t="shared" si="74"/>
        <v>2814900</v>
      </c>
      <c r="I151" s="20">
        <v>2814900</v>
      </c>
      <c r="J151" s="20">
        <v>2814900</v>
      </c>
    </row>
    <row r="152" spans="1:10" ht="111" hidden="1" customHeight="1">
      <c r="A152" s="11"/>
      <c r="B152" s="12"/>
      <c r="C152" s="12"/>
      <c r="D152" s="13"/>
      <c r="E152" s="19" t="s">
        <v>294</v>
      </c>
      <c r="F152" s="20">
        <v>5153900</v>
      </c>
      <c r="G152" s="20">
        <v>0</v>
      </c>
      <c r="H152" s="17">
        <f t="shared" si="74"/>
        <v>5153900</v>
      </c>
      <c r="I152" s="20">
        <v>5153900</v>
      </c>
      <c r="J152" s="20">
        <v>5153900</v>
      </c>
    </row>
    <row r="153" spans="1:10" ht="79.5" hidden="1" customHeight="1">
      <c r="A153" s="11"/>
      <c r="B153" s="12"/>
      <c r="C153" s="12"/>
      <c r="D153" s="13"/>
      <c r="E153" s="14" t="s">
        <v>295</v>
      </c>
      <c r="F153" s="20">
        <v>1000</v>
      </c>
      <c r="G153" s="20">
        <v>0</v>
      </c>
      <c r="H153" s="17">
        <f t="shared" si="74"/>
        <v>1000</v>
      </c>
      <c r="I153" s="20">
        <v>1100</v>
      </c>
      <c r="J153" s="20">
        <v>1100</v>
      </c>
    </row>
    <row r="154" spans="1:10" ht="61.5" hidden="1" customHeight="1">
      <c r="A154" s="11"/>
      <c r="B154" s="12"/>
      <c r="C154" s="12"/>
      <c r="D154" s="13"/>
      <c r="E154" s="19" t="s">
        <v>296</v>
      </c>
      <c r="F154" s="20">
        <v>345600</v>
      </c>
      <c r="G154" s="20">
        <v>0</v>
      </c>
      <c r="H154" s="17">
        <f t="shared" si="74"/>
        <v>345600</v>
      </c>
      <c r="I154" s="20">
        <v>355200</v>
      </c>
      <c r="J154" s="20">
        <v>355200</v>
      </c>
    </row>
    <row r="155" spans="1:10" ht="39.75" hidden="1" customHeight="1">
      <c r="A155" s="11"/>
      <c r="B155" s="12"/>
      <c r="C155" s="12"/>
      <c r="D155" s="13"/>
      <c r="E155" s="19" t="s">
        <v>297</v>
      </c>
      <c r="F155" s="20">
        <v>1600</v>
      </c>
      <c r="G155" s="20">
        <v>0</v>
      </c>
      <c r="H155" s="17">
        <f t="shared" si="74"/>
        <v>1600</v>
      </c>
      <c r="I155" s="20">
        <v>1600</v>
      </c>
      <c r="J155" s="20">
        <v>1600</v>
      </c>
    </row>
    <row r="156" spans="1:10" ht="39.75" hidden="1" customHeight="1">
      <c r="A156" s="11"/>
      <c r="B156" s="12"/>
      <c r="C156" s="12"/>
      <c r="D156" s="13"/>
      <c r="E156" s="19" t="s">
        <v>298</v>
      </c>
      <c r="F156" s="20">
        <v>73600</v>
      </c>
      <c r="G156" s="20">
        <v>0</v>
      </c>
      <c r="H156" s="17">
        <f t="shared" si="74"/>
        <v>73600</v>
      </c>
      <c r="I156" s="20">
        <v>75800</v>
      </c>
      <c r="J156" s="20">
        <v>75800</v>
      </c>
    </row>
    <row r="157" spans="1:10" ht="36" hidden="1" customHeight="1">
      <c r="A157" s="11"/>
      <c r="B157" s="12"/>
      <c r="C157" s="12"/>
      <c r="D157" s="13"/>
      <c r="E157" s="19" t="s">
        <v>299</v>
      </c>
      <c r="F157" s="20">
        <v>184900</v>
      </c>
      <c r="G157" s="20">
        <v>0</v>
      </c>
      <c r="H157" s="17">
        <f t="shared" si="74"/>
        <v>184900</v>
      </c>
      <c r="I157" s="20">
        <v>184900</v>
      </c>
      <c r="J157" s="20">
        <v>184900</v>
      </c>
    </row>
    <row r="158" spans="1:10" ht="55.5" hidden="1" customHeight="1">
      <c r="A158" s="11"/>
      <c r="B158" s="12"/>
      <c r="C158" s="12"/>
      <c r="D158" s="13"/>
      <c r="E158" s="21" t="s">
        <v>300</v>
      </c>
      <c r="F158" s="20">
        <v>8000</v>
      </c>
      <c r="G158" s="20">
        <v>0</v>
      </c>
      <c r="H158" s="17">
        <f t="shared" si="74"/>
        <v>8000</v>
      </c>
      <c r="I158" s="20">
        <v>8300</v>
      </c>
      <c r="J158" s="20">
        <v>8300</v>
      </c>
    </row>
    <row r="159" spans="1:10" ht="58.5" hidden="1" customHeight="1">
      <c r="A159" s="11"/>
      <c r="B159" s="12"/>
      <c r="C159" s="12"/>
      <c r="D159" s="13"/>
      <c r="E159" s="19" t="s">
        <v>301</v>
      </c>
      <c r="F159" s="20">
        <v>362600</v>
      </c>
      <c r="G159" s="20">
        <v>0</v>
      </c>
      <c r="H159" s="17">
        <f t="shared" si="74"/>
        <v>362600</v>
      </c>
      <c r="I159" s="20">
        <v>373400</v>
      </c>
      <c r="J159" s="20">
        <v>373400</v>
      </c>
    </row>
    <row r="160" spans="1:10" ht="78.75" hidden="1" customHeight="1">
      <c r="A160" s="11"/>
      <c r="B160" s="12"/>
      <c r="C160" s="12"/>
      <c r="D160" s="13"/>
      <c r="E160" s="19" t="s">
        <v>302</v>
      </c>
      <c r="F160" s="20">
        <v>16200</v>
      </c>
      <c r="G160" s="20">
        <v>0</v>
      </c>
      <c r="H160" s="17">
        <f t="shared" si="74"/>
        <v>16200</v>
      </c>
      <c r="I160" s="20">
        <v>16700</v>
      </c>
      <c r="J160" s="20">
        <v>16700</v>
      </c>
    </row>
    <row r="161" spans="1:10" ht="82.5" hidden="1" customHeight="1">
      <c r="A161" s="11" t="s">
        <v>248</v>
      </c>
      <c r="B161" s="12" t="s">
        <v>13</v>
      </c>
      <c r="C161" s="12" t="s">
        <v>14</v>
      </c>
      <c r="D161" s="13" t="s">
        <v>247</v>
      </c>
      <c r="E161" s="14" t="s">
        <v>325</v>
      </c>
      <c r="F161" s="20">
        <f>F162</f>
        <v>18577680</v>
      </c>
      <c r="G161" s="20">
        <f>G162</f>
        <v>0</v>
      </c>
      <c r="H161" s="17">
        <f t="shared" si="74"/>
        <v>18577680</v>
      </c>
      <c r="I161" s="20">
        <f t="shared" ref="I161:J162" si="78">I162</f>
        <v>11146608</v>
      </c>
      <c r="J161" s="20">
        <f t="shared" si="78"/>
        <v>0</v>
      </c>
    </row>
    <row r="162" spans="1:10" ht="81.75" hidden="1" customHeight="1">
      <c r="A162" s="11" t="s">
        <v>250</v>
      </c>
      <c r="B162" s="12" t="s">
        <v>13</v>
      </c>
      <c r="C162" s="12" t="s">
        <v>14</v>
      </c>
      <c r="D162" s="13" t="s">
        <v>249</v>
      </c>
      <c r="E162" s="14" t="s">
        <v>324</v>
      </c>
      <c r="F162" s="20">
        <f>F163</f>
        <v>18577680</v>
      </c>
      <c r="G162" s="20">
        <f>G163</f>
        <v>0</v>
      </c>
      <c r="H162" s="17">
        <f t="shared" si="74"/>
        <v>18577680</v>
      </c>
      <c r="I162" s="20">
        <f t="shared" si="78"/>
        <v>11146608</v>
      </c>
      <c r="J162" s="20">
        <f t="shared" si="78"/>
        <v>0</v>
      </c>
    </row>
    <row r="163" spans="1:10" ht="108" hidden="1">
      <c r="A163" s="11"/>
      <c r="B163" s="12"/>
      <c r="C163" s="12"/>
      <c r="D163" s="13"/>
      <c r="E163" s="14" t="s">
        <v>326</v>
      </c>
      <c r="F163" s="20">
        <v>18577680</v>
      </c>
      <c r="G163" s="20">
        <v>0</v>
      </c>
      <c r="H163" s="17">
        <f t="shared" si="74"/>
        <v>18577680</v>
      </c>
      <c r="I163" s="20">
        <v>11146608</v>
      </c>
      <c r="J163" s="20">
        <v>0</v>
      </c>
    </row>
    <row r="164" spans="1:10" ht="59.25" hidden="1" customHeight="1">
      <c r="A164" s="11" t="s">
        <v>252</v>
      </c>
      <c r="B164" s="12" t="s">
        <v>13</v>
      </c>
      <c r="C164" s="12" t="s">
        <v>14</v>
      </c>
      <c r="D164" s="13" t="s">
        <v>251</v>
      </c>
      <c r="E164" s="14" t="s">
        <v>252</v>
      </c>
      <c r="F164" s="20">
        <f>F165</f>
        <v>902700</v>
      </c>
      <c r="G164" s="20">
        <f>G165</f>
        <v>0</v>
      </c>
      <c r="H164" s="17">
        <f t="shared" si="74"/>
        <v>902700</v>
      </c>
      <c r="I164" s="20">
        <f t="shared" ref="I164:J164" si="79">I165</f>
        <v>989700</v>
      </c>
      <c r="J164" s="20">
        <f t="shared" si="79"/>
        <v>1025700</v>
      </c>
    </row>
    <row r="165" spans="1:10" ht="56.25" hidden="1" customHeight="1">
      <c r="A165" s="11" t="s">
        <v>254</v>
      </c>
      <c r="B165" s="12" t="s">
        <v>13</v>
      </c>
      <c r="C165" s="12" t="s">
        <v>14</v>
      </c>
      <c r="D165" s="13" t="s">
        <v>253</v>
      </c>
      <c r="E165" s="14" t="s">
        <v>254</v>
      </c>
      <c r="F165" s="20">
        <v>902700</v>
      </c>
      <c r="G165" s="20">
        <v>0</v>
      </c>
      <c r="H165" s="17">
        <f t="shared" si="74"/>
        <v>902700</v>
      </c>
      <c r="I165" s="20">
        <v>989700</v>
      </c>
      <c r="J165" s="20">
        <v>1025700</v>
      </c>
    </row>
    <row r="166" spans="1:10" ht="76.5" hidden="1" customHeight="1">
      <c r="A166" s="11" t="s">
        <v>256</v>
      </c>
      <c r="B166" s="12" t="s">
        <v>13</v>
      </c>
      <c r="C166" s="12" t="s">
        <v>14</v>
      </c>
      <c r="D166" s="13" t="s">
        <v>255</v>
      </c>
      <c r="E166" s="14" t="s">
        <v>256</v>
      </c>
      <c r="F166" s="20">
        <f>F167</f>
        <v>2300</v>
      </c>
      <c r="G166" s="20">
        <f>G167</f>
        <v>0</v>
      </c>
      <c r="H166" s="17">
        <f t="shared" si="74"/>
        <v>2300</v>
      </c>
      <c r="I166" s="20">
        <f t="shared" ref="I166:J166" si="80">I167</f>
        <v>35100</v>
      </c>
      <c r="J166" s="20">
        <f t="shared" si="80"/>
        <v>2200</v>
      </c>
    </row>
    <row r="167" spans="1:10" ht="77.25" hidden="1" customHeight="1">
      <c r="A167" s="11" t="s">
        <v>258</v>
      </c>
      <c r="B167" s="12" t="s">
        <v>13</v>
      </c>
      <c r="C167" s="12" t="s">
        <v>14</v>
      </c>
      <c r="D167" s="13" t="s">
        <v>257</v>
      </c>
      <c r="E167" s="14" t="s">
        <v>258</v>
      </c>
      <c r="F167" s="20">
        <v>2300</v>
      </c>
      <c r="G167" s="20">
        <v>0</v>
      </c>
      <c r="H167" s="17">
        <f t="shared" si="74"/>
        <v>2300</v>
      </c>
      <c r="I167" s="20">
        <v>35100</v>
      </c>
      <c r="J167" s="20">
        <v>2200</v>
      </c>
    </row>
    <row r="168" spans="1:10" ht="40.5" hidden="1" customHeight="1">
      <c r="A168" s="11" t="s">
        <v>260</v>
      </c>
      <c r="B168" s="12" t="s">
        <v>13</v>
      </c>
      <c r="C168" s="12" t="s">
        <v>14</v>
      </c>
      <c r="D168" s="13" t="s">
        <v>259</v>
      </c>
      <c r="E168" s="14" t="s">
        <v>260</v>
      </c>
      <c r="F168" s="20">
        <f>F169</f>
        <v>927400</v>
      </c>
      <c r="G168" s="20">
        <f>G169</f>
        <v>0</v>
      </c>
      <c r="H168" s="17">
        <f t="shared" si="74"/>
        <v>927400</v>
      </c>
      <c r="I168" s="20">
        <f t="shared" ref="I168:J168" si="81">I169</f>
        <v>955900</v>
      </c>
      <c r="J168" s="20">
        <f t="shared" si="81"/>
        <v>955900</v>
      </c>
    </row>
    <row r="169" spans="1:10" ht="42" hidden="1" customHeight="1">
      <c r="A169" s="11" t="s">
        <v>262</v>
      </c>
      <c r="B169" s="12" t="s">
        <v>13</v>
      </c>
      <c r="C169" s="12" t="s">
        <v>14</v>
      </c>
      <c r="D169" s="13" t="s">
        <v>261</v>
      </c>
      <c r="E169" s="14" t="s">
        <v>262</v>
      </c>
      <c r="F169" s="20">
        <v>927400</v>
      </c>
      <c r="G169" s="20">
        <v>0</v>
      </c>
      <c r="H169" s="17">
        <f t="shared" si="74"/>
        <v>927400</v>
      </c>
      <c r="I169" s="20">
        <v>955900</v>
      </c>
      <c r="J169" s="20">
        <v>955900</v>
      </c>
    </row>
    <row r="170" spans="1:10" ht="21" hidden="1" customHeight="1">
      <c r="A170" s="11" t="s">
        <v>264</v>
      </c>
      <c r="B170" s="12" t="s">
        <v>13</v>
      </c>
      <c r="C170" s="12" t="s">
        <v>14</v>
      </c>
      <c r="D170" s="13" t="s">
        <v>263</v>
      </c>
      <c r="E170" s="14" t="s">
        <v>264</v>
      </c>
      <c r="F170" s="20">
        <f>F171</f>
        <v>146949.91</v>
      </c>
      <c r="G170" s="20">
        <f>G171</f>
        <v>0</v>
      </c>
      <c r="H170" s="17">
        <f t="shared" si="74"/>
        <v>146949.91</v>
      </c>
      <c r="I170" s="20">
        <f t="shared" ref="I170:J170" si="82">I171</f>
        <v>160672.63</v>
      </c>
      <c r="J170" s="20">
        <f t="shared" si="82"/>
        <v>161405.23000000001</v>
      </c>
    </row>
    <row r="171" spans="1:10" ht="21" hidden="1" customHeight="1">
      <c r="A171" s="11" t="s">
        <v>266</v>
      </c>
      <c r="B171" s="12" t="s">
        <v>13</v>
      </c>
      <c r="C171" s="12" t="s">
        <v>14</v>
      </c>
      <c r="D171" s="13" t="s">
        <v>265</v>
      </c>
      <c r="E171" s="14" t="s">
        <v>266</v>
      </c>
      <c r="F171" s="20">
        <f>F172</f>
        <v>146949.91</v>
      </c>
      <c r="G171" s="20">
        <f>G172</f>
        <v>0</v>
      </c>
      <c r="H171" s="17">
        <f t="shared" si="74"/>
        <v>146949.91</v>
      </c>
      <c r="I171" s="20">
        <f t="shared" ref="I171:J171" si="83">I172</f>
        <v>160672.63</v>
      </c>
      <c r="J171" s="20">
        <f t="shared" si="83"/>
        <v>161405.23000000001</v>
      </c>
    </row>
    <row r="172" spans="1:10" ht="63" hidden="1" customHeight="1">
      <c r="A172" s="11"/>
      <c r="B172" s="12"/>
      <c r="C172" s="12"/>
      <c r="D172" s="13"/>
      <c r="E172" s="14" t="s">
        <v>291</v>
      </c>
      <c r="F172" s="20">
        <v>146949.91</v>
      </c>
      <c r="G172" s="20">
        <v>0</v>
      </c>
      <c r="H172" s="17">
        <f t="shared" si="74"/>
        <v>146949.91</v>
      </c>
      <c r="I172" s="20">
        <v>160672.63</v>
      </c>
      <c r="J172" s="20">
        <v>161405.23000000001</v>
      </c>
    </row>
    <row r="173" spans="1:10" ht="21" hidden="1" customHeight="1">
      <c r="A173" s="11" t="s">
        <v>268</v>
      </c>
      <c r="B173" s="12" t="s">
        <v>13</v>
      </c>
      <c r="C173" s="12" t="s">
        <v>14</v>
      </c>
      <c r="D173" s="13" t="s">
        <v>267</v>
      </c>
      <c r="E173" s="14" t="s">
        <v>268</v>
      </c>
      <c r="F173" s="20">
        <f>F174+F176+F178</f>
        <v>15192691.6</v>
      </c>
      <c r="G173" s="20">
        <f>G174+G176+G178</f>
        <v>0</v>
      </c>
      <c r="H173" s="17">
        <f t="shared" si="74"/>
        <v>15192691.6</v>
      </c>
      <c r="I173" s="20">
        <f t="shared" ref="I173:J173" si="84">I174+I176+I178</f>
        <v>14678828.4</v>
      </c>
      <c r="J173" s="20">
        <f t="shared" si="84"/>
        <v>14548728.4</v>
      </c>
    </row>
    <row r="174" spans="1:10" ht="94.5" hidden="1" customHeight="1">
      <c r="A174" s="11" t="s">
        <v>270</v>
      </c>
      <c r="B174" s="12" t="s">
        <v>13</v>
      </c>
      <c r="C174" s="12" t="s">
        <v>14</v>
      </c>
      <c r="D174" s="13" t="s">
        <v>269</v>
      </c>
      <c r="E174" s="14" t="s">
        <v>270</v>
      </c>
      <c r="F174" s="20">
        <f>F175</f>
        <v>114991.6</v>
      </c>
      <c r="G174" s="20">
        <f>G175</f>
        <v>0</v>
      </c>
      <c r="H174" s="17">
        <f t="shared" si="74"/>
        <v>114991.6</v>
      </c>
      <c r="I174" s="20">
        <f t="shared" ref="I174:J174" si="85">I175</f>
        <v>139028.4</v>
      </c>
      <c r="J174" s="20">
        <f t="shared" si="85"/>
        <v>139028.4</v>
      </c>
    </row>
    <row r="175" spans="1:10" ht="96.75" hidden="1" customHeight="1">
      <c r="A175" s="11" t="s">
        <v>272</v>
      </c>
      <c r="B175" s="12" t="s">
        <v>13</v>
      </c>
      <c r="C175" s="12" t="s">
        <v>14</v>
      </c>
      <c r="D175" s="13" t="s">
        <v>271</v>
      </c>
      <c r="E175" s="14" t="s">
        <v>272</v>
      </c>
      <c r="F175" s="20">
        <v>114991.6</v>
      </c>
      <c r="G175" s="20">
        <v>0</v>
      </c>
      <c r="H175" s="17">
        <f t="shared" si="74"/>
        <v>114991.6</v>
      </c>
      <c r="I175" s="20">
        <v>139028.4</v>
      </c>
      <c r="J175" s="20">
        <v>139028.4</v>
      </c>
    </row>
    <row r="176" spans="1:10" ht="141" hidden="1" customHeight="1">
      <c r="A176" s="11" t="s">
        <v>274</v>
      </c>
      <c r="B176" s="12" t="s">
        <v>13</v>
      </c>
      <c r="C176" s="12" t="s">
        <v>14</v>
      </c>
      <c r="D176" s="13" t="s">
        <v>273</v>
      </c>
      <c r="E176" s="14" t="s">
        <v>274</v>
      </c>
      <c r="F176" s="20">
        <f>F177</f>
        <v>7366700</v>
      </c>
      <c r="G176" s="20">
        <f>G177</f>
        <v>0</v>
      </c>
      <c r="H176" s="17">
        <f t="shared" si="74"/>
        <v>7366700</v>
      </c>
      <c r="I176" s="20">
        <f t="shared" ref="I176:J176" si="86">I177</f>
        <v>7366700</v>
      </c>
      <c r="J176" s="20">
        <f t="shared" si="86"/>
        <v>7366700</v>
      </c>
    </row>
    <row r="177" spans="1:10" ht="153" hidden="1" customHeight="1">
      <c r="A177" s="11" t="s">
        <v>276</v>
      </c>
      <c r="B177" s="12" t="s">
        <v>13</v>
      </c>
      <c r="C177" s="12" t="s">
        <v>14</v>
      </c>
      <c r="D177" s="13" t="s">
        <v>275</v>
      </c>
      <c r="E177" s="14" t="s">
        <v>276</v>
      </c>
      <c r="F177" s="20">
        <v>7366700</v>
      </c>
      <c r="G177" s="20">
        <v>0</v>
      </c>
      <c r="H177" s="17">
        <f t="shared" si="74"/>
        <v>7366700</v>
      </c>
      <c r="I177" s="20">
        <v>7366700</v>
      </c>
      <c r="J177" s="20">
        <v>7366700</v>
      </c>
    </row>
    <row r="178" spans="1:10" ht="21" hidden="1" customHeight="1">
      <c r="A178" s="11" t="s">
        <v>278</v>
      </c>
      <c r="B178" s="12" t="s">
        <v>13</v>
      </c>
      <c r="C178" s="12" t="s">
        <v>14</v>
      </c>
      <c r="D178" s="13" t="s">
        <v>277</v>
      </c>
      <c r="E178" s="14" t="s">
        <v>278</v>
      </c>
      <c r="F178" s="20">
        <f>F179</f>
        <v>7711000</v>
      </c>
      <c r="G178" s="20">
        <f>G179</f>
        <v>0</v>
      </c>
      <c r="H178" s="17">
        <f t="shared" si="74"/>
        <v>7711000</v>
      </c>
      <c r="I178" s="20">
        <f t="shared" ref="I178:J178" si="87">I179</f>
        <v>7173100</v>
      </c>
      <c r="J178" s="20">
        <f t="shared" si="87"/>
        <v>7043000</v>
      </c>
    </row>
    <row r="179" spans="1:10" ht="42" hidden="1" customHeight="1">
      <c r="A179" s="11"/>
      <c r="B179" s="12"/>
      <c r="C179" s="12"/>
      <c r="D179" s="13" t="s">
        <v>279</v>
      </c>
      <c r="E179" s="14" t="s">
        <v>280</v>
      </c>
      <c r="F179" s="20">
        <f>F180+F181</f>
        <v>7711000</v>
      </c>
      <c r="G179" s="20">
        <f>G180+G181</f>
        <v>0</v>
      </c>
      <c r="H179" s="17">
        <f t="shared" si="74"/>
        <v>7711000</v>
      </c>
      <c r="I179" s="20">
        <f t="shared" ref="I179:J179" si="88">I180+I181</f>
        <v>7173100</v>
      </c>
      <c r="J179" s="20">
        <f t="shared" si="88"/>
        <v>7043000</v>
      </c>
    </row>
    <row r="180" spans="1:10" ht="77.25" hidden="1" customHeight="1">
      <c r="A180" s="11"/>
      <c r="B180" s="12"/>
      <c r="C180" s="12"/>
      <c r="D180" s="13"/>
      <c r="E180" s="14" t="s">
        <v>303</v>
      </c>
      <c r="F180" s="20">
        <v>7361000</v>
      </c>
      <c r="G180" s="20">
        <v>0</v>
      </c>
      <c r="H180" s="17">
        <f t="shared" si="74"/>
        <v>7361000</v>
      </c>
      <c r="I180" s="20">
        <v>7173100</v>
      </c>
      <c r="J180" s="20">
        <v>7043000</v>
      </c>
    </row>
    <row r="181" spans="1:10" ht="54" hidden="1">
      <c r="D181" s="13"/>
      <c r="E181" s="14" t="s">
        <v>327</v>
      </c>
      <c r="F181" s="20">
        <v>350000</v>
      </c>
      <c r="G181" s="20">
        <v>0</v>
      </c>
      <c r="H181" s="17">
        <f t="shared" si="74"/>
        <v>350000</v>
      </c>
      <c r="I181" s="20">
        <v>0</v>
      </c>
      <c r="J181" s="20">
        <v>0</v>
      </c>
    </row>
  </sheetData>
  <mergeCells count="11">
    <mergeCell ref="D5:J5"/>
    <mergeCell ref="A7:A9"/>
    <mergeCell ref="B7:B9"/>
    <mergeCell ref="C7:C9"/>
    <mergeCell ref="D6:D9"/>
    <mergeCell ref="E6:E9"/>
    <mergeCell ref="F6:F9"/>
    <mergeCell ref="G6:G9"/>
    <mergeCell ref="H6:H9"/>
    <mergeCell ref="I6:I9"/>
    <mergeCell ref="J6:J9"/>
  </mergeCells>
  <pageMargins left="1.1811023622047245" right="0.39370078740157483" top="0.78740157480314965" bottom="0.7874015748031496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Duma</cp:lastModifiedBy>
  <cp:lastPrinted>2025-02-03T07:41:58Z</cp:lastPrinted>
  <dcterms:created xsi:type="dcterms:W3CDTF">2023-10-16T05:49:54Z</dcterms:created>
  <dcterms:modified xsi:type="dcterms:W3CDTF">2025-02-28T10:17:03Z</dcterms:modified>
</cp:coreProperties>
</file>