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76" windowWidth="14940" windowHeight="9156"/>
  </bookViews>
  <sheets>
    <sheet name="ДЧБ" sheetId="1" r:id="rId1"/>
  </sheets>
  <definedNames>
    <definedName name="APPT" localSheetId="0">ДЧБ!$A$19</definedName>
    <definedName name="FIO" localSheetId="0">ДЧБ!$D$19</definedName>
    <definedName name="LAST_CELL" localSheetId="0">ДЧБ!$H$355</definedName>
    <definedName name="SIGN" localSheetId="0">ДЧБ!$A$19:$F$20</definedName>
    <definedName name="_xlnm.Print_Titles" localSheetId="0">ДЧБ!$9:$11</definedName>
  </definedNames>
  <calcPr calcId="125725"/>
</workbook>
</file>

<file path=xl/calcChain.xml><?xml version="1.0" encoding="utf-8"?>
<calcChain xmlns="http://schemas.openxmlformats.org/spreadsheetml/2006/main">
  <c r="E281" i="1"/>
  <c r="C12"/>
  <c r="G13" l="1"/>
  <c r="G14"/>
  <c r="G15"/>
  <c r="G16"/>
  <c r="G17"/>
  <c r="G18"/>
  <c r="G19"/>
  <c r="G20"/>
  <c r="G21"/>
  <c r="G22"/>
  <c r="G23"/>
  <c r="G24"/>
  <c r="G25"/>
  <c r="G26"/>
  <c r="G27"/>
  <c r="G28"/>
  <c r="G29"/>
  <c r="G30"/>
  <c r="G31"/>
  <c r="G32"/>
  <c r="G33"/>
  <c r="G34"/>
  <c r="G35"/>
  <c r="G36"/>
  <c r="G37"/>
  <c r="G38"/>
  <c r="G39"/>
  <c r="G40"/>
  <c r="G42"/>
  <c r="G43"/>
  <c r="G44"/>
  <c r="G45"/>
  <c r="G46"/>
  <c r="G47"/>
  <c r="G48"/>
  <c r="G49"/>
  <c r="G50"/>
  <c r="G51"/>
  <c r="G52"/>
  <c r="G53"/>
  <c r="G54"/>
  <c r="G55"/>
  <c r="G56"/>
  <c r="G57"/>
  <c r="G58"/>
  <c r="G59"/>
  <c r="G60"/>
  <c r="G61"/>
  <c r="G62"/>
  <c r="G63"/>
  <c r="G64"/>
  <c r="G65"/>
  <c r="G66"/>
  <c r="G67"/>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2"/>
  <c r="G253"/>
  <c r="G254"/>
  <c r="G255"/>
  <c r="G256"/>
  <c r="G257"/>
  <c r="G258"/>
  <c r="G259"/>
  <c r="G260"/>
  <c r="G261"/>
  <c r="G263"/>
  <c r="G264"/>
  <c r="G265"/>
  <c r="G266"/>
  <c r="G267"/>
  <c r="G268"/>
  <c r="G269"/>
  <c r="G270"/>
  <c r="G271"/>
  <c r="G272"/>
  <c r="G274"/>
  <c r="G275"/>
  <c r="G276"/>
  <c r="G277"/>
  <c r="G278"/>
  <c r="G279"/>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D330" l="1"/>
  <c r="E330"/>
  <c r="F330"/>
  <c r="C330"/>
  <c r="C262"/>
  <c r="C271"/>
  <c r="D277"/>
  <c r="E277"/>
  <c r="F277"/>
  <c r="C277"/>
  <c r="C252"/>
  <c r="C253"/>
  <c r="D256"/>
  <c r="E256"/>
  <c r="F256"/>
  <c r="C256"/>
  <c r="F15"/>
  <c r="D58" l="1"/>
  <c r="E58"/>
  <c r="C58"/>
  <c r="C59"/>
  <c r="D68"/>
  <c r="E68"/>
  <c r="F68"/>
  <c r="C68"/>
  <c r="E348"/>
  <c r="E347"/>
  <c r="E345"/>
  <c r="E344"/>
  <c r="E343" s="1"/>
  <c r="E342" s="1"/>
  <c r="E329"/>
  <c r="E327"/>
  <c r="E325"/>
  <c r="E323"/>
  <c r="E320"/>
  <c r="E319"/>
  <c r="E317"/>
  <c r="E315"/>
  <c r="E313"/>
  <c r="E311"/>
  <c r="E297"/>
  <c r="E296"/>
  <c r="E280"/>
  <c r="E275"/>
  <c r="E274" s="1"/>
  <c r="E271"/>
  <c r="E270" s="1"/>
  <c r="E267"/>
  <c r="E264"/>
  <c r="E263"/>
  <c r="E259"/>
  <c r="E258" s="1"/>
  <c r="E252" s="1"/>
  <c r="E253"/>
  <c r="E239"/>
  <c r="E238" s="1"/>
  <c r="E236"/>
  <c r="E234"/>
  <c r="E230"/>
  <c r="E228"/>
  <c r="E225"/>
  <c r="E224" s="1"/>
  <c r="E222"/>
  <c r="E220"/>
  <c r="E215"/>
  <c r="E209"/>
  <c r="E203"/>
  <c r="E197"/>
  <c r="E193"/>
  <c r="E189"/>
  <c r="E187"/>
  <c r="E178"/>
  <c r="E170"/>
  <c r="E162"/>
  <c r="E157"/>
  <c r="E156" s="1"/>
  <c r="E153"/>
  <c r="E150"/>
  <c r="E149"/>
  <c r="E146"/>
  <c r="E145"/>
  <c r="E141"/>
  <c r="E138"/>
  <c r="E134"/>
  <c r="E133" s="1"/>
  <c r="E125"/>
  <c r="E124" s="1"/>
  <c r="E121"/>
  <c r="E120" s="1"/>
  <c r="E117"/>
  <c r="E114"/>
  <c r="E113"/>
  <c r="E110"/>
  <c r="E107"/>
  <c r="E104"/>
  <c r="E101"/>
  <c r="E93"/>
  <c r="E92" s="1"/>
  <c r="E88"/>
  <c r="E84"/>
  <c r="E83" s="1"/>
  <c r="E79"/>
  <c r="E78" s="1"/>
  <c r="E74"/>
  <c r="E70"/>
  <c r="E64"/>
  <c r="E60"/>
  <c r="E55"/>
  <c r="E52"/>
  <c r="E49"/>
  <c r="E46"/>
  <c r="E15"/>
  <c r="E14" s="1"/>
  <c r="D323"/>
  <c r="F323"/>
  <c r="C323"/>
  <c r="D281"/>
  <c r="F281"/>
  <c r="C281"/>
  <c r="D228"/>
  <c r="F228"/>
  <c r="C228"/>
  <c r="D220"/>
  <c r="F220"/>
  <c r="C220"/>
  <c r="E262" l="1"/>
  <c r="G262" s="1"/>
  <c r="G280"/>
  <c r="E322"/>
  <c r="E45"/>
  <c r="E44" s="1"/>
  <c r="E59"/>
  <c r="E100"/>
  <c r="E99" s="1"/>
  <c r="E137"/>
  <c r="E132" s="1"/>
  <c r="E161"/>
  <c r="E144"/>
  <c r="E233"/>
  <c r="E219"/>
  <c r="E295"/>
  <c r="F259"/>
  <c r="D259"/>
  <c r="D236"/>
  <c r="F236"/>
  <c r="C236"/>
  <c r="D225"/>
  <c r="D224" s="1"/>
  <c r="F225"/>
  <c r="F224" s="1"/>
  <c r="C225"/>
  <c r="C224" s="1"/>
  <c r="C187"/>
  <c r="D187"/>
  <c r="F187"/>
  <c r="D88"/>
  <c r="F88"/>
  <c r="C88"/>
  <c r="D345"/>
  <c r="D344" s="1"/>
  <c r="D343" s="1"/>
  <c r="D342" s="1"/>
  <c r="F345"/>
  <c r="F344" s="1"/>
  <c r="F343" s="1"/>
  <c r="F342" s="1"/>
  <c r="C345"/>
  <c r="C344" s="1"/>
  <c r="C343" s="1"/>
  <c r="C342" s="1"/>
  <c r="D348"/>
  <c r="D347" s="1"/>
  <c r="F348"/>
  <c r="F347" s="1"/>
  <c r="C348"/>
  <c r="C347" s="1"/>
  <c r="F329"/>
  <c r="D329"/>
  <c r="C329"/>
  <c r="D327"/>
  <c r="F327"/>
  <c r="C327"/>
  <c r="D325"/>
  <c r="F325"/>
  <c r="C325"/>
  <c r="E251" l="1"/>
  <c r="E160"/>
  <c r="E13" s="1"/>
  <c r="C322"/>
  <c r="D322"/>
  <c r="F322"/>
  <c r="E250" l="1"/>
  <c r="G250" s="1"/>
  <c r="G251"/>
  <c r="E12"/>
  <c r="D320"/>
  <c r="D319" s="1"/>
  <c r="F320"/>
  <c r="C320"/>
  <c r="C319" s="1"/>
  <c r="D317"/>
  <c r="F317"/>
  <c r="C317"/>
  <c r="D315"/>
  <c r="F315"/>
  <c r="C315"/>
  <c r="D313"/>
  <c r="F313"/>
  <c r="C313"/>
  <c r="D311"/>
  <c r="F311"/>
  <c r="C311"/>
  <c r="D297"/>
  <c r="D296" s="1"/>
  <c r="F297"/>
  <c r="C297"/>
  <c r="C296" s="1"/>
  <c r="F319" l="1"/>
  <c r="F296"/>
  <c r="C295"/>
  <c r="D295"/>
  <c r="D280"/>
  <c r="D262" s="1"/>
  <c r="C280"/>
  <c r="F295" l="1"/>
  <c r="F280"/>
  <c r="D275"/>
  <c r="D274" s="1"/>
  <c r="F275"/>
  <c r="C275"/>
  <c r="C274" s="1"/>
  <c r="D271"/>
  <c r="D270" s="1"/>
  <c r="F271"/>
  <c r="C270"/>
  <c r="D267"/>
  <c r="F267"/>
  <c r="C267"/>
  <c r="D264"/>
  <c r="D263" s="1"/>
  <c r="F264"/>
  <c r="C264"/>
  <c r="C263" s="1"/>
  <c r="F263" l="1"/>
  <c r="F270"/>
  <c r="F274"/>
  <c r="D253"/>
  <c r="F253"/>
  <c r="D258"/>
  <c r="D252" s="1"/>
  <c r="C259"/>
  <c r="C258" s="1"/>
  <c r="D239"/>
  <c r="D238" s="1"/>
  <c r="F239"/>
  <c r="C239"/>
  <c r="C238" s="1"/>
  <c r="D234"/>
  <c r="F234"/>
  <c r="C234"/>
  <c r="D230"/>
  <c r="F230"/>
  <c r="C230"/>
  <c r="D222"/>
  <c r="D219" s="1"/>
  <c r="F222"/>
  <c r="F219" s="1"/>
  <c r="C222"/>
  <c r="C219" s="1"/>
  <c r="D215"/>
  <c r="F215"/>
  <c r="C215"/>
  <c r="D209"/>
  <c r="F209"/>
  <c r="C209"/>
  <c r="D203"/>
  <c r="F203"/>
  <c r="C203"/>
  <c r="D197"/>
  <c r="F197"/>
  <c r="C197"/>
  <c r="D193"/>
  <c r="F193"/>
  <c r="C193"/>
  <c r="D189"/>
  <c r="F189"/>
  <c r="C189"/>
  <c r="D178"/>
  <c r="F178"/>
  <c r="C178"/>
  <c r="D170"/>
  <c r="F170"/>
  <c r="C170"/>
  <c r="D162"/>
  <c r="F162"/>
  <c r="C162"/>
  <c r="C161" s="1"/>
  <c r="C160" s="1"/>
  <c r="D157"/>
  <c r="D156" s="1"/>
  <c r="F157"/>
  <c r="C157"/>
  <c r="C156" s="1"/>
  <c r="D150"/>
  <c r="F150"/>
  <c r="C150"/>
  <c r="D153"/>
  <c r="F153"/>
  <c r="C153"/>
  <c r="D146"/>
  <c r="D145" s="1"/>
  <c r="F146"/>
  <c r="C146"/>
  <c r="C145" s="1"/>
  <c r="D141"/>
  <c r="F141"/>
  <c r="C141"/>
  <c r="D138"/>
  <c r="F138"/>
  <c r="C138"/>
  <c r="C137" s="1"/>
  <c r="D134"/>
  <c r="D133" s="1"/>
  <c r="F134"/>
  <c r="C134"/>
  <c r="C133" s="1"/>
  <c r="D125"/>
  <c r="D124" s="1"/>
  <c r="F125"/>
  <c r="C125"/>
  <c r="C124" s="1"/>
  <c r="D121"/>
  <c r="D120" s="1"/>
  <c r="F121"/>
  <c r="C121"/>
  <c r="C120" s="1"/>
  <c r="D117"/>
  <c r="F117"/>
  <c r="C117"/>
  <c r="D114"/>
  <c r="F114"/>
  <c r="C114"/>
  <c r="C113" s="1"/>
  <c r="D110"/>
  <c r="F110"/>
  <c r="C110"/>
  <c r="D107"/>
  <c r="F107"/>
  <c r="C107"/>
  <c r="D101"/>
  <c r="F101"/>
  <c r="C101"/>
  <c r="D104"/>
  <c r="F104"/>
  <c r="C104"/>
  <c r="D93"/>
  <c r="D92" s="1"/>
  <c r="F93"/>
  <c r="C93"/>
  <c r="C92" s="1"/>
  <c r="D84"/>
  <c r="D83" s="1"/>
  <c r="F84"/>
  <c r="C84"/>
  <c r="C83" s="1"/>
  <c r="D79"/>
  <c r="F79"/>
  <c r="C79"/>
  <c r="D74"/>
  <c r="F74"/>
  <c r="C74"/>
  <c r="D70"/>
  <c r="F70"/>
  <c r="C70"/>
  <c r="D64"/>
  <c r="F64"/>
  <c r="C64"/>
  <c r="D60"/>
  <c r="F60"/>
  <c r="C60"/>
  <c r="D55"/>
  <c r="F55"/>
  <c r="C55"/>
  <c r="D52"/>
  <c r="F52"/>
  <c r="C52"/>
  <c r="D49"/>
  <c r="F49"/>
  <c r="C49"/>
  <c r="D46"/>
  <c r="F46"/>
  <c r="C46"/>
  <c r="D15"/>
  <c r="D14" s="1"/>
  <c r="C15"/>
  <c r="C14" s="1"/>
  <c r="F262" l="1"/>
  <c r="F58"/>
  <c r="D161"/>
  <c r="D160" s="1"/>
  <c r="F120"/>
  <c r="C233"/>
  <c r="D233"/>
  <c r="F161"/>
  <c r="F14"/>
  <c r="F83"/>
  <c r="F92"/>
  <c r="F113"/>
  <c r="F124"/>
  <c r="F133"/>
  <c r="F137"/>
  <c r="F145"/>
  <c r="F156"/>
  <c r="F238"/>
  <c r="F258"/>
  <c r="F45"/>
  <c r="F59"/>
  <c r="C45"/>
  <c r="C44" s="1"/>
  <c r="C132"/>
  <c r="D113"/>
  <c r="C78"/>
  <c r="D45"/>
  <c r="D44" s="1"/>
  <c r="D59"/>
  <c r="D137"/>
  <c r="D132" s="1"/>
  <c r="F100"/>
  <c r="F149"/>
  <c r="C100"/>
  <c r="C99" s="1"/>
  <c r="C149"/>
  <c r="C144" s="1"/>
  <c r="D100"/>
  <c r="D149"/>
  <c r="D144" s="1"/>
  <c r="D78"/>
  <c r="C251"/>
  <c r="C250" s="1"/>
  <c r="D251"/>
  <c r="D250" s="1"/>
  <c r="F252" l="1"/>
  <c r="F160"/>
  <c r="F233"/>
  <c r="F99"/>
  <c r="F44"/>
  <c r="F144"/>
  <c r="F132"/>
  <c r="F78"/>
  <c r="D99"/>
  <c r="D13" s="1"/>
  <c r="D12" s="1"/>
  <c r="C13"/>
  <c r="F251" l="1"/>
  <c r="F13"/>
  <c r="F250" l="1"/>
  <c r="F12" l="1"/>
  <c r="G12" s="1"/>
</calcChain>
</file>

<file path=xl/sharedStrings.xml><?xml version="1.0" encoding="utf-8"?>
<sst xmlns="http://schemas.openxmlformats.org/spreadsheetml/2006/main" count="651" uniqueCount="503">
  <si>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</si>
  <si>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</si>
  <si>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</si>
  <si>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</si>
  <si>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</si>
  <si>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</si>
  <si>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</si>
  <si>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</si>
  <si>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</si>
  <si>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</si>
  <si>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</si>
  <si>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</si>
  <si>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</si>
  <si>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</si>
  <si>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</si>
  <si>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</si>
  <si>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</si>
  <si>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</si>
  <si>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</si>
  <si>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</si>
  <si>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</si>
  <si>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</si>
  <si>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</si>
  <si>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</si>
  <si>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</si>
  <si>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</si>
  <si>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</si>
  <si>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</si>
  <si>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</si>
  <si>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</si>
  <si>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</si>
  <si>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</si>
  <si>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</si>
  <si>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</si>
  <si>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</si>
  <si>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</si>
  <si>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1 01 02 140 01 1000 110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</si>
  <si>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</si>
  <si>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</si>
  <si>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</si>
  <si>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</si>
  <si>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</si>
  <si>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</si>
  <si>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</si>
  <si>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</si>
  <si>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</si>
  <si>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</si>
  <si>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</si>
  <si>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</si>
  <si>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</si>
  <si>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</si>
  <si>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</si>
  <si>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</si>
  <si>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</si>
  <si>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</si>
  <si>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</si>
  <si>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</si>
  <si>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</si>
  <si>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</si>
  <si>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</si>
  <si>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</si>
  <si>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</si>
  <si>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</si>
  <si>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</si>
  <si>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</si>
  <si>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</si>
  <si>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</si>
  <si>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</si>
  <si>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</si>
  <si>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</si>
  <si>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</si>
  <si>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</si>
  <si>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</si>
  <si>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</si>
  <si>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</si>
  <si>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</si>
  <si>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</si>
  <si>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</si>
  <si>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</si>
  <si>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</si>
  <si>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</si>
  <si>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</si>
  <si>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</si>
  <si>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</si>
  <si>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</si>
  <si>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</si>
  <si>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</si>
  <si>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</si>
  <si>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</si>
  <si>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</si>
  <si>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</si>
  <si>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</si>
  <si>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</si>
  <si>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</si>
  <si>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</si>
  <si>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</si>
  <si>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</si>
  <si>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</si>
  <si>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</si>
  <si>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</si>
  <si>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</si>
  <si>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</si>
  <si>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</si>
  <si>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</si>
  <si>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</si>
  <si>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</si>
  <si>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</si>
  <si>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</si>
  <si>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</si>
  <si>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</si>
  <si>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</si>
  <si>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</si>
  <si>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</si>
  <si>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</si>
  <si>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</si>
  <si>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</si>
  <si>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</si>
  <si>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</si>
  <si>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</si>
  <si>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</si>
  <si>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</si>
  <si>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</si>
  <si>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</si>
  <si>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</si>
  <si>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</si>
  <si>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</si>
  <si>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</si>
  <si>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</si>
  <si>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</si>
  <si>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</si>
  <si>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</si>
  <si>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</si>
  <si>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</si>
  <si>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</si>
  <si>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</si>
  <si>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</si>
  <si>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</si>
  <si>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</si>
  <si>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</si>
  <si>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</si>
  <si>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</si>
  <si>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</si>
  <si>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</si>
  <si>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</si>
  <si>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</si>
  <si>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</si>
  <si>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</si>
  <si>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</si>
  <si>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</si>
  <si>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</si>
  <si>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</si>
  <si>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</si>
  <si>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</si>
  <si>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</si>
  <si>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</si>
  <si>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</si>
  <si>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</si>
  <si>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</si>
  <si>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</si>
  <si>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</si>
  <si>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</si>
  <si>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</si>
  <si>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</si>
  <si>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</si>
  <si>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</si>
  <si>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</si>
  <si>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</si>
  <si>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</si>
  <si>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</si>
  <si>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</si>
  <si>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</si>
  <si>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</si>
  <si>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</si>
  <si>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</si>
  <si>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</si>
  <si>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</si>
  <si>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</si>
  <si>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</si>
  <si>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</si>
  <si>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</si>
  <si>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</si>
  <si>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</si>
  <si>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</si>
  <si>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</si>
  <si>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</si>
  <si>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</si>
  <si>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</si>
  <si>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</si>
  <si>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</si>
  <si>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</si>
  <si>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</si>
  <si>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</si>
  <si>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</si>
  <si>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</si>
  <si>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</si>
  <si>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</si>
  <si>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</si>
  <si>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</si>
  <si>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</si>
  <si>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</si>
  <si>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</si>
  <si>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</si>
  <si>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</si>
  <si>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</si>
  <si>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</si>
  <si>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</si>
  <si>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</si>
  <si>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</si>
  <si>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</si>
  <si>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</si>
  <si>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</si>
  <si>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</si>
  <si>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</si>
  <si>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</si>
  <si>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</si>
  <si>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</si>
  <si>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</si>
  <si>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</si>
  <si>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</si>
  <si>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</si>
  <si>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</si>
  <si>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</si>
  <si>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</si>
  <si>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</si>
  <si>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</si>
  <si>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</si>
  <si>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</si>
  <si>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</si>
  <si>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</si>
  <si>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</si>
  <si>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</si>
  <si>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</si>
  <si>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</si>
  <si>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</si>
  <si>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</si>
  <si>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</si>
  <si>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</si>
  <si>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</si>
  <si>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</si>
  <si>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</si>
  <si>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</si>
  <si>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</si>
  <si>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</si>
  <si>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</si>
  <si>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</si>
  <si>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</si>
  <si>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</si>
  <si>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</si>
  <si>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</si>
  <si>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</si>
  <si>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</si>
  <si>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</si>
  <si>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</si>
  <si>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</si>
  <si>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</si>
  <si>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</si>
  <si>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</si>
  <si>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</si>
  <si>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</si>
  <si>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</si>
  <si>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</si>
  <si>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</si>
  <si>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</si>
  <si>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</si>
  <si>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</si>
  <si>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</si>
  <si>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</si>
  <si>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</si>
  <si>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</si>
  <si>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</si>
  <si>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</si>
  <si>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</si>
  <si>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</si>
  <si>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</si>
  <si>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</si>
  <si>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</si>
  <si>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</si>
  <si>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</si>
  <si>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1 16 07 090 14 0000 140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</si>
  <si>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</si>
  <si>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</si>
  <si>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</si>
  <si>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</si>
  <si>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</si>
  <si>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</si>
  <si>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</si>
  <si>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</si>
  <si>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</si>
  <si>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</si>
  <si>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</si>
  <si>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</si>
  <si>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</si>
  <si>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</si>
  <si>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</si>
  <si>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</si>
  <si>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(Установка памятного знака "Пограничникам всех поколений" в с. Уинское)</t>
  </si>
  <si>
    <t>1 17 15 020 14 0002 150</t>
  </si>
  <si>
    <t>Инициативные платежи, зачисляемые в бюджеты муниципальных округов (Текущий ремонт и оснащение актового зала МБОУ "Аспинская СОШ")</t>
  </si>
  <si>
    <t>1 17 15 020 14 0003 150</t>
  </si>
  <si>
    <t>Инициативные платежи, зачисляемые в бюджеты муниципальных округов (Устройство ограждения и частичная вырубка зеленых насаждений на территории мусульманского кладбища в с. Нижний Сып)</t>
  </si>
  <si>
    <t>1 17 15 020 14 0004 150</t>
  </si>
  <si>
    <t>Инициативные платежи, зачисляемые в бюджеты муниципальных округов (Ремонт ограждения кладбища в селе Барсаи)</t>
  </si>
  <si>
    <t>1 17 15 020 14 0005 150</t>
  </si>
  <si>
    <t>Инициативные платежи, зачисляемые в бюджеты муниципальных округов (Ремонт мемориального комплекса, посвященного землякам, погибшим в годы ВОВ 1941-1945 гг.и благоустройство прилегающей территории в с. Чайка)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</si>
  <si>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</si>
  <si>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</si>
  <si>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</si>
  <si>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</si>
  <si>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</si>
  <si>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</si>
  <si>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</si>
  <si>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</si>
  <si>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</si>
  <si>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</si>
  <si>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</si>
  <si>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</si>
  <si>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</si>
  <si>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</si>
  <si>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</si>
  <si>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</si>
  <si>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</si>
  <si>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</si>
  <si>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</si>
  <si>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</si>
  <si>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</si>
  <si>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</si>
  <si>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</si>
  <si>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</si>
  <si>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</si>
  <si>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</si>
  <si>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</si>
  <si>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</si>
  <si>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2 02 25 576 00 0000 150</t>
  </si>
  <si>
    <t>Субсидии бюджетам на обеспечение комплексного развития сельских территорий</t>
  </si>
  <si>
    <t>2 02 25 576 14 0000 150</t>
  </si>
  <si>
    <t>Субсидии бюджетам муниципальных округов на обеспечение комплексного развития сельских территорий</t>
  </si>
  <si>
    <t>2 02 29 999 00 0000 150</t>
  </si>
  <si>
    <t>Прочие субсидии</t>
  </si>
  <si>
    <t>2 02 29 999 14 0000 150</t>
  </si>
  <si>
    <t>Прочие субсидии бюджетам муниципальных округов</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</si>
  <si>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</si>
  <si>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</si>
  <si>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</si>
  <si>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</si>
  <si>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</si>
  <si>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</si>
  <si>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</si>
  <si>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</si>
  <si>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</si>
  <si>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</si>
  <si>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</si>
  <si>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</si>
  <si>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</si>
  <si>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</si>
  <si>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</si>
  <si>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</si>
  <si>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</si>
  <si>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</si>
  <si>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</si>
  <si>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</si>
  <si>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</si>
  <si>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</si>
  <si>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</si>
  <si>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</si>
  <si>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</si>
  <si>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</si>
  <si>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</si>
  <si>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</si>
  <si>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</si>
  <si>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</si>
  <si>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</si>
  <si>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</si>
  <si>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</si>
  <si>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</si>
  <si>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</si>
  <si>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</si>
  <si>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</si>
  <si>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</si>
  <si>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</si>
  <si>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</si>
  <si>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(муниципальные образовательные организации)</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</si>
  <si>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</si>
  <si>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</si>
  <si>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</si>
  <si>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</si>
  <si>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</si>
  <si>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</si>
  <si>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</si>
  <si>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</si>
  <si>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</si>
  <si>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</si>
  <si>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</si>
  <si>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</si>
  <si>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</si>
  <si>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</si>
  <si>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</si>
  <si>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</si>
  <si>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</si>
  <si>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</si>
  <si>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Уточненный план</t>
  </si>
  <si>
    <t>Утвержденный план на 2024 год</t>
  </si>
  <si>
    <t>на 2024 год</t>
  </si>
  <si>
    <t>Наименование кода поступлений в бюджет, группы, подгруппы,статьи, подстатьи, элемента, группы подвида, аналитической группы подвида доходов</t>
  </si>
  <si>
    <t>Код</t>
  </si>
  <si>
    <t>1</t>
  </si>
  <si>
    <t>2</t>
  </si>
  <si>
    <t>3</t>
  </si>
  <si>
    <t>4</t>
  </si>
  <si>
    <t>6</t>
  </si>
  <si>
    <t>7</t>
  </si>
  <si>
    <t>рублей</t>
  </si>
  <si>
    <t>ВСЕГО ДОХОДОВ</t>
  </si>
  <si>
    <t>Иные дотации на стимулирование муниципальных образований к росту доходов</t>
  </si>
  <si>
    <t>Субсидии на строительство (реконструкцию) объектов общественной инфраструктуры муниципального значения,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t>
  </si>
  <si>
    <t xml:space="preserve">Субсидии на реализацию регионального проекта "Комфортный край" </t>
  </si>
  <si>
    <t xml:space="preserve">Субсидии на реализацию программ формирования современной городской среды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</si>
  <si>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</si>
  <si>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направленных на комплексное развитие сельских территорий (Благоустройство сельских территорий)</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</si>
  <si>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</si>
  <si>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</si>
  <si>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реализацию мероприятий с участием средств самообложения граждан</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</si>
  <si>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</si>
  <si>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Субсидии на устройство спортивных площадок и их оснащение</t>
  </si>
  <si>
    <t>Субсидии на разработку пректов межевания территории и проведение комплексных кадастровых работ</t>
  </si>
  <si>
    <t>Субсидии на софинансирование проектов инициативного бюджетирования</t>
  </si>
  <si>
    <t>Субсидии на снос расселенных жилых домов и нежилых зданий (сооружений), расположенных на территории муниципальных образований Пермского края</t>
  </si>
  <si>
    <t>Субсидии на реализацию мероприятия "Умею плавать"</t>
  </si>
  <si>
    <t>Единая субвенция на выполнение отдельных государственных полномочий в сфере образования</t>
  </si>
  <si>
    <t>Субвенции  на образование комиссий по делам несовершеннолетних и защите их прав и организация их деятельности</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</si>
  <si>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</si>
  <si>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</si>
  <si>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</si>
  <si>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</si>
  <si>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</si>
  <si>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</si>
  <si>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</si>
  <si>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</si>
  <si>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</si>
  <si>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</si>
  <si>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</si>
  <si>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</si>
  <si>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Иные межбюджетные трансферты за счет безвозмездных поступлений в бюджеты субъектов Российской Федерации от государственной корпорации - Фонд содействия реформирования жилищно-коммунального хозяйства по обеспечению мероприятий по переселению граждан из аварийного жилищного фонда</t>
  </si>
  <si>
    <t>Иные межбюджетные трансферты  на обеспечение жильем молодых семей</t>
  </si>
  <si>
    <t>Иные межбюджетные трансферты на организацию занятий физической культурой в образовательных организациях</t>
  </si>
  <si>
    <t>Иные межбюджетные трансферты на предоставление бесплатного горячего питания обучающимся 5-11 классов общеобразовательных организаций, являющихся детьми участников специальной военной операции</t>
  </si>
  <si>
    <t>Иные межбюджетные трансферты на реализацию мероприятий по обеспечению устойчивого сокращения непригодного для проживания жилого фонда</t>
  </si>
  <si>
    <t>1 16 01 080 01 0000 140</t>
  </si>
  <si>
    <t>1 16 01 083 01 0000 140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</si>
  <si>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</si>
  <si>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</si>
  <si>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1 16 10 000 00 0000 140</t>
  </si>
  <si>
    <t>1 16 10 030 14 0000 140</t>
  </si>
  <si>
    <t>1 16 10 031 14 0000 140</t>
  </si>
  <si>
    <t>1 16 10 032 14 0000 140</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</si>
  <si>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</si>
  <si>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</si>
  <si>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</si>
  <si>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</si>
  <si>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1 17 14 020 14 0000 150</t>
  </si>
  <si>
    <t>1 17 14 000 00 0000 150</t>
  </si>
  <si>
    <t>Средства самообложения граждан</t>
  </si>
  <si>
    <t>Средства самообложения граждан, зачисляемые в бюджеты муниципальных округов</t>
  </si>
  <si>
    <t>Иные дотации на стимулирование муниципальных образований к увеличению численности самозанятых и поступлений налога на профессиональный доход</t>
  </si>
  <si>
    <t>Субсидии на софинансирование расходных обязательств по организации бесплатной перевозки обучающихся</t>
  </si>
  <si>
    <t>Иные межбюджетные трансферты на Краевой конкурс "Лидеры общественного самоуправления"</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</si>
  <si>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</si>
  <si>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</si>
  <si>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1 16 07 010 14 0000 140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</si>
  <si>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</si>
  <si>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</si>
  <si>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</si>
  <si>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</si>
  <si>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1 16 10 123 01 0000 140</t>
  </si>
  <si>
    <t>Субсидия на путевки на санаторно-курортное лечение работникам муниципальных учреждений</t>
  </si>
  <si>
    <t>Субсидия на поддержку муниципальных программ формирования современной городской среды (дворовые и общественные территории)</t>
  </si>
  <si>
    <t>2 02 45 050 00 0000 150</t>
  </si>
  <si>
    <t>2 02 45 050 14 0000 150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</si>
  <si>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</si>
  <si>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</si>
  <si>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Иные МБТ на конкурс глав</t>
  </si>
  <si>
    <t>Иные МБТ на конкурс комиссий по делам несовершеннолетних и защите их прав</t>
  </si>
  <si>
    <t>Иные МБТ на организацию бесплатного горячего питания обучающихся, получающих начальное общее образование в муниципальных образовательных организациях"</t>
  </si>
  <si>
    <t>% выполнения уточненного плана на 01.01.2025 г.</t>
  </si>
  <si>
    <t>Исполнено               за  2024 год</t>
  </si>
  <si>
    <t>1 05 02 000 02 0000 110</t>
  </si>
  <si>
    <t>1 05 02 010 02 0000 110</t>
  </si>
  <si>
    <t>Единый налог на вмененный доход для отдельных видов деятельности</t>
  </si>
  <si>
    <t>2 02 16 549 00 0000 150</t>
  </si>
  <si>
    <t>Дотации (гранты) бюджетам за достижение показателей деятельности органов местного самоуправления</t>
  </si>
  <si>
    <t>2 02 16 549 14 0000 150</t>
  </si>
  <si>
    <t>Дотации (гранты) бюджетам муниципальных округов за достижение показателей деятельности органов местного самоуправления</t>
  </si>
  <si>
    <t>2 02 25 599 00 0000 150</t>
  </si>
  <si>
    <t>Субсидии бюджетам на подготовку проектов межевания земельных участков и на проведение кадастровых работ</t>
  </si>
  <si>
    <t>Субсидии на подготовку проектов межевания земельных участков и на проведение кадастровых работ (Осуществлен государственный кадастровый учет земельных участков, государственная собственность на которые не разграничена, из состава земель сельскохозяйственного назначения и земельных участков, выделяемых в счет невостребованных земельных долей, находящихся в собственности муниципальных образований)</t>
  </si>
  <si>
    <t>Субсидии на подготовку проектов межевания земельных участков и на проведение кадастровых работ (Подготовлены проекты межевания земельных участков, выделяемых в счет невостребованных земельных долей, находящихся в собственности муниципальных образований)</t>
  </si>
  <si>
    <t>Иные МБТ премия "Гордость Пермского края"</t>
  </si>
  <si>
    <t>к решению Думы Уинского</t>
  </si>
  <si>
    <t>муниципального округа Пермского края</t>
  </si>
  <si>
    <t>от 00.00.2025 г. №</t>
  </si>
  <si>
    <t>Приложение 1</t>
  </si>
  <si>
    <t>Информация по исполнению доходов бюджета Уинского муниципального округа Пермского края за 2024 год</t>
  </si>
  <si>
    <t>на 01.01.2025 г.</t>
  </si>
  <si>
    <t>5</t>
  </si>
</sst>
</file>

<file path=xl/styles.xml><?xml version="1.0" encoding="utf-8"?>
<styleSheet xmlns="http://schemas.openxmlformats.org/spreadsheetml/2006/main">
  <numFmts count="2">
    <numFmt numFmtId="164" formatCode="?"/>
    <numFmt numFmtId="165" formatCode="#,##0.0"/>
  </numFmts>
  <fonts count="4">
    <font>
      <sz val="10"/>
      <name val="Arial"/>
    </font>
    <font>
      <sz val="10"/>
      <name val="Times New Roman"/>
      <family val="1"/>
      <charset val="204"/>
    </font>
    <font>
      <sz val="14"/>
      <name val="Times New Roman"/>
      <family val="1"/>
      <charset val="204"/>
    </font>
    <font>
      <b/>
      <sz val="14"/>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36">
    <xf numFmtId="0" fontId="0" fillId="0" borderId="0" xfId="0"/>
    <xf numFmtId="0" fontId="1" fillId="2" borderId="0" xfId="0" applyFont="1" applyFill="1"/>
    <xf numFmtId="0" fontId="1" fillId="2" borderId="0" xfId="0" applyFont="1" applyFill="1" applyBorder="1" applyAlignment="1" applyProtection="1">
      <alignment wrapText="1"/>
    </xf>
    <xf numFmtId="0" fontId="1" fillId="2" borderId="0" xfId="0" applyFont="1" applyFill="1" applyBorder="1" applyAlignment="1" applyProtection="1">
      <alignment wrapText="1"/>
    </xf>
    <xf numFmtId="0" fontId="2" fillId="2" borderId="0" xfId="0" applyFont="1" applyFill="1"/>
    <xf numFmtId="0" fontId="2" fillId="2" borderId="0" xfId="0" applyFont="1" applyFill="1" applyBorder="1" applyAlignment="1" applyProtection="1">
      <alignment wrapText="1"/>
    </xf>
    <xf numFmtId="0" fontId="2" fillId="2" borderId="0" xfId="0" applyFont="1" applyFill="1" applyBorder="1" applyAlignment="1" applyProtection="1">
      <alignment horizontal="left" wrapText="1"/>
    </xf>
    <xf numFmtId="0" fontId="2" fillId="2" borderId="0" xfId="0" applyFont="1" applyFill="1" applyBorder="1" applyAlignment="1" applyProtection="1"/>
    <xf numFmtId="0" fontId="3" fillId="2" borderId="0" xfId="0" applyFont="1" applyFill="1" applyBorder="1" applyAlignment="1" applyProtection="1">
      <alignment horizontal="left"/>
    </xf>
    <xf numFmtId="0" fontId="3" fillId="2" borderId="0" xfId="0" applyFont="1" applyFill="1" applyBorder="1" applyAlignment="1" applyProtection="1">
      <alignment horizontal="center"/>
    </xf>
    <xf numFmtId="49" fontId="3" fillId="2" borderId="0" xfId="0" applyNumberFormat="1" applyFont="1" applyFill="1" applyBorder="1" applyAlignment="1" applyProtection="1">
      <alignment horizontal="center"/>
    </xf>
    <xf numFmtId="0" fontId="2" fillId="2" borderId="0" xfId="0" applyFont="1" applyFill="1" applyBorder="1" applyAlignment="1" applyProtection="1">
      <alignment wrapText="1"/>
    </xf>
    <xf numFmtId="0" fontId="2" fillId="2" borderId="0" xfId="0" applyFont="1" applyFill="1" applyBorder="1" applyAlignment="1" applyProtection="1">
      <alignment horizontal="right"/>
    </xf>
    <xf numFmtId="49" fontId="2" fillId="2" borderId="1" xfId="0" applyNumberFormat="1"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xf>
    <xf numFmtId="49" fontId="3" fillId="2" borderId="1" xfId="0" applyNumberFormat="1" applyFont="1" applyFill="1" applyBorder="1" applyAlignment="1" applyProtection="1">
      <alignment horizontal="left"/>
    </xf>
    <xf numFmtId="4" fontId="3" fillId="2" borderId="1" xfId="0" applyNumberFormat="1" applyFont="1" applyFill="1" applyBorder="1" applyAlignment="1" applyProtection="1">
      <alignment horizontal="right"/>
    </xf>
    <xf numFmtId="165" fontId="3" fillId="2" borderId="1" xfId="0" applyNumberFormat="1" applyFont="1" applyFill="1" applyBorder="1" applyAlignment="1" applyProtection="1">
      <alignment horizontal="right" vertical="center"/>
    </xf>
    <xf numFmtId="49"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wrapText="1"/>
    </xf>
    <xf numFmtId="165" fontId="2" fillId="2" borderId="1" xfId="0" applyNumberFormat="1" applyFont="1" applyFill="1" applyBorder="1" applyAlignment="1" applyProtection="1">
      <alignment horizontal="right" vertical="center"/>
    </xf>
    <xf numFmtId="164" fontId="2" fillId="2" borderId="1" xfId="0" applyNumberFormat="1" applyFont="1" applyFill="1" applyBorder="1" applyAlignment="1" applyProtection="1">
      <alignment horizontal="left" vertical="center" wrapText="1"/>
    </xf>
    <xf numFmtId="164" fontId="3" fillId="2" borderId="1" xfId="0" applyNumberFormat="1" applyFont="1" applyFill="1" applyBorder="1" applyAlignment="1" applyProtection="1">
      <alignment horizontal="left" vertical="center" wrapText="1"/>
    </xf>
    <xf numFmtId="49" fontId="2" fillId="2" borderId="2" xfId="0" applyNumberFormat="1" applyFont="1" applyFill="1" applyBorder="1" applyAlignment="1" applyProtection="1">
      <alignment horizontal="left" vertical="center" wrapText="1"/>
    </xf>
    <xf numFmtId="2" fontId="2" fillId="2" borderId="1" xfId="0" applyNumberFormat="1" applyFont="1" applyFill="1" applyBorder="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164" fontId="2" fillId="2" borderId="1" xfId="0" applyNumberFormat="1" applyFont="1" applyFill="1" applyBorder="1" applyAlignment="1">
      <alignment horizontal="left" vertical="center" wrapText="1"/>
    </xf>
    <xf numFmtId="164" fontId="2" fillId="2" borderId="5" xfId="0" applyNumberFormat="1" applyFont="1" applyFill="1" applyBorder="1" applyAlignment="1" applyProtection="1">
      <alignment horizontal="left" vertical="center" wrapText="1"/>
    </xf>
    <xf numFmtId="49" fontId="2" fillId="2" borderId="4" xfId="0" applyNumberFormat="1" applyFont="1" applyFill="1" applyBorder="1" applyAlignment="1" applyProtection="1">
      <alignment horizontal="left" vertical="center" wrapText="1"/>
    </xf>
    <xf numFmtId="164" fontId="2" fillId="2" borderId="2" xfId="0" applyNumberFormat="1" applyFont="1" applyFill="1" applyBorder="1" applyAlignment="1" applyProtection="1">
      <alignment horizontal="left" vertical="center" wrapText="1"/>
    </xf>
    <xf numFmtId="4" fontId="2" fillId="2" borderId="0" xfId="0" applyNumberFormat="1" applyFont="1" applyFill="1"/>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H351"/>
  <sheetViews>
    <sheetView showGridLines="0" tabSelected="1" workbookViewId="0">
      <selection activeCell="A2" sqref="A2:H351"/>
    </sheetView>
  </sheetViews>
  <sheetFormatPr defaultColWidth="9.109375" defaultRowHeight="12.75" customHeight="1" outlineLevelRow="7"/>
  <cols>
    <col min="1" max="1" width="32.44140625" style="1" customWidth="1"/>
    <col min="2" max="2" width="141.33203125" style="1" customWidth="1"/>
    <col min="3" max="3" width="18.6640625" style="1" customWidth="1"/>
    <col min="4" max="4" width="20.44140625" style="1" customWidth="1"/>
    <col min="5" max="5" width="18.88671875" style="1" customWidth="1"/>
    <col min="6" max="6" width="19.5546875" style="1" customWidth="1"/>
    <col min="7" max="7" width="13.6640625" style="1" customWidth="1"/>
    <col min="8" max="8" width="14.6640625" style="1" customWidth="1"/>
    <col min="9" max="16384" width="9.109375" style="1"/>
  </cols>
  <sheetData>
    <row r="1" spans="1:8" ht="12.75" customHeight="1">
      <c r="E1" s="1" t="s">
        <v>499</v>
      </c>
      <c r="F1" s="3"/>
      <c r="G1" s="3"/>
      <c r="H1" s="2"/>
    </row>
    <row r="2" spans="1:8" ht="12.75" customHeight="1">
      <c r="A2" s="4"/>
      <c r="B2" s="4"/>
      <c r="C2" s="4"/>
      <c r="D2" s="4"/>
      <c r="E2" s="4" t="s">
        <v>496</v>
      </c>
      <c r="F2" s="5"/>
      <c r="G2" s="5"/>
      <c r="H2" s="5"/>
    </row>
    <row r="3" spans="1:8" ht="18">
      <c r="A3" s="6"/>
      <c r="B3" s="6"/>
      <c r="C3" s="6"/>
      <c r="D3" s="6"/>
      <c r="E3" s="7" t="s">
        <v>497</v>
      </c>
      <c r="F3" s="7"/>
      <c r="G3" s="7"/>
      <c r="H3" s="7"/>
    </row>
    <row r="4" spans="1:8" ht="18">
      <c r="A4" s="7"/>
      <c r="B4" s="7"/>
      <c r="C4" s="7"/>
      <c r="D4" s="7"/>
      <c r="E4" s="7" t="s">
        <v>498</v>
      </c>
      <c r="F4" s="7"/>
      <c r="G4" s="7"/>
      <c r="H4" s="7"/>
    </row>
    <row r="5" spans="1:8" ht="17.399999999999999">
      <c r="A5" s="8"/>
      <c r="B5" s="9"/>
      <c r="C5" s="9"/>
      <c r="D5" s="9"/>
      <c r="E5" s="9"/>
      <c r="F5" s="9"/>
      <c r="G5" s="9"/>
      <c r="H5" s="9"/>
    </row>
    <row r="6" spans="1:8" ht="17.399999999999999">
      <c r="A6" s="10" t="s">
        <v>500</v>
      </c>
      <c r="B6" s="10"/>
      <c r="C6" s="10"/>
      <c r="D6" s="10"/>
      <c r="E6" s="10"/>
      <c r="F6" s="10"/>
      <c r="G6" s="10"/>
      <c r="H6" s="9"/>
    </row>
    <row r="7" spans="1:8" ht="18">
      <c r="A7" s="11"/>
      <c r="B7" s="11"/>
      <c r="C7" s="11"/>
      <c r="D7" s="11"/>
      <c r="E7" s="11"/>
      <c r="F7" s="11"/>
      <c r="G7" s="4"/>
      <c r="H7" s="4"/>
    </row>
    <row r="8" spans="1:8" ht="18">
      <c r="A8" s="7"/>
      <c r="B8" s="7"/>
      <c r="C8" s="7"/>
      <c r="D8" s="7"/>
      <c r="E8" s="7"/>
      <c r="F8" s="7"/>
      <c r="G8" s="12" t="s">
        <v>410</v>
      </c>
      <c r="H8" s="7"/>
    </row>
    <row r="9" spans="1:8" ht="33" customHeight="1">
      <c r="A9" s="13" t="s">
        <v>403</v>
      </c>
      <c r="B9" s="13" t="s">
        <v>402</v>
      </c>
      <c r="C9" s="13" t="s">
        <v>400</v>
      </c>
      <c r="D9" s="13" t="s">
        <v>399</v>
      </c>
      <c r="E9" s="14"/>
      <c r="F9" s="13" t="s">
        <v>483</v>
      </c>
      <c r="G9" s="13" t="s">
        <v>482</v>
      </c>
      <c r="H9" s="4"/>
    </row>
    <row r="10" spans="1:8" ht="39" customHeight="1">
      <c r="A10" s="13"/>
      <c r="B10" s="13"/>
      <c r="C10" s="13"/>
      <c r="D10" s="15" t="s">
        <v>401</v>
      </c>
      <c r="E10" s="15" t="s">
        <v>501</v>
      </c>
      <c r="F10" s="13"/>
      <c r="G10" s="13"/>
      <c r="H10" s="4"/>
    </row>
    <row r="11" spans="1:8" ht="18">
      <c r="A11" s="15" t="s">
        <v>404</v>
      </c>
      <c r="B11" s="15" t="s">
        <v>405</v>
      </c>
      <c r="C11" s="15" t="s">
        <v>406</v>
      </c>
      <c r="D11" s="15" t="s">
        <v>407</v>
      </c>
      <c r="E11" s="15" t="s">
        <v>502</v>
      </c>
      <c r="F11" s="15" t="s">
        <v>408</v>
      </c>
      <c r="G11" s="15" t="s">
        <v>409</v>
      </c>
      <c r="H11" s="4"/>
    </row>
    <row r="12" spans="1:8" ht="18">
      <c r="A12" s="16"/>
      <c r="B12" s="17" t="s">
        <v>411</v>
      </c>
      <c r="C12" s="18">
        <f>C13+C250</f>
        <v>511794950.10000008</v>
      </c>
      <c r="D12" s="18">
        <f>D13+D250</f>
        <v>638474228.81000006</v>
      </c>
      <c r="E12" s="18">
        <f t="shared" ref="E12" si="0">E13+E250</f>
        <v>638474228.81000006</v>
      </c>
      <c r="F12" s="18">
        <f>F13+F250</f>
        <v>640015936.83999979</v>
      </c>
      <c r="G12" s="19">
        <f>F12/E12*100</f>
        <v>100.24146754253076</v>
      </c>
      <c r="H12" s="4"/>
    </row>
    <row r="13" spans="1:8" ht="34.799999999999997">
      <c r="A13" s="20" t="s">
        <v>0</v>
      </c>
      <c r="B13" s="21" t="s">
        <v>1</v>
      </c>
      <c r="C13" s="22">
        <f>C14+C44+C58+C78+C92+C99+C124+C132+C144+C160+C233</f>
        <v>85210969.790000007</v>
      </c>
      <c r="D13" s="22">
        <f>D14+D44+D58+D78+D92+D99+D124+D132+D144+D160+D233</f>
        <v>89184830.760000005</v>
      </c>
      <c r="E13" s="22">
        <f t="shared" ref="E13" si="1">E14+E44+E58+E78+E92+E99+E124+E132+E144+E160+E233</f>
        <v>89184830.760000005</v>
      </c>
      <c r="F13" s="22">
        <f>F14+F44+F58+F78+F92+F99+F124+F132+F144+F160+F233</f>
        <v>94760117.309999987</v>
      </c>
      <c r="G13" s="19">
        <f t="shared" ref="G13:G76" si="2">F13/E13*100</f>
        <v>106.25138434696737</v>
      </c>
      <c r="H13" s="4"/>
    </row>
    <row r="14" spans="1:8" ht="34.799999999999997" outlineLevel="1">
      <c r="A14" s="20" t="s">
        <v>2</v>
      </c>
      <c r="B14" s="21" t="s">
        <v>3</v>
      </c>
      <c r="C14" s="22">
        <f>C15</f>
        <v>29431000</v>
      </c>
      <c r="D14" s="22">
        <f t="shared" ref="D14:F14" si="3">D15</f>
        <v>29431000</v>
      </c>
      <c r="E14" s="22">
        <f t="shared" si="3"/>
        <v>29431000</v>
      </c>
      <c r="F14" s="22">
        <f t="shared" si="3"/>
        <v>33972992.979999997</v>
      </c>
      <c r="G14" s="19">
        <f t="shared" si="2"/>
        <v>115.43268315721518</v>
      </c>
      <c r="H14" s="4"/>
    </row>
    <row r="15" spans="1:8" ht="36" outlineLevel="2">
      <c r="A15" s="15" t="s">
        <v>4</v>
      </c>
      <c r="B15" s="23" t="s">
        <v>5</v>
      </c>
      <c r="C15" s="24">
        <f>C16+C24+C27+C32+C35+C38+C41</f>
        <v>29431000</v>
      </c>
      <c r="D15" s="24">
        <f t="shared" ref="D15" si="4">D16+D24+D27+D32+D35+D38+D41</f>
        <v>29431000</v>
      </c>
      <c r="E15" s="24">
        <f t="shared" ref="E15:F15" si="5">E16+E24+E27+E32+E35+E38+E41</f>
        <v>29431000</v>
      </c>
      <c r="F15" s="24">
        <f t="shared" si="5"/>
        <v>33972992.979999997</v>
      </c>
      <c r="G15" s="25">
        <f t="shared" si="2"/>
        <v>115.43268315721518</v>
      </c>
      <c r="H15" s="4"/>
    </row>
    <row r="16" spans="1:8" ht="72" outlineLevel="3">
      <c r="A16" s="15" t="s">
        <v>6</v>
      </c>
      <c r="B16" s="26" t="s">
        <v>7</v>
      </c>
      <c r="C16" s="24">
        <v>27711000</v>
      </c>
      <c r="D16" s="24">
        <v>27711000</v>
      </c>
      <c r="E16" s="24">
        <v>27711000</v>
      </c>
      <c r="F16" s="24">
        <v>33213650.27</v>
      </c>
      <c r="G16" s="25">
        <f t="shared" si="2"/>
        <v>119.85727786799465</v>
      </c>
      <c r="H16" s="4"/>
    </row>
    <row r="17" spans="1:8" ht="90" outlineLevel="4">
      <c r="A17" s="15" t="s">
        <v>8</v>
      </c>
      <c r="B17" s="26" t="s">
        <v>9</v>
      </c>
      <c r="C17" s="24">
        <v>27711000</v>
      </c>
      <c r="D17" s="24">
        <v>27711000</v>
      </c>
      <c r="E17" s="24">
        <v>27711000</v>
      </c>
      <c r="F17" s="24">
        <v>4736869.96</v>
      </c>
      <c r="G17" s="25">
        <f t="shared" si="2"/>
        <v>17.093825412291146</v>
      </c>
      <c r="H17" s="4"/>
    </row>
    <row r="18" spans="1:8" ht="90" outlineLevel="7">
      <c r="A18" s="15" t="s">
        <v>8</v>
      </c>
      <c r="B18" s="26" t="s">
        <v>9</v>
      </c>
      <c r="C18" s="24">
        <v>27711000</v>
      </c>
      <c r="D18" s="24">
        <v>27711000</v>
      </c>
      <c r="E18" s="24">
        <v>27711000</v>
      </c>
      <c r="F18" s="24">
        <v>-5910168.3300000001</v>
      </c>
      <c r="G18" s="25">
        <f t="shared" si="2"/>
        <v>-21.327878207210134</v>
      </c>
      <c r="H18" s="4"/>
    </row>
    <row r="19" spans="1:8" ht="90" outlineLevel="7">
      <c r="A19" s="15" t="s">
        <v>8</v>
      </c>
      <c r="B19" s="26" t="s">
        <v>9</v>
      </c>
      <c r="C19" s="24">
        <v>0</v>
      </c>
      <c r="D19" s="24">
        <v>0</v>
      </c>
      <c r="E19" s="24">
        <v>0</v>
      </c>
      <c r="F19" s="24">
        <v>10520638.289999999</v>
      </c>
      <c r="G19" s="25" t="e">
        <f t="shared" si="2"/>
        <v>#DIV/0!</v>
      </c>
      <c r="H19" s="4"/>
    </row>
    <row r="20" spans="1:8" ht="90" outlineLevel="7">
      <c r="A20" s="15" t="s">
        <v>8</v>
      </c>
      <c r="B20" s="26" t="s">
        <v>9</v>
      </c>
      <c r="C20" s="24">
        <v>0</v>
      </c>
      <c r="D20" s="24">
        <v>0</v>
      </c>
      <c r="E20" s="24">
        <v>0</v>
      </c>
      <c r="F20" s="24">
        <v>54400</v>
      </c>
      <c r="G20" s="25" t="e">
        <f t="shared" si="2"/>
        <v>#DIV/0!</v>
      </c>
      <c r="H20" s="4"/>
    </row>
    <row r="21" spans="1:8" ht="90" outlineLevel="7">
      <c r="A21" s="15" t="s">
        <v>8</v>
      </c>
      <c r="B21" s="26" t="s">
        <v>9</v>
      </c>
      <c r="C21" s="24">
        <v>0</v>
      </c>
      <c r="D21" s="24">
        <v>0</v>
      </c>
      <c r="E21" s="24">
        <v>0</v>
      </c>
      <c r="F21" s="24">
        <v>72000</v>
      </c>
      <c r="G21" s="25" t="e">
        <f t="shared" si="2"/>
        <v>#DIV/0!</v>
      </c>
      <c r="H21" s="4"/>
    </row>
    <row r="22" spans="1:8" ht="90" outlineLevel="4">
      <c r="A22" s="15" t="s">
        <v>10</v>
      </c>
      <c r="B22" s="26" t="s">
        <v>11</v>
      </c>
      <c r="C22" s="24">
        <v>0</v>
      </c>
      <c r="D22" s="24">
        <v>0</v>
      </c>
      <c r="E22" s="24">
        <v>0</v>
      </c>
      <c r="F22" s="24">
        <v>389.66</v>
      </c>
      <c r="G22" s="25" t="e">
        <f t="shared" si="2"/>
        <v>#DIV/0!</v>
      </c>
      <c r="H22" s="4"/>
    </row>
    <row r="23" spans="1:8" ht="90" outlineLevel="7">
      <c r="A23" s="15" t="s">
        <v>10</v>
      </c>
      <c r="B23" s="26" t="s">
        <v>11</v>
      </c>
      <c r="C23" s="24">
        <v>0</v>
      </c>
      <c r="D23" s="24">
        <v>0</v>
      </c>
      <c r="E23" s="24">
        <v>0</v>
      </c>
      <c r="F23" s="24">
        <v>389.66</v>
      </c>
      <c r="G23" s="25" t="e">
        <f t="shared" si="2"/>
        <v>#DIV/0!</v>
      </c>
      <c r="H23" s="4"/>
    </row>
    <row r="24" spans="1:8" ht="54" outlineLevel="3">
      <c r="A24" s="15" t="s">
        <v>12</v>
      </c>
      <c r="B24" s="26" t="s">
        <v>13</v>
      </c>
      <c r="C24" s="24">
        <v>67000</v>
      </c>
      <c r="D24" s="24">
        <v>67000</v>
      </c>
      <c r="E24" s="24">
        <v>67000</v>
      </c>
      <c r="F24" s="24">
        <v>78054.33</v>
      </c>
      <c r="G24" s="25">
        <f t="shared" si="2"/>
        <v>116.499</v>
      </c>
      <c r="H24" s="4"/>
    </row>
    <row r="25" spans="1:8" ht="72" outlineLevel="4">
      <c r="A25" s="15" t="s">
        <v>14</v>
      </c>
      <c r="B25" s="26" t="s">
        <v>15</v>
      </c>
      <c r="C25" s="24">
        <v>67000</v>
      </c>
      <c r="D25" s="24">
        <v>67000</v>
      </c>
      <c r="E25" s="24">
        <v>67000</v>
      </c>
      <c r="F25" s="24">
        <v>-10593.04</v>
      </c>
      <c r="G25" s="25">
        <f t="shared" si="2"/>
        <v>-15.810507462686568</v>
      </c>
      <c r="H25" s="4"/>
    </row>
    <row r="26" spans="1:8" ht="72" outlineLevel="7">
      <c r="A26" s="15" t="s">
        <v>14</v>
      </c>
      <c r="B26" s="26" t="s">
        <v>15</v>
      </c>
      <c r="C26" s="24">
        <v>67000</v>
      </c>
      <c r="D26" s="24">
        <v>67000</v>
      </c>
      <c r="E26" s="24">
        <v>67000</v>
      </c>
      <c r="F26" s="24">
        <v>-10593.04</v>
      </c>
      <c r="G26" s="25">
        <f t="shared" si="2"/>
        <v>-15.810507462686568</v>
      </c>
      <c r="H26" s="4"/>
    </row>
    <row r="27" spans="1:8" ht="54" outlineLevel="3">
      <c r="A27" s="15" t="s">
        <v>16</v>
      </c>
      <c r="B27" s="26" t="s">
        <v>17</v>
      </c>
      <c r="C27" s="24">
        <v>1011000</v>
      </c>
      <c r="D27" s="24">
        <v>1011000</v>
      </c>
      <c r="E27" s="24">
        <v>1011000</v>
      </c>
      <c r="F27" s="24">
        <v>470719.88</v>
      </c>
      <c r="G27" s="25">
        <f t="shared" si="2"/>
        <v>46.559829871414443</v>
      </c>
      <c r="H27" s="4"/>
    </row>
    <row r="28" spans="1:8" ht="72" outlineLevel="4">
      <c r="A28" s="15" t="s">
        <v>18</v>
      </c>
      <c r="B28" s="26" t="s">
        <v>19</v>
      </c>
      <c r="C28" s="24">
        <v>1011000</v>
      </c>
      <c r="D28" s="24">
        <v>1011000</v>
      </c>
      <c r="E28" s="24">
        <v>1011000</v>
      </c>
      <c r="F28" s="24">
        <v>37260.33</v>
      </c>
      <c r="G28" s="25">
        <f t="shared" si="2"/>
        <v>3.6854925816023738</v>
      </c>
      <c r="H28" s="4"/>
    </row>
    <row r="29" spans="1:8" ht="72" outlineLevel="7">
      <c r="A29" s="15" t="s">
        <v>18</v>
      </c>
      <c r="B29" s="26" t="s">
        <v>19</v>
      </c>
      <c r="C29" s="24">
        <v>1011000</v>
      </c>
      <c r="D29" s="24">
        <v>1011000</v>
      </c>
      <c r="E29" s="24">
        <v>1011000</v>
      </c>
      <c r="F29" s="24">
        <v>37260.33</v>
      </c>
      <c r="G29" s="25">
        <f t="shared" si="2"/>
        <v>3.6854925816023738</v>
      </c>
      <c r="H29" s="4"/>
    </row>
    <row r="30" spans="1:8" ht="72" outlineLevel="4">
      <c r="A30" s="15" t="s">
        <v>20</v>
      </c>
      <c r="B30" s="26" t="s">
        <v>21</v>
      </c>
      <c r="C30" s="24">
        <v>0</v>
      </c>
      <c r="D30" s="24">
        <v>0</v>
      </c>
      <c r="E30" s="24">
        <v>0</v>
      </c>
      <c r="F30" s="24">
        <v>1406.04</v>
      </c>
      <c r="G30" s="25" t="e">
        <f t="shared" si="2"/>
        <v>#DIV/0!</v>
      </c>
      <c r="H30" s="4"/>
    </row>
    <row r="31" spans="1:8" ht="72" outlineLevel="7">
      <c r="A31" s="15" t="s">
        <v>20</v>
      </c>
      <c r="B31" s="26" t="s">
        <v>21</v>
      </c>
      <c r="C31" s="24">
        <v>0</v>
      </c>
      <c r="D31" s="24">
        <v>0</v>
      </c>
      <c r="E31" s="24">
        <v>0</v>
      </c>
      <c r="F31" s="24">
        <v>1406.04</v>
      </c>
      <c r="G31" s="25" t="e">
        <f t="shared" si="2"/>
        <v>#DIV/0!</v>
      </c>
      <c r="H31" s="4"/>
    </row>
    <row r="32" spans="1:8" ht="54" outlineLevel="3">
      <c r="A32" s="15" t="s">
        <v>22</v>
      </c>
      <c r="B32" s="26" t="s">
        <v>23</v>
      </c>
      <c r="C32" s="24">
        <v>122000</v>
      </c>
      <c r="D32" s="24">
        <v>122000</v>
      </c>
      <c r="E32" s="24">
        <v>122000</v>
      </c>
      <c r="F32" s="24">
        <v>108300</v>
      </c>
      <c r="G32" s="25">
        <f t="shared" si="2"/>
        <v>88.770491803278688</v>
      </c>
      <c r="H32" s="4"/>
    </row>
    <row r="33" spans="1:8" ht="72" outlineLevel="4">
      <c r="A33" s="15" t="s">
        <v>24</v>
      </c>
      <c r="B33" s="26" t="s">
        <v>25</v>
      </c>
      <c r="C33" s="24">
        <v>122000</v>
      </c>
      <c r="D33" s="24">
        <v>122000</v>
      </c>
      <c r="E33" s="24">
        <v>122000</v>
      </c>
      <c r="F33" s="24">
        <v>44860</v>
      </c>
      <c r="G33" s="25">
        <f t="shared" si="2"/>
        <v>36.770491803278688</v>
      </c>
      <c r="H33" s="4"/>
    </row>
    <row r="34" spans="1:8" ht="72" outlineLevel="7">
      <c r="A34" s="15" t="s">
        <v>24</v>
      </c>
      <c r="B34" s="26" t="s">
        <v>25</v>
      </c>
      <c r="C34" s="24">
        <v>122000</v>
      </c>
      <c r="D34" s="24">
        <v>122000</v>
      </c>
      <c r="E34" s="24">
        <v>122000</v>
      </c>
      <c r="F34" s="24">
        <v>44860</v>
      </c>
      <c r="G34" s="25">
        <f t="shared" si="2"/>
        <v>36.770491803278688</v>
      </c>
      <c r="H34" s="4"/>
    </row>
    <row r="35" spans="1:8" ht="90" outlineLevel="3">
      <c r="A35" s="15" t="s">
        <v>26</v>
      </c>
      <c r="B35" s="26" t="s">
        <v>27</v>
      </c>
      <c r="C35" s="24">
        <v>234000</v>
      </c>
      <c r="D35" s="24">
        <v>234000</v>
      </c>
      <c r="E35" s="24">
        <v>234000</v>
      </c>
      <c r="F35" s="24">
        <v>0</v>
      </c>
      <c r="G35" s="25">
        <f t="shared" si="2"/>
        <v>0</v>
      </c>
      <c r="H35" s="4"/>
    </row>
    <row r="36" spans="1:8" ht="108" outlineLevel="4">
      <c r="A36" s="15" t="s">
        <v>28</v>
      </c>
      <c r="B36" s="26" t="s">
        <v>29</v>
      </c>
      <c r="C36" s="24">
        <v>234000</v>
      </c>
      <c r="D36" s="24">
        <v>234000</v>
      </c>
      <c r="E36" s="24">
        <v>234000</v>
      </c>
      <c r="F36" s="24">
        <v>0</v>
      </c>
      <c r="G36" s="25">
        <f t="shared" si="2"/>
        <v>0</v>
      </c>
      <c r="H36" s="4"/>
    </row>
    <row r="37" spans="1:8" ht="108" outlineLevel="7">
      <c r="A37" s="15" t="s">
        <v>28</v>
      </c>
      <c r="B37" s="26" t="s">
        <v>29</v>
      </c>
      <c r="C37" s="24">
        <v>234000</v>
      </c>
      <c r="D37" s="24">
        <v>234000</v>
      </c>
      <c r="E37" s="24">
        <v>234000</v>
      </c>
      <c r="F37" s="24">
        <v>0</v>
      </c>
      <c r="G37" s="25">
        <f t="shared" si="2"/>
        <v>0</v>
      </c>
      <c r="H37" s="4"/>
    </row>
    <row r="38" spans="1:8" ht="36" outlineLevel="3">
      <c r="A38" s="15" t="s">
        <v>30</v>
      </c>
      <c r="B38" s="23" t="s">
        <v>31</v>
      </c>
      <c r="C38" s="24">
        <v>286000</v>
      </c>
      <c r="D38" s="24">
        <v>286000</v>
      </c>
      <c r="E38" s="24">
        <v>286000</v>
      </c>
      <c r="F38" s="24">
        <v>137182.5</v>
      </c>
      <c r="G38" s="25">
        <f t="shared" si="2"/>
        <v>47.965909090909093</v>
      </c>
      <c r="H38" s="4"/>
    </row>
    <row r="39" spans="1:8" ht="54" outlineLevel="4">
      <c r="A39" s="15" t="s">
        <v>32</v>
      </c>
      <c r="B39" s="26" t="s">
        <v>33</v>
      </c>
      <c r="C39" s="24">
        <v>286000</v>
      </c>
      <c r="D39" s="24">
        <v>286000</v>
      </c>
      <c r="E39" s="24">
        <v>286000</v>
      </c>
      <c r="F39" s="24">
        <v>78390</v>
      </c>
      <c r="G39" s="25">
        <f t="shared" si="2"/>
        <v>27.40909090909091</v>
      </c>
      <c r="H39" s="4"/>
    </row>
    <row r="40" spans="1:8" ht="54" outlineLevel="7">
      <c r="A40" s="15" t="s">
        <v>32</v>
      </c>
      <c r="B40" s="26" t="s">
        <v>33</v>
      </c>
      <c r="C40" s="24">
        <v>286000</v>
      </c>
      <c r="D40" s="24">
        <v>286000</v>
      </c>
      <c r="E40" s="24">
        <v>286000</v>
      </c>
      <c r="F40" s="24">
        <v>78390</v>
      </c>
      <c r="G40" s="25">
        <f t="shared" si="2"/>
        <v>27.40909090909091</v>
      </c>
      <c r="H40" s="4"/>
    </row>
    <row r="41" spans="1:8" ht="36" outlineLevel="3">
      <c r="A41" s="15" t="s">
        <v>34</v>
      </c>
      <c r="B41" s="23" t="s">
        <v>35</v>
      </c>
      <c r="C41" s="24">
        <v>0</v>
      </c>
      <c r="D41" s="24">
        <v>0</v>
      </c>
      <c r="E41" s="24">
        <v>0</v>
      </c>
      <c r="F41" s="24">
        <v>-34914</v>
      </c>
      <c r="G41" s="25">
        <v>0</v>
      </c>
      <c r="H41" s="4"/>
    </row>
    <row r="42" spans="1:8" ht="52.2" outlineLevel="4">
      <c r="A42" s="20" t="s">
        <v>36</v>
      </c>
      <c r="B42" s="27" t="s">
        <v>37</v>
      </c>
      <c r="C42" s="22">
        <v>0</v>
      </c>
      <c r="D42" s="22">
        <v>0</v>
      </c>
      <c r="E42" s="22">
        <v>0</v>
      </c>
      <c r="F42" s="22">
        <v>-34914</v>
      </c>
      <c r="G42" s="19" t="e">
        <f t="shared" si="2"/>
        <v>#DIV/0!</v>
      </c>
      <c r="H42" s="4"/>
    </row>
    <row r="43" spans="1:8" ht="54" outlineLevel="7">
      <c r="A43" s="15" t="s">
        <v>36</v>
      </c>
      <c r="B43" s="26" t="s">
        <v>37</v>
      </c>
      <c r="C43" s="24">
        <v>0</v>
      </c>
      <c r="D43" s="24">
        <v>0</v>
      </c>
      <c r="E43" s="24">
        <v>0</v>
      </c>
      <c r="F43" s="24">
        <v>-34914</v>
      </c>
      <c r="G43" s="19" t="e">
        <f t="shared" si="2"/>
        <v>#DIV/0!</v>
      </c>
      <c r="H43" s="4"/>
    </row>
    <row r="44" spans="1:8" ht="34.799999999999997" outlineLevel="1">
      <c r="A44" s="20" t="s">
        <v>38</v>
      </c>
      <c r="B44" s="21" t="s">
        <v>39</v>
      </c>
      <c r="C44" s="22">
        <f>C45</f>
        <v>11537500</v>
      </c>
      <c r="D44" s="22">
        <f t="shared" ref="D44:F44" si="6">D45</f>
        <v>11537500</v>
      </c>
      <c r="E44" s="22">
        <f t="shared" si="6"/>
        <v>11537500</v>
      </c>
      <c r="F44" s="22">
        <f t="shared" si="6"/>
        <v>12391411.75</v>
      </c>
      <c r="G44" s="19">
        <f t="shared" si="2"/>
        <v>107.40118526543878</v>
      </c>
      <c r="H44" s="4"/>
    </row>
    <row r="45" spans="1:8" ht="36" outlineLevel="2">
      <c r="A45" s="15" t="s">
        <v>40</v>
      </c>
      <c r="B45" s="23" t="s">
        <v>41</v>
      </c>
      <c r="C45" s="24">
        <f>C46+C49+C52+C55</f>
        <v>11537500</v>
      </c>
      <c r="D45" s="24">
        <f t="shared" ref="D45:F45" si="7">D46+D49+D52+D55</f>
        <v>11537500</v>
      </c>
      <c r="E45" s="24">
        <f t="shared" ref="E45" si="8">E46+E49+E52+E55</f>
        <v>11537500</v>
      </c>
      <c r="F45" s="24">
        <f t="shared" si="7"/>
        <v>12391411.75</v>
      </c>
      <c r="G45" s="25">
        <f t="shared" si="2"/>
        <v>107.40118526543878</v>
      </c>
      <c r="H45" s="4"/>
    </row>
    <row r="46" spans="1:8" ht="36" outlineLevel="3">
      <c r="A46" s="15" t="s">
        <v>42</v>
      </c>
      <c r="B46" s="23" t="s">
        <v>43</v>
      </c>
      <c r="C46" s="24">
        <f>C47</f>
        <v>5920000</v>
      </c>
      <c r="D46" s="24">
        <f t="shared" ref="D46:F46" si="9">D47</f>
        <v>5920000</v>
      </c>
      <c r="E46" s="24">
        <f t="shared" si="9"/>
        <v>5920000</v>
      </c>
      <c r="F46" s="24">
        <f t="shared" si="9"/>
        <v>6401846.0499999998</v>
      </c>
      <c r="G46" s="25">
        <f t="shared" si="2"/>
        <v>108.13929138513514</v>
      </c>
      <c r="H46" s="4"/>
    </row>
    <row r="47" spans="1:8" ht="72" outlineLevel="4">
      <c r="A47" s="15" t="s">
        <v>44</v>
      </c>
      <c r="B47" s="26" t="s">
        <v>45</v>
      </c>
      <c r="C47" s="24">
        <v>5920000</v>
      </c>
      <c r="D47" s="24">
        <v>5920000</v>
      </c>
      <c r="E47" s="24">
        <v>5920000</v>
      </c>
      <c r="F47" s="24">
        <v>6401846.0499999998</v>
      </c>
      <c r="G47" s="25">
        <f t="shared" si="2"/>
        <v>108.13929138513514</v>
      </c>
      <c r="H47" s="4"/>
    </row>
    <row r="48" spans="1:8" ht="72" outlineLevel="7">
      <c r="A48" s="15" t="s">
        <v>44</v>
      </c>
      <c r="B48" s="26" t="s">
        <v>45</v>
      </c>
      <c r="C48" s="24">
        <v>5920000</v>
      </c>
      <c r="D48" s="24">
        <v>5920000</v>
      </c>
      <c r="E48" s="24">
        <v>5920000</v>
      </c>
      <c r="F48" s="24">
        <v>1440311.33</v>
      </c>
      <c r="G48" s="25">
        <f t="shared" si="2"/>
        <v>24.329583277027027</v>
      </c>
      <c r="H48" s="4"/>
    </row>
    <row r="49" spans="1:8" ht="54" outlineLevel="3">
      <c r="A49" s="15" t="s">
        <v>46</v>
      </c>
      <c r="B49" s="26" t="s">
        <v>47</v>
      </c>
      <c r="C49" s="24">
        <f>C50</f>
        <v>31500</v>
      </c>
      <c r="D49" s="24">
        <f t="shared" ref="D49:F49" si="10">D50</f>
        <v>31500</v>
      </c>
      <c r="E49" s="24">
        <f t="shared" si="10"/>
        <v>31500</v>
      </c>
      <c r="F49" s="24">
        <f t="shared" si="10"/>
        <v>36989.03</v>
      </c>
      <c r="G49" s="25">
        <f t="shared" si="2"/>
        <v>117.42549206349207</v>
      </c>
      <c r="H49" s="4"/>
    </row>
    <row r="50" spans="1:8" ht="72" outlineLevel="4">
      <c r="A50" s="15" t="s">
        <v>48</v>
      </c>
      <c r="B50" s="26" t="s">
        <v>49</v>
      </c>
      <c r="C50" s="24">
        <v>31500</v>
      </c>
      <c r="D50" s="24">
        <v>31500</v>
      </c>
      <c r="E50" s="24">
        <v>31500</v>
      </c>
      <c r="F50" s="24">
        <v>36989.03</v>
      </c>
      <c r="G50" s="25">
        <f t="shared" si="2"/>
        <v>117.42549206349207</v>
      </c>
      <c r="H50" s="4"/>
    </row>
    <row r="51" spans="1:8" ht="72" outlineLevel="7">
      <c r="A51" s="15" t="s">
        <v>48</v>
      </c>
      <c r="B51" s="26" t="s">
        <v>49</v>
      </c>
      <c r="C51" s="24">
        <v>31500</v>
      </c>
      <c r="D51" s="24">
        <v>31500</v>
      </c>
      <c r="E51" s="24">
        <v>31500</v>
      </c>
      <c r="F51" s="24">
        <v>7577.81</v>
      </c>
      <c r="G51" s="25">
        <f t="shared" si="2"/>
        <v>24.056539682539686</v>
      </c>
      <c r="H51" s="4"/>
    </row>
    <row r="52" spans="1:8" ht="36" outlineLevel="3">
      <c r="A52" s="15" t="s">
        <v>50</v>
      </c>
      <c r="B52" s="23" t="s">
        <v>51</v>
      </c>
      <c r="C52" s="24">
        <f>C53</f>
        <v>6278600</v>
      </c>
      <c r="D52" s="24">
        <f t="shared" ref="D52:F52" si="11">D53</f>
        <v>6278600</v>
      </c>
      <c r="E52" s="24">
        <f t="shared" si="11"/>
        <v>6278600</v>
      </c>
      <c r="F52" s="24">
        <f t="shared" si="11"/>
        <v>6649409.2599999998</v>
      </c>
      <c r="G52" s="25">
        <f t="shared" si="2"/>
        <v>105.90592265791736</v>
      </c>
      <c r="H52" s="4"/>
    </row>
    <row r="53" spans="1:8" ht="72" outlineLevel="4">
      <c r="A53" s="15" t="s">
        <v>52</v>
      </c>
      <c r="B53" s="26" t="s">
        <v>53</v>
      </c>
      <c r="C53" s="24">
        <v>6278600</v>
      </c>
      <c r="D53" s="24">
        <v>6278600</v>
      </c>
      <c r="E53" s="24">
        <v>6278600</v>
      </c>
      <c r="F53" s="24">
        <v>6649409.2599999998</v>
      </c>
      <c r="G53" s="25">
        <f t="shared" si="2"/>
        <v>105.90592265791736</v>
      </c>
      <c r="H53" s="4"/>
    </row>
    <row r="54" spans="1:8" ht="72" outlineLevel="7">
      <c r="A54" s="15" t="s">
        <v>52</v>
      </c>
      <c r="B54" s="26" t="s">
        <v>53</v>
      </c>
      <c r="C54" s="24">
        <v>6278600</v>
      </c>
      <c r="D54" s="24">
        <v>6278600</v>
      </c>
      <c r="E54" s="24">
        <v>6278600</v>
      </c>
      <c r="F54" s="24">
        <v>1642741.73</v>
      </c>
      <c r="G54" s="25">
        <f t="shared" si="2"/>
        <v>26.164140572739147</v>
      </c>
      <c r="H54" s="4"/>
    </row>
    <row r="55" spans="1:8" ht="36" outlineLevel="3">
      <c r="A55" s="15" t="s">
        <v>54</v>
      </c>
      <c r="B55" s="23" t="s">
        <v>55</v>
      </c>
      <c r="C55" s="24">
        <f>C56</f>
        <v>-692600</v>
      </c>
      <c r="D55" s="24">
        <f t="shared" ref="D55:F55" si="12">D56</f>
        <v>-692600</v>
      </c>
      <c r="E55" s="24">
        <f t="shared" si="12"/>
        <v>-692600</v>
      </c>
      <c r="F55" s="24">
        <f t="shared" si="12"/>
        <v>-696832.59</v>
      </c>
      <c r="G55" s="25">
        <f t="shared" si="2"/>
        <v>100.61111608431995</v>
      </c>
      <c r="H55" s="4"/>
    </row>
    <row r="56" spans="1:8" ht="72" outlineLevel="4">
      <c r="A56" s="15" t="s">
        <v>56</v>
      </c>
      <c r="B56" s="26" t="s">
        <v>57</v>
      </c>
      <c r="C56" s="24">
        <v>-692600</v>
      </c>
      <c r="D56" s="24">
        <v>-692600</v>
      </c>
      <c r="E56" s="24">
        <v>-692600</v>
      </c>
      <c r="F56" s="24">
        <v>-696832.59</v>
      </c>
      <c r="G56" s="25">
        <f t="shared" si="2"/>
        <v>100.61111608431995</v>
      </c>
      <c r="H56" s="4"/>
    </row>
    <row r="57" spans="1:8" ht="72" outlineLevel="7">
      <c r="A57" s="15" t="s">
        <v>56</v>
      </c>
      <c r="B57" s="26" t="s">
        <v>57</v>
      </c>
      <c r="C57" s="24">
        <v>-692600</v>
      </c>
      <c r="D57" s="24">
        <v>-692600</v>
      </c>
      <c r="E57" s="24">
        <v>-692600</v>
      </c>
      <c r="F57" s="24">
        <v>-152917.82</v>
      </c>
      <c r="G57" s="19">
        <f t="shared" si="2"/>
        <v>22.078807392434307</v>
      </c>
      <c r="H57" s="4"/>
    </row>
    <row r="58" spans="1:8" ht="34.799999999999997" outlineLevel="1">
      <c r="A58" s="20" t="s">
        <v>58</v>
      </c>
      <c r="B58" s="21" t="s">
        <v>59</v>
      </c>
      <c r="C58" s="22">
        <f>C59+C70+C74+C68</f>
        <v>2379300</v>
      </c>
      <c r="D58" s="22">
        <f t="shared" ref="D58:F58" si="13">D59+D70+D74+D68</f>
        <v>2379300</v>
      </c>
      <c r="E58" s="22">
        <f t="shared" si="13"/>
        <v>2379300</v>
      </c>
      <c r="F58" s="22">
        <f t="shared" si="13"/>
        <v>2007648.8800000001</v>
      </c>
      <c r="G58" s="19">
        <f t="shared" si="2"/>
        <v>84.379812549909644</v>
      </c>
      <c r="H58" s="4"/>
    </row>
    <row r="59" spans="1:8" ht="36" outlineLevel="2">
      <c r="A59" s="15" t="s">
        <v>60</v>
      </c>
      <c r="B59" s="23" t="s">
        <v>61</v>
      </c>
      <c r="C59" s="24">
        <f>C60+C64</f>
        <v>763000</v>
      </c>
      <c r="D59" s="24">
        <f t="shared" ref="D59:F59" si="14">D60+D64</f>
        <v>763000</v>
      </c>
      <c r="E59" s="24">
        <f t="shared" ref="E59" si="15">E60+E64</f>
        <v>763000</v>
      </c>
      <c r="F59" s="24">
        <f t="shared" si="14"/>
        <v>910171.57</v>
      </c>
      <c r="G59" s="25">
        <f t="shared" si="2"/>
        <v>119.28854128440366</v>
      </c>
      <c r="H59" s="4"/>
    </row>
    <row r="60" spans="1:8" ht="36" outlineLevel="3">
      <c r="A60" s="15" t="s">
        <v>62</v>
      </c>
      <c r="B60" s="23" t="s">
        <v>63</v>
      </c>
      <c r="C60" s="24">
        <f>C61</f>
        <v>538000</v>
      </c>
      <c r="D60" s="24">
        <f t="shared" ref="D60:F60" si="16">D61</f>
        <v>538000</v>
      </c>
      <c r="E60" s="24">
        <f t="shared" si="16"/>
        <v>538000</v>
      </c>
      <c r="F60" s="24">
        <f t="shared" si="16"/>
        <v>705518.2</v>
      </c>
      <c r="G60" s="25">
        <f t="shared" si="2"/>
        <v>131.13721189591075</v>
      </c>
      <c r="H60" s="4"/>
    </row>
    <row r="61" spans="1:8" ht="36" outlineLevel="4">
      <c r="A61" s="15" t="s">
        <v>64</v>
      </c>
      <c r="B61" s="23" t="s">
        <v>63</v>
      </c>
      <c r="C61" s="24">
        <v>538000</v>
      </c>
      <c r="D61" s="24">
        <v>538000</v>
      </c>
      <c r="E61" s="24">
        <v>538000</v>
      </c>
      <c r="F61" s="24">
        <v>705518.2</v>
      </c>
      <c r="G61" s="25">
        <f t="shared" si="2"/>
        <v>131.13721189591075</v>
      </c>
      <c r="H61" s="4"/>
    </row>
    <row r="62" spans="1:8" ht="36" outlineLevel="5">
      <c r="A62" s="15" t="s">
        <v>65</v>
      </c>
      <c r="B62" s="23" t="s">
        <v>66</v>
      </c>
      <c r="C62" s="24">
        <v>538000</v>
      </c>
      <c r="D62" s="24">
        <v>538000</v>
      </c>
      <c r="E62" s="24">
        <v>538000</v>
      </c>
      <c r="F62" s="24">
        <v>16015.46</v>
      </c>
      <c r="G62" s="25">
        <f t="shared" si="2"/>
        <v>2.9768513011152415</v>
      </c>
      <c r="H62" s="4"/>
    </row>
    <row r="63" spans="1:8" ht="36" outlineLevel="7">
      <c r="A63" s="15" t="s">
        <v>65</v>
      </c>
      <c r="B63" s="23" t="s">
        <v>66</v>
      </c>
      <c r="C63" s="24">
        <v>538000</v>
      </c>
      <c r="D63" s="24">
        <v>538000</v>
      </c>
      <c r="E63" s="24">
        <v>538000</v>
      </c>
      <c r="F63" s="24">
        <v>16015.46</v>
      </c>
      <c r="G63" s="25">
        <f t="shared" si="2"/>
        <v>2.9768513011152415</v>
      </c>
      <c r="H63" s="4"/>
    </row>
    <row r="64" spans="1:8" ht="36" outlineLevel="3">
      <c r="A64" s="15" t="s">
        <v>67</v>
      </c>
      <c r="B64" s="23" t="s">
        <v>68</v>
      </c>
      <c r="C64" s="24">
        <f>C65</f>
        <v>225000</v>
      </c>
      <c r="D64" s="24">
        <f t="shared" ref="D64:F64" si="17">D65</f>
        <v>225000</v>
      </c>
      <c r="E64" s="24">
        <f t="shared" si="17"/>
        <v>225000</v>
      </c>
      <c r="F64" s="24">
        <f t="shared" si="17"/>
        <v>204653.37</v>
      </c>
      <c r="G64" s="25">
        <f t="shared" si="2"/>
        <v>90.95705333333332</v>
      </c>
      <c r="H64" s="4"/>
    </row>
    <row r="65" spans="1:8" ht="36" outlineLevel="4">
      <c r="A65" s="15" t="s">
        <v>69</v>
      </c>
      <c r="B65" s="23" t="s">
        <v>70</v>
      </c>
      <c r="C65" s="24">
        <v>225000</v>
      </c>
      <c r="D65" s="24">
        <v>225000</v>
      </c>
      <c r="E65" s="24">
        <v>225000</v>
      </c>
      <c r="F65" s="24">
        <v>204653.37</v>
      </c>
      <c r="G65" s="25">
        <f t="shared" si="2"/>
        <v>90.95705333333332</v>
      </c>
      <c r="H65" s="4"/>
    </row>
    <row r="66" spans="1:8" ht="54" outlineLevel="5">
      <c r="A66" s="15" t="s">
        <v>71</v>
      </c>
      <c r="B66" s="26" t="s">
        <v>72</v>
      </c>
      <c r="C66" s="24">
        <v>225000</v>
      </c>
      <c r="D66" s="24">
        <v>225000</v>
      </c>
      <c r="E66" s="24">
        <v>225000</v>
      </c>
      <c r="F66" s="24">
        <v>51497.43</v>
      </c>
      <c r="G66" s="25">
        <f t="shared" si="2"/>
        <v>22.887746666666668</v>
      </c>
      <c r="H66" s="4"/>
    </row>
    <row r="67" spans="1:8" ht="54" outlineLevel="7">
      <c r="A67" s="15" t="s">
        <v>71</v>
      </c>
      <c r="B67" s="26" t="s">
        <v>72</v>
      </c>
      <c r="C67" s="24">
        <v>225000</v>
      </c>
      <c r="D67" s="24">
        <v>225000</v>
      </c>
      <c r="E67" s="24">
        <v>225000</v>
      </c>
      <c r="F67" s="24">
        <v>51497.43</v>
      </c>
      <c r="G67" s="25">
        <f t="shared" si="2"/>
        <v>22.887746666666668</v>
      </c>
      <c r="H67" s="4"/>
    </row>
    <row r="68" spans="1:8" ht="36" outlineLevel="7">
      <c r="A68" s="15" t="s">
        <v>484</v>
      </c>
      <c r="B68" s="28" t="s">
        <v>486</v>
      </c>
      <c r="C68" s="24">
        <f>C69</f>
        <v>0</v>
      </c>
      <c r="D68" s="24">
        <f t="shared" ref="D68:F68" si="18">D69</f>
        <v>0</v>
      </c>
      <c r="E68" s="24">
        <f t="shared" si="18"/>
        <v>0</v>
      </c>
      <c r="F68" s="24">
        <f t="shared" si="18"/>
        <v>-1045.72</v>
      </c>
      <c r="G68" s="25">
        <v>0</v>
      </c>
      <c r="H68" s="4"/>
    </row>
    <row r="69" spans="1:8" ht="36" outlineLevel="7">
      <c r="A69" s="15" t="s">
        <v>485</v>
      </c>
      <c r="B69" s="28" t="s">
        <v>486</v>
      </c>
      <c r="C69" s="24">
        <v>0</v>
      </c>
      <c r="D69" s="24">
        <v>0</v>
      </c>
      <c r="E69" s="24">
        <v>0</v>
      </c>
      <c r="F69" s="24">
        <v>-1045.72</v>
      </c>
      <c r="G69" s="25">
        <v>0</v>
      </c>
      <c r="H69" s="4"/>
    </row>
    <row r="70" spans="1:8" ht="36" outlineLevel="2">
      <c r="A70" s="15" t="s">
        <v>73</v>
      </c>
      <c r="B70" s="23" t="s">
        <v>74</v>
      </c>
      <c r="C70" s="24">
        <f>C71</f>
        <v>123000</v>
      </c>
      <c r="D70" s="24">
        <f t="shared" ref="D70:F70" si="19">D71</f>
        <v>123000</v>
      </c>
      <c r="E70" s="24">
        <f t="shared" si="19"/>
        <v>123000</v>
      </c>
      <c r="F70" s="24">
        <f t="shared" si="19"/>
        <v>102825</v>
      </c>
      <c r="G70" s="25">
        <f t="shared" si="2"/>
        <v>83.597560975609753</v>
      </c>
      <c r="H70" s="4"/>
    </row>
    <row r="71" spans="1:8" ht="36" outlineLevel="3">
      <c r="A71" s="15" t="s">
        <v>75</v>
      </c>
      <c r="B71" s="23" t="s">
        <v>74</v>
      </c>
      <c r="C71" s="24">
        <v>123000</v>
      </c>
      <c r="D71" s="24">
        <v>123000</v>
      </c>
      <c r="E71" s="24">
        <v>123000</v>
      </c>
      <c r="F71" s="24">
        <v>102825</v>
      </c>
      <c r="G71" s="25">
        <f t="shared" si="2"/>
        <v>83.597560975609753</v>
      </c>
      <c r="H71" s="4"/>
    </row>
    <row r="72" spans="1:8" ht="36" outlineLevel="4">
      <c r="A72" s="15" t="s">
        <v>76</v>
      </c>
      <c r="B72" s="23" t="s">
        <v>77</v>
      </c>
      <c r="C72" s="24">
        <v>123000</v>
      </c>
      <c r="D72" s="24">
        <v>123000</v>
      </c>
      <c r="E72" s="24">
        <v>123000</v>
      </c>
      <c r="F72" s="24">
        <v>81562</v>
      </c>
      <c r="G72" s="25">
        <f t="shared" si="2"/>
        <v>66.310569105691059</v>
      </c>
      <c r="H72" s="4"/>
    </row>
    <row r="73" spans="1:8" ht="36" outlineLevel="7">
      <c r="A73" s="15" t="s">
        <v>76</v>
      </c>
      <c r="B73" s="23" t="s">
        <v>77</v>
      </c>
      <c r="C73" s="24">
        <v>123000</v>
      </c>
      <c r="D73" s="24">
        <v>123000</v>
      </c>
      <c r="E73" s="24">
        <v>123000</v>
      </c>
      <c r="F73" s="24">
        <v>81562</v>
      </c>
      <c r="G73" s="25">
        <f t="shared" si="2"/>
        <v>66.310569105691059</v>
      </c>
      <c r="H73" s="4"/>
    </row>
    <row r="74" spans="1:8" ht="36" outlineLevel="2">
      <c r="A74" s="15" t="s">
        <v>78</v>
      </c>
      <c r="B74" s="23" t="s">
        <v>79</v>
      </c>
      <c r="C74" s="24">
        <f>C75</f>
        <v>1493300</v>
      </c>
      <c r="D74" s="24">
        <f t="shared" ref="D74:F74" si="20">D75</f>
        <v>1493300</v>
      </c>
      <c r="E74" s="24">
        <f t="shared" si="20"/>
        <v>1493300</v>
      </c>
      <c r="F74" s="24">
        <f t="shared" si="20"/>
        <v>995698.03</v>
      </c>
      <c r="G74" s="25">
        <f t="shared" si="2"/>
        <v>66.67769570749347</v>
      </c>
      <c r="H74" s="4"/>
    </row>
    <row r="75" spans="1:8" ht="36" outlineLevel="3">
      <c r="A75" s="15" t="s">
        <v>80</v>
      </c>
      <c r="B75" s="23" t="s">
        <v>81</v>
      </c>
      <c r="C75" s="24">
        <v>1493300</v>
      </c>
      <c r="D75" s="24">
        <v>1493300</v>
      </c>
      <c r="E75" s="24">
        <v>1493300</v>
      </c>
      <c r="F75" s="24">
        <v>995698.03</v>
      </c>
      <c r="G75" s="25">
        <f t="shared" si="2"/>
        <v>66.67769570749347</v>
      </c>
      <c r="H75" s="4"/>
    </row>
    <row r="76" spans="1:8" ht="52.2" outlineLevel="4">
      <c r="A76" s="20" t="s">
        <v>82</v>
      </c>
      <c r="B76" s="21" t="s">
        <v>83</v>
      </c>
      <c r="C76" s="22">
        <v>1493300</v>
      </c>
      <c r="D76" s="22">
        <v>1493300</v>
      </c>
      <c r="E76" s="22">
        <v>1493300</v>
      </c>
      <c r="F76" s="22">
        <v>653761</v>
      </c>
      <c r="G76" s="19">
        <f t="shared" si="2"/>
        <v>43.77961561642001</v>
      </c>
      <c r="H76" s="4"/>
    </row>
    <row r="77" spans="1:8" ht="36" outlineLevel="7">
      <c r="A77" s="15" t="s">
        <v>82</v>
      </c>
      <c r="B77" s="23" t="s">
        <v>83</v>
      </c>
      <c r="C77" s="24">
        <v>1493300</v>
      </c>
      <c r="D77" s="24">
        <v>1493300</v>
      </c>
      <c r="E77" s="24">
        <v>1493300</v>
      </c>
      <c r="F77" s="24">
        <v>653761</v>
      </c>
      <c r="G77" s="19">
        <f t="shared" ref="G77:G140" si="21">F77/E77*100</f>
        <v>43.77961561642001</v>
      </c>
      <c r="H77" s="4"/>
    </row>
    <row r="78" spans="1:8" ht="34.799999999999997" outlineLevel="1">
      <c r="A78" s="20" t="s">
        <v>84</v>
      </c>
      <c r="B78" s="21" t="s">
        <v>85</v>
      </c>
      <c r="C78" s="22">
        <f>C79+C83</f>
        <v>4922000</v>
      </c>
      <c r="D78" s="22">
        <f t="shared" ref="D78:F78" si="22">D79+D83</f>
        <v>4922000</v>
      </c>
      <c r="E78" s="22">
        <f t="shared" ref="E78" si="23">E79+E83</f>
        <v>4922000</v>
      </c>
      <c r="F78" s="22">
        <f t="shared" si="22"/>
        <v>4641938.82</v>
      </c>
      <c r="G78" s="19">
        <f t="shared" si="21"/>
        <v>94.310012596505487</v>
      </c>
      <c r="H78" s="4"/>
    </row>
    <row r="79" spans="1:8" ht="36" outlineLevel="2">
      <c r="A79" s="15" t="s">
        <v>86</v>
      </c>
      <c r="B79" s="23" t="s">
        <v>87</v>
      </c>
      <c r="C79" s="24">
        <f>C80</f>
        <v>2323000</v>
      </c>
      <c r="D79" s="24">
        <f t="shared" ref="D79:F79" si="24">D80</f>
        <v>2323000</v>
      </c>
      <c r="E79" s="24">
        <f t="shared" si="24"/>
        <v>2323000</v>
      </c>
      <c r="F79" s="24">
        <f t="shared" si="24"/>
        <v>2473764.46</v>
      </c>
      <c r="G79" s="25">
        <f t="shared" si="21"/>
        <v>106.49007576409815</v>
      </c>
      <c r="H79" s="4"/>
    </row>
    <row r="80" spans="1:8" ht="36" outlineLevel="3">
      <c r="A80" s="15" t="s">
        <v>88</v>
      </c>
      <c r="B80" s="23" t="s">
        <v>89</v>
      </c>
      <c r="C80" s="24">
        <v>2323000</v>
      </c>
      <c r="D80" s="24">
        <v>2323000</v>
      </c>
      <c r="E80" s="24">
        <v>2323000</v>
      </c>
      <c r="F80" s="24">
        <v>2473764.46</v>
      </c>
      <c r="G80" s="25">
        <f t="shared" si="21"/>
        <v>106.49007576409815</v>
      </c>
      <c r="H80" s="4"/>
    </row>
    <row r="81" spans="1:8" ht="54" outlineLevel="4">
      <c r="A81" s="15" t="s">
        <v>90</v>
      </c>
      <c r="B81" s="23" t="s">
        <v>91</v>
      </c>
      <c r="C81" s="24">
        <v>2323000</v>
      </c>
      <c r="D81" s="24">
        <v>2323000</v>
      </c>
      <c r="E81" s="24">
        <v>2323000</v>
      </c>
      <c r="F81" s="24">
        <v>219383.02</v>
      </c>
      <c r="G81" s="25">
        <f t="shared" si="21"/>
        <v>9.4439526474386568</v>
      </c>
      <c r="H81" s="4"/>
    </row>
    <row r="82" spans="1:8" ht="54" outlineLevel="7">
      <c r="A82" s="15" t="s">
        <v>90</v>
      </c>
      <c r="B82" s="23" t="s">
        <v>91</v>
      </c>
      <c r="C82" s="24">
        <v>2323000</v>
      </c>
      <c r="D82" s="24">
        <v>2323000</v>
      </c>
      <c r="E82" s="24">
        <v>2323000</v>
      </c>
      <c r="F82" s="24">
        <v>219383.02</v>
      </c>
      <c r="G82" s="25">
        <f t="shared" si="21"/>
        <v>9.4439526474386568</v>
      </c>
      <c r="H82" s="4"/>
    </row>
    <row r="83" spans="1:8" ht="36" outlineLevel="2">
      <c r="A83" s="15" t="s">
        <v>92</v>
      </c>
      <c r="B83" s="23" t="s">
        <v>93</v>
      </c>
      <c r="C83" s="24">
        <f>C84+C88</f>
        <v>2599000</v>
      </c>
      <c r="D83" s="24">
        <f t="shared" ref="D83:F83" si="25">D84+D88</f>
        <v>2599000</v>
      </c>
      <c r="E83" s="24">
        <f t="shared" ref="E83" si="26">E84+E88</f>
        <v>2599000</v>
      </c>
      <c r="F83" s="24">
        <f t="shared" si="25"/>
        <v>2168174.36</v>
      </c>
      <c r="G83" s="25">
        <f t="shared" si="21"/>
        <v>83.423407464409379</v>
      </c>
      <c r="H83" s="4"/>
    </row>
    <row r="84" spans="1:8" ht="36" outlineLevel="3">
      <c r="A84" s="15" t="s">
        <v>94</v>
      </c>
      <c r="B84" s="23" t="s">
        <v>95</v>
      </c>
      <c r="C84" s="24">
        <f>C85</f>
        <v>755000</v>
      </c>
      <c r="D84" s="24">
        <f t="shared" ref="D84:F84" si="27">D85</f>
        <v>755000</v>
      </c>
      <c r="E84" s="24">
        <f t="shared" si="27"/>
        <v>755000</v>
      </c>
      <c r="F84" s="24">
        <f t="shared" si="27"/>
        <v>400680.35</v>
      </c>
      <c r="G84" s="25">
        <f t="shared" si="21"/>
        <v>53.070245033112585</v>
      </c>
      <c r="H84" s="4"/>
    </row>
    <row r="85" spans="1:8" ht="36" outlineLevel="4">
      <c r="A85" s="15" t="s">
        <v>96</v>
      </c>
      <c r="B85" s="23" t="s">
        <v>97</v>
      </c>
      <c r="C85" s="24">
        <v>755000</v>
      </c>
      <c r="D85" s="24">
        <v>755000</v>
      </c>
      <c r="E85" s="24">
        <v>755000</v>
      </c>
      <c r="F85" s="24">
        <v>400680.35</v>
      </c>
      <c r="G85" s="25">
        <f t="shared" si="21"/>
        <v>53.070245033112585</v>
      </c>
      <c r="H85" s="4"/>
    </row>
    <row r="86" spans="1:8" ht="36" outlineLevel="5">
      <c r="A86" s="15" t="s">
        <v>98</v>
      </c>
      <c r="B86" s="23" t="s">
        <v>99</v>
      </c>
      <c r="C86" s="24">
        <v>755000</v>
      </c>
      <c r="D86" s="24">
        <v>755000</v>
      </c>
      <c r="E86" s="24">
        <v>755000</v>
      </c>
      <c r="F86" s="24">
        <v>159973.70000000001</v>
      </c>
      <c r="G86" s="25">
        <f t="shared" si="21"/>
        <v>21.188569536423842</v>
      </c>
      <c r="H86" s="4"/>
    </row>
    <row r="87" spans="1:8" ht="36" outlineLevel="7">
      <c r="A87" s="15" t="s">
        <v>98</v>
      </c>
      <c r="B87" s="23" t="s">
        <v>99</v>
      </c>
      <c r="C87" s="24">
        <v>755000</v>
      </c>
      <c r="D87" s="24">
        <v>755000</v>
      </c>
      <c r="E87" s="24">
        <v>755000</v>
      </c>
      <c r="F87" s="24">
        <v>159973.70000000001</v>
      </c>
      <c r="G87" s="25">
        <f t="shared" si="21"/>
        <v>21.188569536423842</v>
      </c>
      <c r="H87" s="4"/>
    </row>
    <row r="88" spans="1:8" ht="36" outlineLevel="3">
      <c r="A88" s="15" t="s">
        <v>100</v>
      </c>
      <c r="B88" s="23" t="s">
        <v>101</v>
      </c>
      <c r="C88" s="24">
        <f>C89</f>
        <v>1844000</v>
      </c>
      <c r="D88" s="24">
        <f t="shared" ref="D88:F88" si="28">D89</f>
        <v>1844000</v>
      </c>
      <c r="E88" s="24">
        <f t="shared" si="28"/>
        <v>1844000</v>
      </c>
      <c r="F88" s="24">
        <f t="shared" si="28"/>
        <v>1767494.01</v>
      </c>
      <c r="G88" s="25">
        <f t="shared" si="21"/>
        <v>95.851085140997824</v>
      </c>
      <c r="H88" s="4"/>
    </row>
    <row r="89" spans="1:8" ht="36" outlineLevel="4">
      <c r="A89" s="15" t="s">
        <v>102</v>
      </c>
      <c r="B89" s="23" t="s">
        <v>103</v>
      </c>
      <c r="C89" s="24">
        <v>1844000</v>
      </c>
      <c r="D89" s="24">
        <v>1844000</v>
      </c>
      <c r="E89" s="24">
        <v>1844000</v>
      </c>
      <c r="F89" s="24">
        <v>1767494.01</v>
      </c>
      <c r="G89" s="25">
        <f t="shared" si="21"/>
        <v>95.851085140997824</v>
      </c>
      <c r="H89" s="4"/>
    </row>
    <row r="90" spans="1:8" ht="34.799999999999997" outlineLevel="5">
      <c r="A90" s="20" t="s">
        <v>104</v>
      </c>
      <c r="B90" s="21" t="s">
        <v>105</v>
      </c>
      <c r="C90" s="22">
        <v>1844000</v>
      </c>
      <c r="D90" s="22">
        <v>1844000</v>
      </c>
      <c r="E90" s="22">
        <v>1844000</v>
      </c>
      <c r="F90" s="22">
        <v>181561.97</v>
      </c>
      <c r="G90" s="19">
        <f t="shared" si="21"/>
        <v>9.846093817787418</v>
      </c>
      <c r="H90" s="4"/>
    </row>
    <row r="91" spans="1:8" ht="36" outlineLevel="7">
      <c r="A91" s="15" t="s">
        <v>104</v>
      </c>
      <c r="B91" s="23" t="s">
        <v>105</v>
      </c>
      <c r="C91" s="24">
        <v>1844000</v>
      </c>
      <c r="D91" s="24">
        <v>1844000</v>
      </c>
      <c r="E91" s="24">
        <v>1844000</v>
      </c>
      <c r="F91" s="24">
        <v>181561.97</v>
      </c>
      <c r="G91" s="19">
        <f t="shared" si="21"/>
        <v>9.846093817787418</v>
      </c>
      <c r="H91" s="4"/>
    </row>
    <row r="92" spans="1:8" ht="34.799999999999997" outlineLevel="1">
      <c r="A92" s="20" t="s">
        <v>106</v>
      </c>
      <c r="B92" s="21" t="s">
        <v>107</v>
      </c>
      <c r="C92" s="22">
        <f>C93</f>
        <v>1100000</v>
      </c>
      <c r="D92" s="22">
        <f t="shared" ref="D92:F92" si="29">D93</f>
        <v>1100000</v>
      </c>
      <c r="E92" s="22">
        <f t="shared" si="29"/>
        <v>1100000</v>
      </c>
      <c r="F92" s="22">
        <f t="shared" si="29"/>
        <v>1866184.56</v>
      </c>
      <c r="G92" s="19">
        <f t="shared" si="21"/>
        <v>169.65314181818184</v>
      </c>
      <c r="H92" s="4"/>
    </row>
    <row r="93" spans="1:8" ht="36" outlineLevel="2">
      <c r="A93" s="15" t="s">
        <v>108</v>
      </c>
      <c r="B93" s="23" t="s">
        <v>109</v>
      </c>
      <c r="C93" s="24">
        <f>C94</f>
        <v>1100000</v>
      </c>
      <c r="D93" s="24">
        <f t="shared" ref="D93:F93" si="30">D94</f>
        <v>1100000</v>
      </c>
      <c r="E93" s="24">
        <f t="shared" si="30"/>
        <v>1100000</v>
      </c>
      <c r="F93" s="24">
        <f t="shared" si="30"/>
        <v>1866184.56</v>
      </c>
      <c r="G93" s="25">
        <f t="shared" si="21"/>
        <v>169.65314181818184</v>
      </c>
      <c r="H93" s="4"/>
    </row>
    <row r="94" spans="1:8" ht="36" outlineLevel="3">
      <c r="A94" s="15" t="s">
        <v>110</v>
      </c>
      <c r="B94" s="23" t="s">
        <v>111</v>
      </c>
      <c r="C94" s="24">
        <v>1100000</v>
      </c>
      <c r="D94" s="24">
        <v>1100000</v>
      </c>
      <c r="E94" s="24">
        <v>1100000</v>
      </c>
      <c r="F94" s="24">
        <v>1866184.56</v>
      </c>
      <c r="G94" s="25">
        <f t="shared" si="21"/>
        <v>169.65314181818184</v>
      </c>
      <c r="H94" s="4"/>
    </row>
    <row r="95" spans="1:8" ht="34.799999999999997" outlineLevel="4">
      <c r="A95" s="20" t="s">
        <v>112</v>
      </c>
      <c r="B95" s="21" t="s">
        <v>113</v>
      </c>
      <c r="C95" s="22">
        <v>1100000</v>
      </c>
      <c r="D95" s="22">
        <v>1100000</v>
      </c>
      <c r="E95" s="22">
        <v>1100000</v>
      </c>
      <c r="F95" s="22">
        <v>314024.14</v>
      </c>
      <c r="G95" s="19">
        <f t="shared" si="21"/>
        <v>28.547649090909093</v>
      </c>
      <c r="H95" s="4"/>
    </row>
    <row r="96" spans="1:8" ht="36" outlineLevel="7">
      <c r="A96" s="15" t="s">
        <v>112</v>
      </c>
      <c r="B96" s="23" t="s">
        <v>113</v>
      </c>
      <c r="C96" s="24">
        <v>1100000</v>
      </c>
      <c r="D96" s="24">
        <v>1100000</v>
      </c>
      <c r="E96" s="24">
        <v>1100000</v>
      </c>
      <c r="F96" s="24">
        <v>314024.14</v>
      </c>
      <c r="G96" s="19">
        <f t="shared" si="21"/>
        <v>28.547649090909093</v>
      </c>
      <c r="H96" s="4"/>
    </row>
    <row r="97" spans="1:8" ht="52.2" outlineLevel="4">
      <c r="A97" s="20" t="s">
        <v>114</v>
      </c>
      <c r="B97" s="27" t="s">
        <v>115</v>
      </c>
      <c r="C97" s="22">
        <v>0</v>
      </c>
      <c r="D97" s="22">
        <v>0</v>
      </c>
      <c r="E97" s="22">
        <v>0</v>
      </c>
      <c r="F97" s="22">
        <v>1110.6199999999999</v>
      </c>
      <c r="G97" s="19" t="e">
        <f t="shared" si="21"/>
        <v>#DIV/0!</v>
      </c>
      <c r="H97" s="4"/>
    </row>
    <row r="98" spans="1:8" ht="54" outlineLevel="7">
      <c r="A98" s="15" t="s">
        <v>114</v>
      </c>
      <c r="B98" s="26" t="s">
        <v>115</v>
      </c>
      <c r="C98" s="24">
        <v>0</v>
      </c>
      <c r="D98" s="24">
        <v>0</v>
      </c>
      <c r="E98" s="24">
        <v>0</v>
      </c>
      <c r="F98" s="24">
        <v>1110.6199999999999</v>
      </c>
      <c r="G98" s="19" t="e">
        <f t="shared" si="21"/>
        <v>#DIV/0!</v>
      </c>
      <c r="H98" s="4"/>
    </row>
    <row r="99" spans="1:8" ht="34.799999999999997" outlineLevel="1">
      <c r="A99" s="20" t="s">
        <v>116</v>
      </c>
      <c r="B99" s="21" t="s">
        <v>117</v>
      </c>
      <c r="C99" s="22">
        <f>C100+C113+C120</f>
        <v>20849000</v>
      </c>
      <c r="D99" s="22">
        <f t="shared" ref="D99:F99" si="31">D100+D113+D120</f>
        <v>22405725.66</v>
      </c>
      <c r="E99" s="22">
        <f t="shared" ref="E99" si="32">E100+E113+E120</f>
        <v>22405725.66</v>
      </c>
      <c r="F99" s="22">
        <f t="shared" si="31"/>
        <v>22776861.349999998</v>
      </c>
      <c r="G99" s="19">
        <f t="shared" si="21"/>
        <v>101.65643235854918</v>
      </c>
      <c r="H99" s="4"/>
    </row>
    <row r="100" spans="1:8" ht="54" outlineLevel="2">
      <c r="A100" s="15" t="s">
        <v>118</v>
      </c>
      <c r="B100" s="26" t="s">
        <v>119</v>
      </c>
      <c r="C100" s="24">
        <f>C101+C104+C107+C110</f>
        <v>17507000</v>
      </c>
      <c r="D100" s="24">
        <f t="shared" ref="D100:F100" si="33">D101+D104+D107+D110</f>
        <v>18248925.66</v>
      </c>
      <c r="E100" s="24">
        <f t="shared" ref="E100" si="34">E101+E104+E107+E110</f>
        <v>18248925.66</v>
      </c>
      <c r="F100" s="24">
        <f t="shared" si="33"/>
        <v>18458438.369999997</v>
      </c>
      <c r="G100" s="25">
        <f t="shared" si="21"/>
        <v>101.14808243456889</v>
      </c>
      <c r="H100" s="4"/>
    </row>
    <row r="101" spans="1:8" ht="36" outlineLevel="3">
      <c r="A101" s="15" t="s">
        <v>120</v>
      </c>
      <c r="B101" s="23" t="s">
        <v>121</v>
      </c>
      <c r="C101" s="24">
        <f>C102</f>
        <v>16572700</v>
      </c>
      <c r="D101" s="24">
        <f t="shared" ref="D101:F101" si="35">D102</f>
        <v>17216725.66</v>
      </c>
      <c r="E101" s="24">
        <f t="shared" si="35"/>
        <v>17216725.66</v>
      </c>
      <c r="F101" s="24">
        <f t="shared" si="35"/>
        <v>17446388.640000001</v>
      </c>
      <c r="G101" s="25">
        <f t="shared" si="21"/>
        <v>101.33395271862628</v>
      </c>
      <c r="H101" s="4"/>
    </row>
    <row r="102" spans="1:8" ht="54" outlineLevel="4">
      <c r="A102" s="15" t="s">
        <v>122</v>
      </c>
      <c r="B102" s="26" t="s">
        <v>123</v>
      </c>
      <c r="C102" s="24">
        <v>16572700</v>
      </c>
      <c r="D102" s="24">
        <v>17216725.66</v>
      </c>
      <c r="E102" s="24">
        <v>17216725.66</v>
      </c>
      <c r="F102" s="24">
        <v>17446388.640000001</v>
      </c>
      <c r="G102" s="25">
        <f t="shared" si="21"/>
        <v>101.33395271862628</v>
      </c>
      <c r="H102" s="4"/>
    </row>
    <row r="103" spans="1:8" ht="54" outlineLevel="7">
      <c r="A103" s="15" t="s">
        <v>122</v>
      </c>
      <c r="B103" s="26" t="s">
        <v>123</v>
      </c>
      <c r="C103" s="24">
        <v>16572700</v>
      </c>
      <c r="D103" s="24">
        <v>16572700</v>
      </c>
      <c r="E103" s="24">
        <v>16572700</v>
      </c>
      <c r="F103" s="24">
        <v>4181635.25</v>
      </c>
      <c r="G103" s="25">
        <f t="shared" si="21"/>
        <v>25.232069910153442</v>
      </c>
      <c r="H103" s="4"/>
    </row>
    <row r="104" spans="1:8" ht="54" outlineLevel="3">
      <c r="A104" s="15" t="s">
        <v>124</v>
      </c>
      <c r="B104" s="26" t="s">
        <v>125</v>
      </c>
      <c r="C104" s="24">
        <f>C105</f>
        <v>111500</v>
      </c>
      <c r="D104" s="24">
        <f t="shared" ref="D104:F104" si="36">D105</f>
        <v>209400</v>
      </c>
      <c r="E104" s="24">
        <f t="shared" si="36"/>
        <v>209400</v>
      </c>
      <c r="F104" s="24">
        <f t="shared" si="36"/>
        <v>218392.4</v>
      </c>
      <c r="G104" s="25">
        <f t="shared" si="21"/>
        <v>104.29436485195798</v>
      </c>
      <c r="H104" s="4"/>
    </row>
    <row r="105" spans="1:8" ht="54" outlineLevel="4">
      <c r="A105" s="15" t="s">
        <v>126</v>
      </c>
      <c r="B105" s="23" t="s">
        <v>127</v>
      </c>
      <c r="C105" s="24">
        <v>111500</v>
      </c>
      <c r="D105" s="24">
        <v>209400</v>
      </c>
      <c r="E105" s="24">
        <v>209400</v>
      </c>
      <c r="F105" s="24">
        <v>218392.4</v>
      </c>
      <c r="G105" s="25">
        <f t="shared" si="21"/>
        <v>104.29436485195798</v>
      </c>
      <c r="H105" s="4"/>
    </row>
    <row r="106" spans="1:8" ht="54" outlineLevel="7">
      <c r="A106" s="15" t="s">
        <v>126</v>
      </c>
      <c r="B106" s="23" t="s">
        <v>127</v>
      </c>
      <c r="C106" s="24">
        <v>111500</v>
      </c>
      <c r="D106" s="24">
        <v>111500</v>
      </c>
      <c r="E106" s="24">
        <v>111500</v>
      </c>
      <c r="F106" s="24">
        <v>21576.07</v>
      </c>
      <c r="G106" s="25">
        <f t="shared" si="21"/>
        <v>19.350735426008971</v>
      </c>
      <c r="H106" s="4"/>
    </row>
    <row r="107" spans="1:8" ht="54" outlineLevel="3">
      <c r="A107" s="15" t="s">
        <v>128</v>
      </c>
      <c r="B107" s="26" t="s">
        <v>129</v>
      </c>
      <c r="C107" s="24">
        <f>C108</f>
        <v>56900</v>
      </c>
      <c r="D107" s="24">
        <f t="shared" ref="D107:F107" si="37">D108</f>
        <v>56900</v>
      </c>
      <c r="E107" s="24">
        <f t="shared" si="37"/>
        <v>56900</v>
      </c>
      <c r="F107" s="24">
        <f t="shared" si="37"/>
        <v>85106.27</v>
      </c>
      <c r="G107" s="25">
        <f t="shared" si="21"/>
        <v>149.57165202108965</v>
      </c>
      <c r="H107" s="4"/>
    </row>
    <row r="108" spans="1:8" ht="36" outlineLevel="4">
      <c r="A108" s="15" t="s">
        <v>130</v>
      </c>
      <c r="B108" s="23" t="s">
        <v>131</v>
      </c>
      <c r="C108" s="24">
        <v>56900</v>
      </c>
      <c r="D108" s="24">
        <v>56900</v>
      </c>
      <c r="E108" s="24">
        <v>56900</v>
      </c>
      <c r="F108" s="24">
        <v>85106.27</v>
      </c>
      <c r="G108" s="25">
        <f t="shared" si="21"/>
        <v>149.57165202108965</v>
      </c>
      <c r="H108" s="4"/>
    </row>
    <row r="109" spans="1:8" ht="36" outlineLevel="7">
      <c r="A109" s="15" t="s">
        <v>130</v>
      </c>
      <c r="B109" s="23" t="s">
        <v>131</v>
      </c>
      <c r="C109" s="24">
        <v>56900</v>
      </c>
      <c r="D109" s="24">
        <v>56900</v>
      </c>
      <c r="E109" s="24">
        <v>56900</v>
      </c>
      <c r="F109" s="24">
        <v>18771.560000000001</v>
      </c>
      <c r="G109" s="25">
        <f t="shared" si="21"/>
        <v>32.990439367311076</v>
      </c>
      <c r="H109" s="4"/>
    </row>
    <row r="110" spans="1:8" ht="36" outlineLevel="3">
      <c r="A110" s="15" t="s">
        <v>132</v>
      </c>
      <c r="B110" s="23" t="s">
        <v>133</v>
      </c>
      <c r="C110" s="24">
        <f>C111</f>
        <v>765900</v>
      </c>
      <c r="D110" s="24">
        <f t="shared" ref="D110:F110" si="38">D111</f>
        <v>765900</v>
      </c>
      <c r="E110" s="24">
        <f t="shared" si="38"/>
        <v>765900</v>
      </c>
      <c r="F110" s="24">
        <f t="shared" si="38"/>
        <v>708551.06</v>
      </c>
      <c r="G110" s="25">
        <f t="shared" si="21"/>
        <v>92.512215693954829</v>
      </c>
      <c r="H110" s="4"/>
    </row>
    <row r="111" spans="1:8" ht="36" outlineLevel="4">
      <c r="A111" s="15" t="s">
        <v>134</v>
      </c>
      <c r="B111" s="23" t="s">
        <v>135</v>
      </c>
      <c r="C111" s="24">
        <v>765900</v>
      </c>
      <c r="D111" s="24">
        <v>765900</v>
      </c>
      <c r="E111" s="24">
        <v>765900</v>
      </c>
      <c r="F111" s="24">
        <v>708551.06</v>
      </c>
      <c r="G111" s="25">
        <f t="shared" si="21"/>
        <v>92.512215693954829</v>
      </c>
      <c r="H111" s="4"/>
    </row>
    <row r="112" spans="1:8" ht="36" outlineLevel="7">
      <c r="A112" s="15" t="s">
        <v>134</v>
      </c>
      <c r="B112" s="23" t="s">
        <v>135</v>
      </c>
      <c r="C112" s="24">
        <v>765900</v>
      </c>
      <c r="D112" s="24">
        <v>765900</v>
      </c>
      <c r="E112" s="24">
        <v>765900</v>
      </c>
      <c r="F112" s="24">
        <v>181673.02</v>
      </c>
      <c r="G112" s="25">
        <f t="shared" si="21"/>
        <v>23.720201070635852</v>
      </c>
      <c r="H112" s="4"/>
    </row>
    <row r="113" spans="1:8" ht="36" outlineLevel="2">
      <c r="A113" s="15" t="s">
        <v>136</v>
      </c>
      <c r="B113" s="23" t="s">
        <v>137</v>
      </c>
      <c r="C113" s="24">
        <f>C114+C117</f>
        <v>2804300</v>
      </c>
      <c r="D113" s="24">
        <f t="shared" ref="D113:F113" si="39">D114+D117</f>
        <v>3354800</v>
      </c>
      <c r="E113" s="24">
        <f t="shared" ref="E113" si="40">E114+E117</f>
        <v>3354800</v>
      </c>
      <c r="F113" s="24">
        <f t="shared" si="39"/>
        <v>3403429.16</v>
      </c>
      <c r="G113" s="25">
        <f t="shared" si="21"/>
        <v>101.44953976392034</v>
      </c>
      <c r="H113" s="4"/>
    </row>
    <row r="114" spans="1:8" ht="36" outlineLevel="3">
      <c r="A114" s="15" t="s">
        <v>138</v>
      </c>
      <c r="B114" s="23" t="s">
        <v>139</v>
      </c>
      <c r="C114" s="24">
        <f>C115</f>
        <v>2510000</v>
      </c>
      <c r="D114" s="24">
        <f t="shared" ref="D114:F114" si="41">D115</f>
        <v>3046000</v>
      </c>
      <c r="E114" s="24">
        <f t="shared" si="41"/>
        <v>3046000</v>
      </c>
      <c r="F114" s="24">
        <f t="shared" si="41"/>
        <v>3094617.93</v>
      </c>
      <c r="G114" s="25">
        <f t="shared" si="21"/>
        <v>101.59612376887721</v>
      </c>
      <c r="H114" s="4"/>
    </row>
    <row r="115" spans="1:8" ht="72" outlineLevel="4">
      <c r="A115" s="15" t="s">
        <v>140</v>
      </c>
      <c r="B115" s="26" t="s">
        <v>141</v>
      </c>
      <c r="C115" s="24">
        <v>2510000</v>
      </c>
      <c r="D115" s="24">
        <v>3046000</v>
      </c>
      <c r="E115" s="24">
        <v>3046000</v>
      </c>
      <c r="F115" s="24">
        <v>3094617.93</v>
      </c>
      <c r="G115" s="25">
        <f t="shared" si="21"/>
        <v>101.59612376887721</v>
      </c>
      <c r="H115" s="4"/>
    </row>
    <row r="116" spans="1:8" ht="72" outlineLevel="7">
      <c r="A116" s="15" t="s">
        <v>140</v>
      </c>
      <c r="B116" s="26" t="s">
        <v>141</v>
      </c>
      <c r="C116" s="24">
        <v>2510000</v>
      </c>
      <c r="D116" s="24">
        <v>2510000</v>
      </c>
      <c r="E116" s="24">
        <v>2510000</v>
      </c>
      <c r="F116" s="24">
        <v>783009.87</v>
      </c>
      <c r="G116" s="25">
        <f t="shared" si="21"/>
        <v>31.195612350597607</v>
      </c>
      <c r="H116" s="4"/>
    </row>
    <row r="117" spans="1:8" ht="36" outlineLevel="3">
      <c r="A117" s="15" t="s">
        <v>142</v>
      </c>
      <c r="B117" s="23" t="s">
        <v>143</v>
      </c>
      <c r="C117" s="24">
        <f>C118</f>
        <v>294300</v>
      </c>
      <c r="D117" s="24">
        <f t="shared" ref="D117:F117" si="42">D118</f>
        <v>308800</v>
      </c>
      <c r="E117" s="24">
        <f t="shared" si="42"/>
        <v>308800</v>
      </c>
      <c r="F117" s="24">
        <f t="shared" si="42"/>
        <v>308811.23</v>
      </c>
      <c r="G117" s="25">
        <f t="shared" si="21"/>
        <v>100.0036366580311</v>
      </c>
      <c r="H117" s="4"/>
    </row>
    <row r="118" spans="1:8" ht="54" outlineLevel="4">
      <c r="A118" s="15" t="s">
        <v>144</v>
      </c>
      <c r="B118" s="26" t="s">
        <v>145</v>
      </c>
      <c r="C118" s="24">
        <v>294300</v>
      </c>
      <c r="D118" s="24">
        <v>308800</v>
      </c>
      <c r="E118" s="24">
        <v>308800</v>
      </c>
      <c r="F118" s="24">
        <v>308811.23</v>
      </c>
      <c r="G118" s="25">
        <f t="shared" si="21"/>
        <v>100.0036366580311</v>
      </c>
      <c r="H118" s="4"/>
    </row>
    <row r="119" spans="1:8" ht="54" outlineLevel="7">
      <c r="A119" s="15" t="s">
        <v>144</v>
      </c>
      <c r="B119" s="26" t="s">
        <v>145</v>
      </c>
      <c r="C119" s="24">
        <v>294300</v>
      </c>
      <c r="D119" s="24">
        <v>294300</v>
      </c>
      <c r="E119" s="24">
        <v>294300</v>
      </c>
      <c r="F119" s="24">
        <v>83886.039999999994</v>
      </c>
      <c r="G119" s="25">
        <f t="shared" si="21"/>
        <v>28.503581379544681</v>
      </c>
      <c r="H119" s="4"/>
    </row>
    <row r="120" spans="1:8" ht="54" outlineLevel="2">
      <c r="A120" s="15" t="s">
        <v>146</v>
      </c>
      <c r="B120" s="26" t="s">
        <v>147</v>
      </c>
      <c r="C120" s="24">
        <f>C121</f>
        <v>537700</v>
      </c>
      <c r="D120" s="24">
        <f t="shared" ref="D120:F120" si="43">D121</f>
        <v>802000</v>
      </c>
      <c r="E120" s="24">
        <f t="shared" si="43"/>
        <v>802000</v>
      </c>
      <c r="F120" s="24">
        <f t="shared" si="43"/>
        <v>914993.82</v>
      </c>
      <c r="G120" s="25">
        <f t="shared" si="21"/>
        <v>114.08900498753115</v>
      </c>
      <c r="H120" s="4"/>
    </row>
    <row r="121" spans="1:8" ht="54" outlineLevel="3">
      <c r="A121" s="15" t="s">
        <v>148</v>
      </c>
      <c r="B121" s="26" t="s">
        <v>149</v>
      </c>
      <c r="C121" s="24">
        <f>C122</f>
        <v>537700</v>
      </c>
      <c r="D121" s="24">
        <f t="shared" ref="D121:F121" si="44">D122</f>
        <v>802000</v>
      </c>
      <c r="E121" s="24">
        <f t="shared" si="44"/>
        <v>802000</v>
      </c>
      <c r="F121" s="24">
        <f t="shared" si="44"/>
        <v>914993.82</v>
      </c>
      <c r="G121" s="25">
        <f t="shared" si="21"/>
        <v>114.08900498753115</v>
      </c>
      <c r="H121" s="4"/>
    </row>
    <row r="122" spans="1:8" ht="54" outlineLevel="4">
      <c r="A122" s="15" t="s">
        <v>150</v>
      </c>
      <c r="B122" s="23" t="s">
        <v>151</v>
      </c>
      <c r="C122" s="24">
        <v>537700</v>
      </c>
      <c r="D122" s="24">
        <v>802000</v>
      </c>
      <c r="E122" s="24">
        <v>802000</v>
      </c>
      <c r="F122" s="24">
        <v>914993.82</v>
      </c>
      <c r="G122" s="25">
        <f t="shared" si="21"/>
        <v>114.08900498753115</v>
      </c>
      <c r="H122" s="4"/>
    </row>
    <row r="123" spans="1:8" ht="54" outlineLevel="7">
      <c r="A123" s="15" t="s">
        <v>150</v>
      </c>
      <c r="B123" s="23" t="s">
        <v>151</v>
      </c>
      <c r="C123" s="24">
        <v>537700</v>
      </c>
      <c r="D123" s="24">
        <v>537700</v>
      </c>
      <c r="E123" s="24">
        <v>537700</v>
      </c>
      <c r="F123" s="24">
        <v>249559.63</v>
      </c>
      <c r="G123" s="19">
        <f t="shared" si="21"/>
        <v>46.412428863678635</v>
      </c>
      <c r="H123" s="4"/>
    </row>
    <row r="124" spans="1:8" ht="34.799999999999997" outlineLevel="1">
      <c r="A124" s="20" t="s">
        <v>152</v>
      </c>
      <c r="B124" s="21" t="s">
        <v>153</v>
      </c>
      <c r="C124" s="22">
        <f>C125</f>
        <v>188500</v>
      </c>
      <c r="D124" s="22">
        <f t="shared" ref="D124:F124" si="45">D125</f>
        <v>569100</v>
      </c>
      <c r="E124" s="22">
        <f t="shared" si="45"/>
        <v>569100</v>
      </c>
      <c r="F124" s="22">
        <f t="shared" si="45"/>
        <v>569141.47000000009</v>
      </c>
      <c r="G124" s="19">
        <f t="shared" si="21"/>
        <v>100.00728694429803</v>
      </c>
      <c r="H124" s="4"/>
    </row>
    <row r="125" spans="1:8" ht="36" outlineLevel="2">
      <c r="A125" s="15" t="s">
        <v>154</v>
      </c>
      <c r="B125" s="23" t="s">
        <v>155</v>
      </c>
      <c r="C125" s="24">
        <f>C126+C129</f>
        <v>188500</v>
      </c>
      <c r="D125" s="24">
        <f t="shared" ref="D125:F125" si="46">D126+D129</f>
        <v>569100</v>
      </c>
      <c r="E125" s="24">
        <f t="shared" ref="E125" si="47">E126+E129</f>
        <v>569100</v>
      </c>
      <c r="F125" s="24">
        <f t="shared" si="46"/>
        <v>569141.47000000009</v>
      </c>
      <c r="G125" s="25">
        <f t="shared" si="21"/>
        <v>100.00728694429803</v>
      </c>
      <c r="H125" s="4"/>
    </row>
    <row r="126" spans="1:8" ht="36" outlineLevel="3">
      <c r="A126" s="15" t="s">
        <v>156</v>
      </c>
      <c r="B126" s="23" t="s">
        <v>157</v>
      </c>
      <c r="C126" s="24">
        <v>89500</v>
      </c>
      <c r="D126" s="24">
        <v>470100</v>
      </c>
      <c r="E126" s="24">
        <v>470100</v>
      </c>
      <c r="F126" s="24">
        <v>538135.81000000006</v>
      </c>
      <c r="G126" s="25">
        <f t="shared" si="21"/>
        <v>114.47262497340994</v>
      </c>
      <c r="H126" s="4"/>
    </row>
    <row r="127" spans="1:8" ht="36" outlineLevel="4">
      <c r="A127" s="15" t="s">
        <v>158</v>
      </c>
      <c r="B127" s="23" t="s">
        <v>159</v>
      </c>
      <c r="C127" s="24">
        <v>89500</v>
      </c>
      <c r="D127" s="24">
        <v>89500</v>
      </c>
      <c r="E127" s="24">
        <v>89500</v>
      </c>
      <c r="F127" s="24">
        <v>275031.94</v>
      </c>
      <c r="G127" s="25">
        <f t="shared" si="21"/>
        <v>307.29825698324021</v>
      </c>
      <c r="H127" s="4"/>
    </row>
    <row r="128" spans="1:8" ht="36" outlineLevel="7">
      <c r="A128" s="15" t="s">
        <v>158</v>
      </c>
      <c r="B128" s="23" t="s">
        <v>159</v>
      </c>
      <c r="C128" s="24">
        <v>89500</v>
      </c>
      <c r="D128" s="24">
        <v>89500</v>
      </c>
      <c r="E128" s="24">
        <v>89500</v>
      </c>
      <c r="F128" s="24">
        <v>275031.94</v>
      </c>
      <c r="G128" s="25">
        <f t="shared" si="21"/>
        <v>307.29825698324021</v>
      </c>
      <c r="H128" s="4"/>
    </row>
    <row r="129" spans="1:8" ht="36" outlineLevel="3">
      <c r="A129" s="15" t="s">
        <v>160</v>
      </c>
      <c r="B129" s="23" t="s">
        <v>161</v>
      </c>
      <c r="C129" s="24">
        <v>99000</v>
      </c>
      <c r="D129" s="24">
        <v>99000</v>
      </c>
      <c r="E129" s="24">
        <v>99000</v>
      </c>
      <c r="F129" s="24">
        <v>31005.66</v>
      </c>
      <c r="G129" s="25">
        <f t="shared" si="21"/>
        <v>31.318848484848484</v>
      </c>
      <c r="H129" s="4"/>
    </row>
    <row r="130" spans="1:8" ht="52.2" outlineLevel="4">
      <c r="A130" s="20" t="s">
        <v>162</v>
      </c>
      <c r="B130" s="27" t="s">
        <v>163</v>
      </c>
      <c r="C130" s="22">
        <v>99000</v>
      </c>
      <c r="D130" s="22">
        <v>99000</v>
      </c>
      <c r="E130" s="22">
        <v>99000</v>
      </c>
      <c r="F130" s="22">
        <v>6082.73</v>
      </c>
      <c r="G130" s="19">
        <f t="shared" si="21"/>
        <v>6.1441717171717167</v>
      </c>
      <c r="H130" s="4"/>
    </row>
    <row r="131" spans="1:8" ht="54" outlineLevel="7">
      <c r="A131" s="15" t="s">
        <v>162</v>
      </c>
      <c r="B131" s="26" t="s">
        <v>163</v>
      </c>
      <c r="C131" s="24">
        <v>99000</v>
      </c>
      <c r="D131" s="24">
        <v>99000</v>
      </c>
      <c r="E131" s="24">
        <v>99000</v>
      </c>
      <c r="F131" s="24">
        <v>6082.73</v>
      </c>
      <c r="G131" s="19">
        <f t="shared" si="21"/>
        <v>6.1441717171717167</v>
      </c>
      <c r="H131" s="4"/>
    </row>
    <row r="132" spans="1:8" ht="34.799999999999997" outlineLevel="1">
      <c r="A132" s="20" t="s">
        <v>164</v>
      </c>
      <c r="B132" s="21" t="s">
        <v>165</v>
      </c>
      <c r="C132" s="22">
        <f>C133+C137</f>
        <v>9096400</v>
      </c>
      <c r="D132" s="22">
        <f t="shared" ref="D132:F132" si="48">D133+D137</f>
        <v>9275772.4800000004</v>
      </c>
      <c r="E132" s="22">
        <f t="shared" ref="E132" si="49">E133+E137</f>
        <v>9275772.4800000004</v>
      </c>
      <c r="F132" s="22">
        <f t="shared" si="48"/>
        <v>9413117.540000001</v>
      </c>
      <c r="G132" s="19">
        <f t="shared" si="21"/>
        <v>101.4806859514519</v>
      </c>
      <c r="H132" s="4"/>
    </row>
    <row r="133" spans="1:8" ht="36" outlineLevel="2">
      <c r="A133" s="15" t="s">
        <v>166</v>
      </c>
      <c r="B133" s="23" t="s">
        <v>167</v>
      </c>
      <c r="C133" s="24">
        <f>C134</f>
        <v>8393200</v>
      </c>
      <c r="D133" s="24">
        <f t="shared" ref="D133:F133" si="50">D134</f>
        <v>8572572.4800000004</v>
      </c>
      <c r="E133" s="24">
        <f t="shared" si="50"/>
        <v>8572572.4800000004</v>
      </c>
      <c r="F133" s="24">
        <f t="shared" si="50"/>
        <v>8686327.9000000004</v>
      </c>
      <c r="G133" s="25">
        <f t="shared" si="21"/>
        <v>101.32696947462847</v>
      </c>
      <c r="H133" s="4"/>
    </row>
    <row r="134" spans="1:8" ht="36" outlineLevel="3">
      <c r="A134" s="15" t="s">
        <v>168</v>
      </c>
      <c r="B134" s="23" t="s">
        <v>169</v>
      </c>
      <c r="C134" s="24">
        <f>C135</f>
        <v>8393200</v>
      </c>
      <c r="D134" s="24">
        <f t="shared" ref="D134:F134" si="51">D135</f>
        <v>8572572.4800000004</v>
      </c>
      <c r="E134" s="24">
        <f t="shared" si="51"/>
        <v>8572572.4800000004</v>
      </c>
      <c r="F134" s="24">
        <f t="shared" si="51"/>
        <v>8686327.9000000004</v>
      </c>
      <c r="G134" s="25">
        <f t="shared" si="21"/>
        <v>101.32696947462847</v>
      </c>
      <c r="H134" s="4"/>
    </row>
    <row r="135" spans="1:8" ht="36" outlineLevel="4">
      <c r="A135" s="15" t="s">
        <v>170</v>
      </c>
      <c r="B135" s="23" t="s">
        <v>171</v>
      </c>
      <c r="C135" s="24">
        <v>8393200</v>
      </c>
      <c r="D135" s="24">
        <v>8572572.4800000004</v>
      </c>
      <c r="E135" s="24">
        <v>8572572.4800000004</v>
      </c>
      <c r="F135" s="24">
        <v>8686327.9000000004</v>
      </c>
      <c r="G135" s="25">
        <f t="shared" si="21"/>
        <v>101.32696947462847</v>
      </c>
      <c r="H135" s="4"/>
    </row>
    <row r="136" spans="1:8" ht="36" outlineLevel="7">
      <c r="A136" s="15" t="s">
        <v>170</v>
      </c>
      <c r="B136" s="23" t="s">
        <v>171</v>
      </c>
      <c r="C136" s="24">
        <v>8393200</v>
      </c>
      <c r="D136" s="24">
        <v>8393200</v>
      </c>
      <c r="E136" s="24">
        <v>8393200</v>
      </c>
      <c r="F136" s="24">
        <v>1542367.8</v>
      </c>
      <c r="G136" s="25">
        <f t="shared" si="21"/>
        <v>18.376397559929465</v>
      </c>
      <c r="H136" s="4"/>
    </row>
    <row r="137" spans="1:8" ht="36" outlineLevel="2">
      <c r="A137" s="15" t="s">
        <v>172</v>
      </c>
      <c r="B137" s="23" t="s">
        <v>173</v>
      </c>
      <c r="C137" s="24">
        <f>C138+C141</f>
        <v>703200</v>
      </c>
      <c r="D137" s="24">
        <f t="shared" ref="D137:F137" si="52">D138+D141</f>
        <v>703200</v>
      </c>
      <c r="E137" s="24">
        <f t="shared" ref="E137" si="53">E138+E141</f>
        <v>703200</v>
      </c>
      <c r="F137" s="24">
        <f t="shared" si="52"/>
        <v>726789.64</v>
      </c>
      <c r="G137" s="25">
        <f t="shared" si="21"/>
        <v>103.35461319681455</v>
      </c>
      <c r="H137" s="4"/>
    </row>
    <row r="138" spans="1:8" ht="36" outlineLevel="3">
      <c r="A138" s="15" t="s">
        <v>174</v>
      </c>
      <c r="B138" s="23" t="s">
        <v>175</v>
      </c>
      <c r="C138" s="24">
        <f>C139</f>
        <v>703200</v>
      </c>
      <c r="D138" s="24">
        <f t="shared" ref="D138:F138" si="54">D139</f>
        <v>703200</v>
      </c>
      <c r="E138" s="24">
        <f t="shared" si="54"/>
        <v>703200</v>
      </c>
      <c r="F138" s="24">
        <f t="shared" si="54"/>
        <v>631084.6</v>
      </c>
      <c r="G138" s="25">
        <f t="shared" si="21"/>
        <v>89.744681456200226</v>
      </c>
      <c r="H138" s="4"/>
    </row>
    <row r="139" spans="1:8" ht="36" outlineLevel="4">
      <c r="A139" s="15" t="s">
        <v>176</v>
      </c>
      <c r="B139" s="23" t="s">
        <v>177</v>
      </c>
      <c r="C139" s="24">
        <v>703200</v>
      </c>
      <c r="D139" s="24">
        <v>703200</v>
      </c>
      <c r="E139" s="24">
        <v>703200</v>
      </c>
      <c r="F139" s="24">
        <v>631084.6</v>
      </c>
      <c r="G139" s="25">
        <f t="shared" si="21"/>
        <v>89.744681456200226</v>
      </c>
      <c r="H139" s="4"/>
    </row>
    <row r="140" spans="1:8" ht="36" outlineLevel="7">
      <c r="A140" s="15" t="s">
        <v>176</v>
      </c>
      <c r="B140" s="23" t="s">
        <v>177</v>
      </c>
      <c r="C140" s="24">
        <v>703200</v>
      </c>
      <c r="D140" s="24">
        <v>703200</v>
      </c>
      <c r="E140" s="24">
        <v>703200</v>
      </c>
      <c r="F140" s="24">
        <v>110638.56</v>
      </c>
      <c r="G140" s="25">
        <f t="shared" si="21"/>
        <v>15.73358361774744</v>
      </c>
      <c r="H140" s="4"/>
    </row>
    <row r="141" spans="1:8" ht="36" outlineLevel="3">
      <c r="A141" s="15" t="s">
        <v>178</v>
      </c>
      <c r="B141" s="23" t="s">
        <v>179</v>
      </c>
      <c r="C141" s="24">
        <f>C142</f>
        <v>0</v>
      </c>
      <c r="D141" s="24">
        <f t="shared" ref="D141:F141" si="55">D142</f>
        <v>0</v>
      </c>
      <c r="E141" s="24">
        <f t="shared" si="55"/>
        <v>0</v>
      </c>
      <c r="F141" s="24">
        <f t="shared" si="55"/>
        <v>95705.04</v>
      </c>
      <c r="G141" s="25">
        <v>0</v>
      </c>
      <c r="H141" s="4"/>
    </row>
    <row r="142" spans="1:8" ht="36" outlineLevel="4">
      <c r="A142" s="15" t="s">
        <v>180</v>
      </c>
      <c r="B142" s="23" t="s">
        <v>181</v>
      </c>
      <c r="C142" s="24">
        <v>0</v>
      </c>
      <c r="D142" s="24">
        <v>0</v>
      </c>
      <c r="E142" s="24">
        <v>0</v>
      </c>
      <c r="F142" s="24">
        <v>95705.04</v>
      </c>
      <c r="G142" s="25">
        <v>0</v>
      </c>
      <c r="H142" s="4"/>
    </row>
    <row r="143" spans="1:8" ht="36" outlineLevel="7">
      <c r="A143" s="15" t="s">
        <v>180</v>
      </c>
      <c r="B143" s="23" t="s">
        <v>181</v>
      </c>
      <c r="C143" s="24">
        <v>0</v>
      </c>
      <c r="D143" s="24">
        <v>0</v>
      </c>
      <c r="E143" s="24">
        <v>0</v>
      </c>
      <c r="F143" s="24">
        <v>7305.42</v>
      </c>
      <c r="G143" s="19" t="e">
        <f t="shared" ref="G143:G204" si="56">F143/E143*100</f>
        <v>#DIV/0!</v>
      </c>
      <c r="H143" s="4"/>
    </row>
    <row r="144" spans="1:8" ht="34.799999999999997" outlineLevel="1">
      <c r="A144" s="20" t="s">
        <v>182</v>
      </c>
      <c r="B144" s="21" t="s">
        <v>183</v>
      </c>
      <c r="C144" s="22">
        <f>C145+C149+C156</f>
        <v>4841800</v>
      </c>
      <c r="D144" s="22">
        <f t="shared" ref="D144:F144" si="57">D145+D149+D156</f>
        <v>4987219.32</v>
      </c>
      <c r="E144" s="22">
        <f t="shared" ref="E144" si="58">E145+E149+E156</f>
        <v>4987219.32</v>
      </c>
      <c r="F144" s="22">
        <f t="shared" si="57"/>
        <v>4430990.93</v>
      </c>
      <c r="G144" s="19">
        <f t="shared" si="56"/>
        <v>88.846923419441666</v>
      </c>
      <c r="H144" s="4"/>
    </row>
    <row r="145" spans="1:8" ht="54" outlineLevel="2">
      <c r="A145" s="15" t="s">
        <v>184</v>
      </c>
      <c r="B145" s="26" t="s">
        <v>185</v>
      </c>
      <c r="C145" s="24">
        <f>C146</f>
        <v>4750000</v>
      </c>
      <c r="D145" s="24">
        <f t="shared" ref="D145:F145" si="59">D146</f>
        <v>4750000</v>
      </c>
      <c r="E145" s="24">
        <f t="shared" si="59"/>
        <v>4750000</v>
      </c>
      <c r="F145" s="24">
        <f t="shared" si="59"/>
        <v>4003248</v>
      </c>
      <c r="G145" s="25">
        <f t="shared" si="56"/>
        <v>84.278905263157895</v>
      </c>
      <c r="H145" s="4"/>
    </row>
    <row r="146" spans="1:8" ht="54" outlineLevel="3">
      <c r="A146" s="15" t="s">
        <v>186</v>
      </c>
      <c r="B146" s="26" t="s">
        <v>187</v>
      </c>
      <c r="C146" s="24">
        <f>C147</f>
        <v>4750000</v>
      </c>
      <c r="D146" s="24">
        <f t="shared" ref="D146:F146" si="60">D147</f>
        <v>4750000</v>
      </c>
      <c r="E146" s="24">
        <f t="shared" si="60"/>
        <v>4750000</v>
      </c>
      <c r="F146" s="24">
        <f t="shared" si="60"/>
        <v>4003248</v>
      </c>
      <c r="G146" s="25">
        <f t="shared" si="56"/>
        <v>84.278905263157895</v>
      </c>
      <c r="H146" s="4"/>
    </row>
    <row r="147" spans="1:8" ht="54" outlineLevel="4">
      <c r="A147" s="15" t="s">
        <v>188</v>
      </c>
      <c r="B147" s="26" t="s">
        <v>189</v>
      </c>
      <c r="C147" s="24">
        <v>4750000</v>
      </c>
      <c r="D147" s="24">
        <v>4750000</v>
      </c>
      <c r="E147" s="24">
        <v>4750000</v>
      </c>
      <c r="F147" s="24">
        <v>4003248</v>
      </c>
      <c r="G147" s="25">
        <f t="shared" si="56"/>
        <v>84.278905263157895</v>
      </c>
      <c r="H147" s="4"/>
    </row>
    <row r="148" spans="1:8" ht="54" outlineLevel="7">
      <c r="A148" s="15" t="s">
        <v>188</v>
      </c>
      <c r="B148" s="26" t="s">
        <v>189</v>
      </c>
      <c r="C148" s="24">
        <v>4750000</v>
      </c>
      <c r="D148" s="24">
        <v>4750000</v>
      </c>
      <c r="E148" s="24">
        <v>4750000</v>
      </c>
      <c r="F148" s="24">
        <v>433050</v>
      </c>
      <c r="G148" s="25">
        <f t="shared" si="56"/>
        <v>9.1168421052631583</v>
      </c>
      <c r="H148" s="4"/>
    </row>
    <row r="149" spans="1:8" ht="36" outlineLevel="2">
      <c r="A149" s="15" t="s">
        <v>190</v>
      </c>
      <c r="B149" s="23" t="s">
        <v>191</v>
      </c>
      <c r="C149" s="24">
        <f>C150+C153</f>
        <v>28100</v>
      </c>
      <c r="D149" s="24">
        <f t="shared" ref="D149:F149" si="61">D150+D153</f>
        <v>103419.32</v>
      </c>
      <c r="E149" s="24">
        <f t="shared" ref="E149" si="62">E150+E153</f>
        <v>103419.32</v>
      </c>
      <c r="F149" s="24">
        <f t="shared" si="61"/>
        <v>233165.75</v>
      </c>
      <c r="G149" s="25">
        <f t="shared" si="56"/>
        <v>225.45666515695518</v>
      </c>
      <c r="H149" s="4"/>
    </row>
    <row r="150" spans="1:8" ht="36" outlineLevel="3">
      <c r="A150" s="15" t="s">
        <v>192</v>
      </c>
      <c r="B150" s="23" t="s">
        <v>193</v>
      </c>
      <c r="C150" s="24">
        <f>C151</f>
        <v>15300</v>
      </c>
      <c r="D150" s="24">
        <f t="shared" ref="D150:F150" si="63">D151</f>
        <v>72219.320000000007</v>
      </c>
      <c r="E150" s="24">
        <f t="shared" si="63"/>
        <v>72219.320000000007</v>
      </c>
      <c r="F150" s="24">
        <f t="shared" si="63"/>
        <v>201987.68</v>
      </c>
      <c r="G150" s="25">
        <f t="shared" si="56"/>
        <v>279.68648832473082</v>
      </c>
      <c r="H150" s="4"/>
    </row>
    <row r="151" spans="1:8" ht="36" outlineLevel="4">
      <c r="A151" s="15" t="s">
        <v>194</v>
      </c>
      <c r="B151" s="23" t="s">
        <v>195</v>
      </c>
      <c r="C151" s="24">
        <v>15300</v>
      </c>
      <c r="D151" s="24">
        <v>72219.320000000007</v>
      </c>
      <c r="E151" s="24">
        <v>72219.320000000007</v>
      </c>
      <c r="F151" s="24">
        <v>201987.68</v>
      </c>
      <c r="G151" s="25">
        <f t="shared" si="56"/>
        <v>279.68648832473082</v>
      </c>
      <c r="H151" s="4"/>
    </row>
    <row r="152" spans="1:8" ht="36" outlineLevel="7">
      <c r="A152" s="15" t="s">
        <v>194</v>
      </c>
      <c r="B152" s="23" t="s">
        <v>195</v>
      </c>
      <c r="C152" s="24">
        <v>15300</v>
      </c>
      <c r="D152" s="24">
        <v>15300</v>
      </c>
      <c r="E152" s="24">
        <v>15300</v>
      </c>
      <c r="F152" s="24">
        <v>67275.78</v>
      </c>
      <c r="G152" s="25">
        <f t="shared" si="56"/>
        <v>439.7109803921569</v>
      </c>
      <c r="H152" s="4"/>
    </row>
    <row r="153" spans="1:8" ht="36" outlineLevel="3">
      <c r="A153" s="15" t="s">
        <v>196</v>
      </c>
      <c r="B153" s="23" t="s">
        <v>197</v>
      </c>
      <c r="C153" s="24">
        <f>C154</f>
        <v>12800</v>
      </c>
      <c r="D153" s="24">
        <f t="shared" ref="D153:F153" si="64">D154</f>
        <v>31200</v>
      </c>
      <c r="E153" s="24">
        <f t="shared" si="64"/>
        <v>31200</v>
      </c>
      <c r="F153" s="24">
        <f t="shared" si="64"/>
        <v>31178.07</v>
      </c>
      <c r="G153" s="25">
        <f t="shared" si="56"/>
        <v>99.929711538461547</v>
      </c>
      <c r="H153" s="4"/>
    </row>
    <row r="154" spans="1:8" ht="36" outlineLevel="4">
      <c r="A154" s="15" t="s">
        <v>198</v>
      </c>
      <c r="B154" s="23" t="s">
        <v>199</v>
      </c>
      <c r="C154" s="24">
        <v>12800</v>
      </c>
      <c r="D154" s="24">
        <v>31200</v>
      </c>
      <c r="E154" s="24">
        <v>31200</v>
      </c>
      <c r="F154" s="24">
        <v>31178.07</v>
      </c>
      <c r="G154" s="25">
        <f t="shared" si="56"/>
        <v>99.929711538461547</v>
      </c>
      <c r="H154" s="4"/>
    </row>
    <row r="155" spans="1:8" ht="36" outlineLevel="7">
      <c r="A155" s="15" t="s">
        <v>198</v>
      </c>
      <c r="B155" s="23" t="s">
        <v>199</v>
      </c>
      <c r="C155" s="24">
        <v>12800</v>
      </c>
      <c r="D155" s="24">
        <v>12800</v>
      </c>
      <c r="E155" s="24">
        <v>12800</v>
      </c>
      <c r="F155" s="24">
        <v>3980.52</v>
      </c>
      <c r="G155" s="25">
        <f t="shared" si="56"/>
        <v>31.0978125</v>
      </c>
      <c r="H155" s="4"/>
    </row>
    <row r="156" spans="1:8" ht="36" outlineLevel="2">
      <c r="A156" s="15" t="s">
        <v>200</v>
      </c>
      <c r="B156" s="23" t="s">
        <v>201</v>
      </c>
      <c r="C156" s="24">
        <f>C157</f>
        <v>63700</v>
      </c>
      <c r="D156" s="24">
        <f t="shared" ref="D156:F156" si="65">D157</f>
        <v>133800</v>
      </c>
      <c r="E156" s="24">
        <f t="shared" si="65"/>
        <v>133800</v>
      </c>
      <c r="F156" s="24">
        <f t="shared" si="65"/>
        <v>194577.18</v>
      </c>
      <c r="G156" s="25">
        <f t="shared" si="56"/>
        <v>145.42390134529148</v>
      </c>
      <c r="H156" s="4"/>
    </row>
    <row r="157" spans="1:8" ht="36" outlineLevel="3">
      <c r="A157" s="15" t="s">
        <v>202</v>
      </c>
      <c r="B157" s="23" t="s">
        <v>203</v>
      </c>
      <c r="C157" s="24">
        <f>C158</f>
        <v>63700</v>
      </c>
      <c r="D157" s="24">
        <f t="shared" ref="D157:F157" si="66">D158</f>
        <v>133800</v>
      </c>
      <c r="E157" s="24">
        <f t="shared" si="66"/>
        <v>133800</v>
      </c>
      <c r="F157" s="24">
        <f t="shared" si="66"/>
        <v>194577.18</v>
      </c>
      <c r="G157" s="25">
        <f t="shared" si="56"/>
        <v>145.42390134529148</v>
      </c>
      <c r="H157" s="4"/>
    </row>
    <row r="158" spans="1:8" ht="54" outlineLevel="4">
      <c r="A158" s="15" t="s">
        <v>204</v>
      </c>
      <c r="B158" s="26" t="s">
        <v>205</v>
      </c>
      <c r="C158" s="24">
        <v>63700</v>
      </c>
      <c r="D158" s="24">
        <v>133800</v>
      </c>
      <c r="E158" s="24">
        <v>133800</v>
      </c>
      <c r="F158" s="24">
        <v>194577.18</v>
      </c>
      <c r="G158" s="25">
        <f t="shared" si="56"/>
        <v>145.42390134529148</v>
      </c>
      <c r="H158" s="4"/>
    </row>
    <row r="159" spans="1:8" ht="54" outlineLevel="7">
      <c r="A159" s="15" t="s">
        <v>204</v>
      </c>
      <c r="B159" s="26" t="s">
        <v>205</v>
      </c>
      <c r="C159" s="24">
        <v>63700</v>
      </c>
      <c r="D159" s="24">
        <v>63700</v>
      </c>
      <c r="E159" s="24">
        <v>63700</v>
      </c>
      <c r="F159" s="24">
        <v>59898.48</v>
      </c>
      <c r="G159" s="19">
        <f t="shared" si="56"/>
        <v>94.032150706436425</v>
      </c>
      <c r="H159" s="4"/>
    </row>
    <row r="160" spans="1:8" ht="34.799999999999997" outlineLevel="1">
      <c r="A160" s="20" t="s">
        <v>206</v>
      </c>
      <c r="B160" s="21" t="s">
        <v>207</v>
      </c>
      <c r="C160" s="22">
        <f>C161+C215+C219+C230+C224</f>
        <v>415000</v>
      </c>
      <c r="D160" s="22">
        <f t="shared" ref="D160:F160" si="67">D161+D215+D219+D230+D224</f>
        <v>1697500.22</v>
      </c>
      <c r="E160" s="22">
        <f t="shared" ref="E160" si="68">E161+E215+E219+E230+E224</f>
        <v>1697500.22</v>
      </c>
      <c r="F160" s="22">
        <f t="shared" si="67"/>
        <v>1810561.2100000002</v>
      </c>
      <c r="G160" s="19">
        <f t="shared" si="56"/>
        <v>106.66044037390465</v>
      </c>
      <c r="H160" s="4"/>
    </row>
    <row r="161" spans="1:8" ht="36" outlineLevel="2">
      <c r="A161" s="15" t="s">
        <v>208</v>
      </c>
      <c r="B161" s="23" t="s">
        <v>209</v>
      </c>
      <c r="C161" s="24">
        <f>C162+C170+C178+C189+C193+C197+C203+C209+C187</f>
        <v>374200</v>
      </c>
      <c r="D161" s="24">
        <f t="shared" ref="D161:F161" si="69">D162+D170+D178+D189+D193+D197+D203+D209+D187</f>
        <v>520623.04</v>
      </c>
      <c r="E161" s="24">
        <f t="shared" ref="E161" si="70">E162+E170+E178+E189+E193+E197+E203+E209+E187</f>
        <v>520623.04</v>
      </c>
      <c r="F161" s="24">
        <f t="shared" si="69"/>
        <v>510745.3</v>
      </c>
      <c r="G161" s="25">
        <f t="shared" si="56"/>
        <v>98.102707863255532</v>
      </c>
      <c r="H161" s="4"/>
    </row>
    <row r="162" spans="1:8" ht="36" outlineLevel="3">
      <c r="A162" s="15" t="s">
        <v>210</v>
      </c>
      <c r="B162" s="23" t="s">
        <v>211</v>
      </c>
      <c r="C162" s="24">
        <f>C163</f>
        <v>17300</v>
      </c>
      <c r="D162" s="24">
        <f t="shared" ref="D162:F162" si="71">D163</f>
        <v>17300</v>
      </c>
      <c r="E162" s="24">
        <f t="shared" si="71"/>
        <v>17300</v>
      </c>
      <c r="F162" s="24">
        <f t="shared" si="71"/>
        <v>28812.38</v>
      </c>
      <c r="G162" s="25">
        <f t="shared" si="56"/>
        <v>166.545549132948</v>
      </c>
      <c r="H162" s="4"/>
    </row>
    <row r="163" spans="1:8" ht="54" outlineLevel="4">
      <c r="A163" s="15" t="s">
        <v>212</v>
      </c>
      <c r="B163" s="26" t="s">
        <v>213</v>
      </c>
      <c r="C163" s="24">
        <v>17300</v>
      </c>
      <c r="D163" s="24">
        <v>17300</v>
      </c>
      <c r="E163" s="24">
        <v>17300</v>
      </c>
      <c r="F163" s="24">
        <v>28812.38</v>
      </c>
      <c r="G163" s="25">
        <f t="shared" si="56"/>
        <v>166.545549132948</v>
      </c>
      <c r="H163" s="4"/>
    </row>
    <row r="164" spans="1:8" ht="72" outlineLevel="5">
      <c r="A164" s="15" t="s">
        <v>214</v>
      </c>
      <c r="B164" s="26" t="s">
        <v>215</v>
      </c>
      <c r="C164" s="24">
        <v>5000</v>
      </c>
      <c r="D164" s="24">
        <v>5000</v>
      </c>
      <c r="E164" s="24">
        <v>5000</v>
      </c>
      <c r="F164" s="24">
        <v>1405.39</v>
      </c>
      <c r="G164" s="25">
        <f t="shared" si="56"/>
        <v>28.107800000000001</v>
      </c>
      <c r="H164" s="4"/>
    </row>
    <row r="165" spans="1:8" ht="72" outlineLevel="7">
      <c r="A165" s="15" t="s">
        <v>214</v>
      </c>
      <c r="B165" s="26" t="s">
        <v>215</v>
      </c>
      <c r="C165" s="24">
        <v>5000</v>
      </c>
      <c r="D165" s="24">
        <v>5000</v>
      </c>
      <c r="E165" s="24">
        <v>5000</v>
      </c>
      <c r="F165" s="24">
        <v>1405.39</v>
      </c>
      <c r="G165" s="25">
        <f t="shared" si="56"/>
        <v>28.107800000000001</v>
      </c>
      <c r="H165" s="4"/>
    </row>
    <row r="166" spans="1:8" ht="54" outlineLevel="5">
      <c r="A166" s="15" t="s">
        <v>216</v>
      </c>
      <c r="B166" s="26" t="s">
        <v>217</v>
      </c>
      <c r="C166" s="24">
        <v>0</v>
      </c>
      <c r="D166" s="24">
        <v>0</v>
      </c>
      <c r="E166" s="24">
        <v>0</v>
      </c>
      <c r="F166" s="24">
        <v>2500</v>
      </c>
      <c r="G166" s="25" t="e">
        <f t="shared" si="56"/>
        <v>#DIV/0!</v>
      </c>
      <c r="H166" s="4"/>
    </row>
    <row r="167" spans="1:8" ht="54" outlineLevel="7">
      <c r="A167" s="15" t="s">
        <v>216</v>
      </c>
      <c r="B167" s="26" t="s">
        <v>217</v>
      </c>
      <c r="C167" s="24">
        <v>0</v>
      </c>
      <c r="D167" s="24">
        <v>0</v>
      </c>
      <c r="E167" s="24">
        <v>0</v>
      </c>
      <c r="F167" s="24">
        <v>2500</v>
      </c>
      <c r="G167" s="25" t="e">
        <f t="shared" si="56"/>
        <v>#DIV/0!</v>
      </c>
      <c r="H167" s="4"/>
    </row>
    <row r="168" spans="1:8" ht="54" outlineLevel="5">
      <c r="A168" s="15" t="s">
        <v>218</v>
      </c>
      <c r="B168" s="26" t="s">
        <v>219</v>
      </c>
      <c r="C168" s="24">
        <v>12300</v>
      </c>
      <c r="D168" s="24">
        <v>12300</v>
      </c>
      <c r="E168" s="24">
        <v>12300</v>
      </c>
      <c r="F168" s="24">
        <v>368.75</v>
      </c>
      <c r="G168" s="25">
        <f t="shared" si="56"/>
        <v>2.9979674796747968</v>
      </c>
      <c r="H168" s="4"/>
    </row>
    <row r="169" spans="1:8" ht="54" outlineLevel="7">
      <c r="A169" s="15" t="s">
        <v>218</v>
      </c>
      <c r="B169" s="26" t="s">
        <v>219</v>
      </c>
      <c r="C169" s="24">
        <v>12300</v>
      </c>
      <c r="D169" s="24">
        <v>12300</v>
      </c>
      <c r="E169" s="24">
        <v>12300</v>
      </c>
      <c r="F169" s="24">
        <v>368.75</v>
      </c>
      <c r="G169" s="25">
        <f t="shared" si="56"/>
        <v>2.9979674796747968</v>
      </c>
      <c r="H169" s="4"/>
    </row>
    <row r="170" spans="1:8" ht="54" outlineLevel="3">
      <c r="A170" s="15" t="s">
        <v>220</v>
      </c>
      <c r="B170" s="23" t="s">
        <v>221</v>
      </c>
      <c r="C170" s="24">
        <f>C171</f>
        <v>97800</v>
      </c>
      <c r="D170" s="24">
        <f t="shared" ref="D170:F170" si="72">D171</f>
        <v>97800</v>
      </c>
      <c r="E170" s="24">
        <f t="shared" si="72"/>
        <v>97800</v>
      </c>
      <c r="F170" s="24">
        <f t="shared" si="72"/>
        <v>102159.92</v>
      </c>
      <c r="G170" s="25">
        <f t="shared" si="56"/>
        <v>104.45799591002046</v>
      </c>
      <c r="H170" s="4"/>
    </row>
    <row r="171" spans="1:8" ht="54" outlineLevel="4">
      <c r="A171" s="15" t="s">
        <v>222</v>
      </c>
      <c r="B171" s="26" t="s">
        <v>223</v>
      </c>
      <c r="C171" s="24">
        <v>97800</v>
      </c>
      <c r="D171" s="24">
        <v>97800</v>
      </c>
      <c r="E171" s="24">
        <v>97800</v>
      </c>
      <c r="F171" s="24">
        <v>102159.92</v>
      </c>
      <c r="G171" s="25">
        <f t="shared" si="56"/>
        <v>104.45799591002046</v>
      </c>
      <c r="H171" s="4"/>
    </row>
    <row r="172" spans="1:8" ht="90" outlineLevel="5">
      <c r="A172" s="15" t="s">
        <v>224</v>
      </c>
      <c r="B172" s="26" t="s">
        <v>225</v>
      </c>
      <c r="C172" s="24">
        <v>700</v>
      </c>
      <c r="D172" s="24">
        <v>700</v>
      </c>
      <c r="E172" s="24">
        <v>700</v>
      </c>
      <c r="F172" s="24">
        <v>2000</v>
      </c>
      <c r="G172" s="25">
        <f t="shared" si="56"/>
        <v>285.71428571428572</v>
      </c>
      <c r="H172" s="4"/>
    </row>
    <row r="173" spans="1:8" ht="90" outlineLevel="7">
      <c r="A173" s="15" t="s">
        <v>224</v>
      </c>
      <c r="B173" s="26" t="s">
        <v>225</v>
      </c>
      <c r="C173" s="24">
        <v>700</v>
      </c>
      <c r="D173" s="24">
        <v>700</v>
      </c>
      <c r="E173" s="24">
        <v>700</v>
      </c>
      <c r="F173" s="24">
        <v>2000</v>
      </c>
      <c r="G173" s="25">
        <f t="shared" si="56"/>
        <v>285.71428571428572</v>
      </c>
      <c r="H173" s="4"/>
    </row>
    <row r="174" spans="1:8" ht="72" outlineLevel="5">
      <c r="A174" s="15" t="s">
        <v>226</v>
      </c>
      <c r="B174" s="26" t="s">
        <v>227</v>
      </c>
      <c r="C174" s="24">
        <v>96000</v>
      </c>
      <c r="D174" s="24">
        <v>96000</v>
      </c>
      <c r="E174" s="24">
        <v>96000</v>
      </c>
      <c r="F174" s="24">
        <v>22338.26</v>
      </c>
      <c r="G174" s="25">
        <f t="shared" si="56"/>
        <v>23.269020833333332</v>
      </c>
      <c r="H174" s="4"/>
    </row>
    <row r="175" spans="1:8" ht="72" outlineLevel="7">
      <c r="A175" s="15" t="s">
        <v>226</v>
      </c>
      <c r="B175" s="26" t="s">
        <v>227</v>
      </c>
      <c r="C175" s="24">
        <v>96000</v>
      </c>
      <c r="D175" s="24">
        <v>96000</v>
      </c>
      <c r="E175" s="24">
        <v>96000</v>
      </c>
      <c r="F175" s="24">
        <v>22338.26</v>
      </c>
      <c r="G175" s="25">
        <f t="shared" si="56"/>
        <v>23.269020833333332</v>
      </c>
      <c r="H175" s="4"/>
    </row>
    <row r="176" spans="1:8" ht="72" outlineLevel="5">
      <c r="A176" s="15" t="s">
        <v>228</v>
      </c>
      <c r="B176" s="26" t="s">
        <v>229</v>
      </c>
      <c r="C176" s="24">
        <v>1100</v>
      </c>
      <c r="D176" s="24">
        <v>1100</v>
      </c>
      <c r="E176" s="24">
        <v>1100</v>
      </c>
      <c r="F176" s="24">
        <v>0</v>
      </c>
      <c r="G176" s="25">
        <f t="shared" si="56"/>
        <v>0</v>
      </c>
      <c r="H176" s="4"/>
    </row>
    <row r="177" spans="1:8" ht="72" outlineLevel="7">
      <c r="A177" s="15" t="s">
        <v>228</v>
      </c>
      <c r="B177" s="26" t="s">
        <v>229</v>
      </c>
      <c r="C177" s="24">
        <v>1100</v>
      </c>
      <c r="D177" s="24">
        <v>1100</v>
      </c>
      <c r="E177" s="24">
        <v>1100</v>
      </c>
      <c r="F177" s="24">
        <v>0</v>
      </c>
      <c r="G177" s="25">
        <f t="shared" si="56"/>
        <v>0</v>
      </c>
      <c r="H177" s="4"/>
    </row>
    <row r="178" spans="1:8" ht="36" outlineLevel="3">
      <c r="A178" s="15" t="s">
        <v>230</v>
      </c>
      <c r="B178" s="23" t="s">
        <v>231</v>
      </c>
      <c r="C178" s="24">
        <f>C179+C186</f>
        <v>44700</v>
      </c>
      <c r="D178" s="24">
        <f t="shared" ref="D178:F178" si="73">D179+D186</f>
        <v>130902.74</v>
      </c>
      <c r="E178" s="24">
        <f t="shared" ref="E178" si="74">E179+E186</f>
        <v>130902.74</v>
      </c>
      <c r="F178" s="24">
        <f t="shared" si="73"/>
        <v>130402.47</v>
      </c>
      <c r="G178" s="25">
        <f t="shared" si="56"/>
        <v>99.617830765039756</v>
      </c>
      <c r="H178" s="4"/>
    </row>
    <row r="179" spans="1:8" ht="54" outlineLevel="4">
      <c r="A179" s="15" t="s">
        <v>232</v>
      </c>
      <c r="B179" s="26" t="s">
        <v>233</v>
      </c>
      <c r="C179" s="24">
        <v>31800</v>
      </c>
      <c r="D179" s="24">
        <v>118002.74</v>
      </c>
      <c r="E179" s="24">
        <v>118002.74</v>
      </c>
      <c r="F179" s="24">
        <v>130402.47</v>
      </c>
      <c r="G179" s="25">
        <f t="shared" si="56"/>
        <v>110.50800176334887</v>
      </c>
      <c r="H179" s="4"/>
    </row>
    <row r="180" spans="1:8" ht="54" outlineLevel="5">
      <c r="A180" s="15" t="s">
        <v>234</v>
      </c>
      <c r="B180" s="26" t="s">
        <v>233</v>
      </c>
      <c r="C180" s="24">
        <v>800</v>
      </c>
      <c r="D180" s="24">
        <v>800</v>
      </c>
      <c r="E180" s="24">
        <v>800</v>
      </c>
      <c r="F180" s="24">
        <v>150</v>
      </c>
      <c r="G180" s="25">
        <f t="shared" si="56"/>
        <v>18.75</v>
      </c>
      <c r="H180" s="4"/>
    </row>
    <row r="181" spans="1:8" ht="54" outlineLevel="7">
      <c r="A181" s="15" t="s">
        <v>234</v>
      </c>
      <c r="B181" s="26" t="s">
        <v>233</v>
      </c>
      <c r="C181" s="24">
        <v>800</v>
      </c>
      <c r="D181" s="24">
        <v>800</v>
      </c>
      <c r="E181" s="24">
        <v>800</v>
      </c>
      <c r="F181" s="24">
        <v>150</v>
      </c>
      <c r="G181" s="25">
        <f t="shared" si="56"/>
        <v>18.75</v>
      </c>
      <c r="H181" s="4"/>
    </row>
    <row r="182" spans="1:8" ht="54" outlineLevel="5">
      <c r="A182" s="15" t="s">
        <v>235</v>
      </c>
      <c r="B182" s="26" t="s">
        <v>233</v>
      </c>
      <c r="C182" s="24">
        <v>24000</v>
      </c>
      <c r="D182" s="24">
        <v>24000</v>
      </c>
      <c r="E182" s="24">
        <v>24000</v>
      </c>
      <c r="F182" s="24">
        <v>11250</v>
      </c>
      <c r="G182" s="25">
        <f t="shared" si="56"/>
        <v>46.875</v>
      </c>
      <c r="H182" s="4"/>
    </row>
    <row r="183" spans="1:8" ht="54" outlineLevel="7">
      <c r="A183" s="15" t="s">
        <v>235</v>
      </c>
      <c r="B183" s="26" t="s">
        <v>233</v>
      </c>
      <c r="C183" s="24">
        <v>24000</v>
      </c>
      <c r="D183" s="24">
        <v>24000</v>
      </c>
      <c r="E183" s="24">
        <v>24000</v>
      </c>
      <c r="F183" s="24">
        <v>11250</v>
      </c>
      <c r="G183" s="25">
        <f t="shared" si="56"/>
        <v>46.875</v>
      </c>
      <c r="H183" s="4"/>
    </row>
    <row r="184" spans="1:8" ht="54" outlineLevel="5">
      <c r="A184" s="15" t="s">
        <v>236</v>
      </c>
      <c r="B184" s="26" t="s">
        <v>233</v>
      </c>
      <c r="C184" s="24">
        <v>7000</v>
      </c>
      <c r="D184" s="24">
        <v>7000</v>
      </c>
      <c r="E184" s="24">
        <v>7000</v>
      </c>
      <c r="F184" s="24">
        <v>3529.25</v>
      </c>
      <c r="G184" s="25">
        <f t="shared" si="56"/>
        <v>50.417857142857144</v>
      </c>
      <c r="H184" s="4"/>
    </row>
    <row r="185" spans="1:8" ht="54" outlineLevel="7">
      <c r="A185" s="15" t="s">
        <v>236</v>
      </c>
      <c r="B185" s="26" t="s">
        <v>233</v>
      </c>
      <c r="C185" s="24">
        <v>7000</v>
      </c>
      <c r="D185" s="24">
        <v>7000</v>
      </c>
      <c r="E185" s="24">
        <v>7000</v>
      </c>
      <c r="F185" s="24">
        <v>3529.25</v>
      </c>
      <c r="G185" s="25">
        <f t="shared" si="56"/>
        <v>50.417857142857144</v>
      </c>
      <c r="H185" s="4"/>
    </row>
    <row r="186" spans="1:8" ht="54" outlineLevel="4">
      <c r="A186" s="15" t="s">
        <v>237</v>
      </c>
      <c r="B186" s="23" t="s">
        <v>238</v>
      </c>
      <c r="C186" s="24">
        <v>12900</v>
      </c>
      <c r="D186" s="24">
        <v>12900</v>
      </c>
      <c r="E186" s="24">
        <v>12900</v>
      </c>
      <c r="F186" s="24">
        <v>0</v>
      </c>
      <c r="G186" s="25">
        <f t="shared" si="56"/>
        <v>0</v>
      </c>
      <c r="H186" s="4"/>
    </row>
    <row r="187" spans="1:8" ht="36" outlineLevel="4">
      <c r="A187" s="15" t="s">
        <v>446</v>
      </c>
      <c r="B187" s="23" t="s">
        <v>449</v>
      </c>
      <c r="C187" s="24">
        <f t="shared" ref="C187:E187" si="75">C188</f>
        <v>0</v>
      </c>
      <c r="D187" s="24">
        <f t="shared" si="75"/>
        <v>15000</v>
      </c>
      <c r="E187" s="24">
        <f t="shared" si="75"/>
        <v>15000</v>
      </c>
      <c r="F187" s="24">
        <f>F188</f>
        <v>15000</v>
      </c>
      <c r="G187" s="25">
        <f t="shared" si="56"/>
        <v>100</v>
      </c>
      <c r="H187" s="4"/>
    </row>
    <row r="188" spans="1:8" ht="54" outlineLevel="7">
      <c r="A188" s="15" t="s">
        <v>447</v>
      </c>
      <c r="B188" s="29" t="s">
        <v>448</v>
      </c>
      <c r="C188" s="24">
        <v>0</v>
      </c>
      <c r="D188" s="24">
        <v>15000</v>
      </c>
      <c r="E188" s="24">
        <v>15000</v>
      </c>
      <c r="F188" s="24">
        <v>15000</v>
      </c>
      <c r="G188" s="25">
        <f t="shared" si="56"/>
        <v>100</v>
      </c>
      <c r="H188" s="4"/>
    </row>
    <row r="189" spans="1:8" ht="36" outlineLevel="3">
      <c r="A189" s="15" t="s">
        <v>239</v>
      </c>
      <c r="B189" s="23" t="s">
        <v>240</v>
      </c>
      <c r="C189" s="24">
        <f>C190</f>
        <v>4600</v>
      </c>
      <c r="D189" s="24">
        <f t="shared" ref="D189:F189" si="76">D190</f>
        <v>4600</v>
      </c>
      <c r="E189" s="24">
        <f t="shared" si="76"/>
        <v>4600</v>
      </c>
      <c r="F189" s="24">
        <f t="shared" si="76"/>
        <v>2750</v>
      </c>
      <c r="G189" s="25">
        <f t="shared" si="56"/>
        <v>59.782608695652172</v>
      </c>
      <c r="H189" s="4"/>
    </row>
    <row r="190" spans="1:8" ht="54" outlineLevel="4">
      <c r="A190" s="15" t="s">
        <v>241</v>
      </c>
      <c r="B190" s="26" t="s">
        <v>242</v>
      </c>
      <c r="C190" s="24">
        <v>4600</v>
      </c>
      <c r="D190" s="24">
        <v>4600</v>
      </c>
      <c r="E190" s="24">
        <v>4600</v>
      </c>
      <c r="F190" s="24">
        <v>2750</v>
      </c>
      <c r="G190" s="25">
        <f t="shared" si="56"/>
        <v>59.782608695652172</v>
      </c>
      <c r="H190" s="4"/>
    </row>
    <row r="191" spans="1:8" ht="54" outlineLevel="5">
      <c r="A191" s="15" t="s">
        <v>243</v>
      </c>
      <c r="B191" s="26" t="s">
        <v>242</v>
      </c>
      <c r="C191" s="24">
        <v>4600</v>
      </c>
      <c r="D191" s="24">
        <v>4600</v>
      </c>
      <c r="E191" s="24">
        <v>4600</v>
      </c>
      <c r="F191" s="24">
        <v>750</v>
      </c>
      <c r="G191" s="25">
        <f t="shared" si="56"/>
        <v>16.304347826086957</v>
      </c>
      <c r="H191" s="4"/>
    </row>
    <row r="192" spans="1:8" ht="54" outlineLevel="7">
      <c r="A192" s="15" t="s">
        <v>243</v>
      </c>
      <c r="B192" s="26" t="s">
        <v>242</v>
      </c>
      <c r="C192" s="24">
        <v>4600</v>
      </c>
      <c r="D192" s="24">
        <v>4600</v>
      </c>
      <c r="E192" s="24">
        <v>4600</v>
      </c>
      <c r="F192" s="24">
        <v>750</v>
      </c>
      <c r="G192" s="25">
        <f t="shared" si="56"/>
        <v>16.304347826086957</v>
      </c>
      <c r="H192" s="4"/>
    </row>
    <row r="193" spans="1:8" ht="54" outlineLevel="3">
      <c r="A193" s="15" t="s">
        <v>244</v>
      </c>
      <c r="B193" s="26" t="s">
        <v>245</v>
      </c>
      <c r="C193" s="24">
        <f>C194</f>
        <v>400</v>
      </c>
      <c r="D193" s="24">
        <f t="shared" ref="D193:F193" si="77">D194</f>
        <v>400</v>
      </c>
      <c r="E193" s="24">
        <f t="shared" si="77"/>
        <v>400</v>
      </c>
      <c r="F193" s="24">
        <f t="shared" si="77"/>
        <v>0</v>
      </c>
      <c r="G193" s="25">
        <f t="shared" si="56"/>
        <v>0</v>
      </c>
      <c r="H193" s="4"/>
    </row>
    <row r="194" spans="1:8" ht="90" outlineLevel="4">
      <c r="A194" s="15" t="s">
        <v>246</v>
      </c>
      <c r="B194" s="26" t="s">
        <v>247</v>
      </c>
      <c r="C194" s="24">
        <v>400</v>
      </c>
      <c r="D194" s="24">
        <v>400</v>
      </c>
      <c r="E194" s="24">
        <v>400</v>
      </c>
      <c r="F194" s="24">
        <v>0</v>
      </c>
      <c r="G194" s="25">
        <f t="shared" si="56"/>
        <v>0</v>
      </c>
      <c r="H194" s="4"/>
    </row>
    <row r="195" spans="1:8" ht="72" outlineLevel="5">
      <c r="A195" s="15" t="s">
        <v>248</v>
      </c>
      <c r="B195" s="26" t="s">
        <v>249</v>
      </c>
      <c r="C195" s="24">
        <v>400</v>
      </c>
      <c r="D195" s="24">
        <v>400</v>
      </c>
      <c r="E195" s="24">
        <v>400</v>
      </c>
      <c r="F195" s="24">
        <v>0</v>
      </c>
      <c r="G195" s="25">
        <f t="shared" si="56"/>
        <v>0</v>
      </c>
      <c r="H195" s="4"/>
    </row>
    <row r="196" spans="1:8" ht="72" outlineLevel="7">
      <c r="A196" s="15" t="s">
        <v>248</v>
      </c>
      <c r="B196" s="26" t="s">
        <v>249</v>
      </c>
      <c r="C196" s="24">
        <v>400</v>
      </c>
      <c r="D196" s="24">
        <v>400</v>
      </c>
      <c r="E196" s="24">
        <v>400</v>
      </c>
      <c r="F196" s="24">
        <v>0</v>
      </c>
      <c r="G196" s="25">
        <f t="shared" si="56"/>
        <v>0</v>
      </c>
      <c r="H196" s="4"/>
    </row>
    <row r="197" spans="1:8" ht="36" outlineLevel="3">
      <c r="A197" s="15" t="s">
        <v>250</v>
      </c>
      <c r="B197" s="23" t="s">
        <v>251</v>
      </c>
      <c r="C197" s="24">
        <f>C198</f>
        <v>5000</v>
      </c>
      <c r="D197" s="24">
        <f t="shared" ref="D197:F197" si="78">D198</f>
        <v>5000</v>
      </c>
      <c r="E197" s="24">
        <f t="shared" si="78"/>
        <v>5000</v>
      </c>
      <c r="F197" s="24">
        <f t="shared" si="78"/>
        <v>8037.55</v>
      </c>
      <c r="G197" s="25">
        <f t="shared" si="56"/>
        <v>160.751</v>
      </c>
      <c r="H197" s="4"/>
    </row>
    <row r="198" spans="1:8" ht="54" outlineLevel="4">
      <c r="A198" s="15" t="s">
        <v>252</v>
      </c>
      <c r="B198" s="26" t="s">
        <v>253</v>
      </c>
      <c r="C198" s="24">
        <v>5000</v>
      </c>
      <c r="D198" s="24">
        <v>5000</v>
      </c>
      <c r="E198" s="24">
        <v>5000</v>
      </c>
      <c r="F198" s="24">
        <v>8037.55</v>
      </c>
      <c r="G198" s="25">
        <f t="shared" si="56"/>
        <v>160.751</v>
      </c>
      <c r="H198" s="4"/>
    </row>
    <row r="199" spans="1:8" ht="54" outlineLevel="5">
      <c r="A199" s="15" t="s">
        <v>254</v>
      </c>
      <c r="B199" s="26" t="s">
        <v>253</v>
      </c>
      <c r="C199" s="24">
        <v>3000</v>
      </c>
      <c r="D199" s="24">
        <v>3000</v>
      </c>
      <c r="E199" s="24">
        <v>3000</v>
      </c>
      <c r="F199" s="24">
        <v>0</v>
      </c>
      <c r="G199" s="25">
        <f t="shared" si="56"/>
        <v>0</v>
      </c>
      <c r="H199" s="4"/>
    </row>
    <row r="200" spans="1:8" ht="54" outlineLevel="7">
      <c r="A200" s="15" t="s">
        <v>254</v>
      </c>
      <c r="B200" s="26" t="s">
        <v>253</v>
      </c>
      <c r="C200" s="24">
        <v>3000</v>
      </c>
      <c r="D200" s="24">
        <v>3000</v>
      </c>
      <c r="E200" s="24">
        <v>3000</v>
      </c>
      <c r="F200" s="24">
        <v>0</v>
      </c>
      <c r="G200" s="25">
        <f t="shared" si="56"/>
        <v>0</v>
      </c>
      <c r="H200" s="4"/>
    </row>
    <row r="201" spans="1:8" ht="54" outlineLevel="5">
      <c r="A201" s="15" t="s">
        <v>255</v>
      </c>
      <c r="B201" s="26" t="s">
        <v>253</v>
      </c>
      <c r="C201" s="24">
        <v>2000</v>
      </c>
      <c r="D201" s="24">
        <v>2000</v>
      </c>
      <c r="E201" s="24">
        <v>2000</v>
      </c>
      <c r="F201" s="24">
        <v>606.25</v>
      </c>
      <c r="G201" s="25">
        <f t="shared" si="56"/>
        <v>30.312499999999996</v>
      </c>
      <c r="H201" s="4"/>
    </row>
    <row r="202" spans="1:8" ht="54" outlineLevel="7">
      <c r="A202" s="15" t="s">
        <v>255</v>
      </c>
      <c r="B202" s="26" t="s">
        <v>253</v>
      </c>
      <c r="C202" s="24">
        <v>2000</v>
      </c>
      <c r="D202" s="24">
        <v>2000</v>
      </c>
      <c r="E202" s="24">
        <v>2000</v>
      </c>
      <c r="F202" s="24">
        <v>606.25</v>
      </c>
      <c r="G202" s="25">
        <f t="shared" si="56"/>
        <v>30.312499999999996</v>
      </c>
      <c r="H202" s="4"/>
    </row>
    <row r="203" spans="1:8" ht="36" outlineLevel="3">
      <c r="A203" s="15" t="s">
        <v>256</v>
      </c>
      <c r="B203" s="23" t="s">
        <v>257</v>
      </c>
      <c r="C203" s="24">
        <f>C204</f>
        <v>102900</v>
      </c>
      <c r="D203" s="24">
        <f t="shared" ref="D203:F203" si="79">D204</f>
        <v>102900</v>
      </c>
      <c r="E203" s="24">
        <f t="shared" si="79"/>
        <v>102900</v>
      </c>
      <c r="F203" s="24">
        <f t="shared" si="79"/>
        <v>28301.48</v>
      </c>
      <c r="G203" s="25">
        <f t="shared" si="56"/>
        <v>27.503867832847423</v>
      </c>
      <c r="H203" s="4"/>
    </row>
    <row r="204" spans="1:8" ht="54" outlineLevel="4">
      <c r="A204" s="15" t="s">
        <v>258</v>
      </c>
      <c r="B204" s="26" t="s">
        <v>259</v>
      </c>
      <c r="C204" s="24">
        <v>102900</v>
      </c>
      <c r="D204" s="24">
        <v>102900</v>
      </c>
      <c r="E204" s="24">
        <v>102900</v>
      </c>
      <c r="F204" s="24">
        <v>28301.48</v>
      </c>
      <c r="G204" s="25">
        <f t="shared" si="56"/>
        <v>27.503867832847423</v>
      </c>
      <c r="H204" s="4"/>
    </row>
    <row r="205" spans="1:8" ht="54" outlineLevel="5">
      <c r="A205" s="15" t="s">
        <v>260</v>
      </c>
      <c r="B205" s="26" t="s">
        <v>261</v>
      </c>
      <c r="C205" s="24">
        <v>93000</v>
      </c>
      <c r="D205" s="24">
        <v>93000</v>
      </c>
      <c r="E205" s="24">
        <v>93000</v>
      </c>
      <c r="F205" s="24">
        <v>0</v>
      </c>
      <c r="G205" s="25">
        <f t="shared" ref="G205:G268" si="80">F205/E205*100</f>
        <v>0</v>
      </c>
      <c r="H205" s="4"/>
    </row>
    <row r="206" spans="1:8" ht="54" outlineLevel="7">
      <c r="A206" s="15" t="s">
        <v>260</v>
      </c>
      <c r="B206" s="26" t="s">
        <v>261</v>
      </c>
      <c r="C206" s="24">
        <v>93000</v>
      </c>
      <c r="D206" s="24">
        <v>93000</v>
      </c>
      <c r="E206" s="24">
        <v>93000</v>
      </c>
      <c r="F206" s="24">
        <v>0</v>
      </c>
      <c r="G206" s="25">
        <f t="shared" si="80"/>
        <v>0</v>
      </c>
      <c r="H206" s="4"/>
    </row>
    <row r="207" spans="1:8" ht="54" outlineLevel="5">
      <c r="A207" s="15" t="s">
        <v>262</v>
      </c>
      <c r="B207" s="26" t="s">
        <v>261</v>
      </c>
      <c r="C207" s="24">
        <v>9900</v>
      </c>
      <c r="D207" s="24">
        <v>9900</v>
      </c>
      <c r="E207" s="24">
        <v>9900</v>
      </c>
      <c r="F207" s="24">
        <v>4401.5</v>
      </c>
      <c r="G207" s="25">
        <f t="shared" si="80"/>
        <v>44.459595959595958</v>
      </c>
      <c r="H207" s="4"/>
    </row>
    <row r="208" spans="1:8" ht="54" outlineLevel="7">
      <c r="A208" s="15" t="s">
        <v>262</v>
      </c>
      <c r="B208" s="26" t="s">
        <v>261</v>
      </c>
      <c r="C208" s="24">
        <v>9900</v>
      </c>
      <c r="D208" s="24">
        <v>9900</v>
      </c>
      <c r="E208" s="24">
        <v>9900</v>
      </c>
      <c r="F208" s="24">
        <v>4401.5</v>
      </c>
      <c r="G208" s="25">
        <f t="shared" si="80"/>
        <v>44.459595959595958</v>
      </c>
      <c r="H208" s="4"/>
    </row>
    <row r="209" spans="1:8" ht="36" outlineLevel="3">
      <c r="A209" s="15" t="s">
        <v>263</v>
      </c>
      <c r="B209" s="23" t="s">
        <v>264</v>
      </c>
      <c r="C209" s="24">
        <f>C210</f>
        <v>101500</v>
      </c>
      <c r="D209" s="24">
        <f t="shared" ref="D209:F209" si="81">D210</f>
        <v>146720.29999999999</v>
      </c>
      <c r="E209" s="24">
        <f t="shared" si="81"/>
        <v>146720.29999999999</v>
      </c>
      <c r="F209" s="24">
        <f t="shared" si="81"/>
        <v>195281.5</v>
      </c>
      <c r="G209" s="25">
        <f t="shared" si="80"/>
        <v>133.09780582509717</v>
      </c>
      <c r="H209" s="4"/>
    </row>
    <row r="210" spans="1:8" ht="54" outlineLevel="4">
      <c r="A210" s="15" t="s">
        <v>265</v>
      </c>
      <c r="B210" s="26" t="s">
        <v>266</v>
      </c>
      <c r="C210" s="24">
        <v>101500</v>
      </c>
      <c r="D210" s="24">
        <v>146720.29999999999</v>
      </c>
      <c r="E210" s="24">
        <v>146720.29999999999</v>
      </c>
      <c r="F210" s="24">
        <v>195281.5</v>
      </c>
      <c r="G210" s="25">
        <f t="shared" si="80"/>
        <v>133.09780582509717</v>
      </c>
      <c r="H210" s="4"/>
    </row>
    <row r="211" spans="1:8" ht="54" outlineLevel="5">
      <c r="A211" s="15" t="s">
        <v>267</v>
      </c>
      <c r="B211" s="26" t="s">
        <v>266</v>
      </c>
      <c r="C211" s="24">
        <v>1400</v>
      </c>
      <c r="D211" s="24">
        <v>1400</v>
      </c>
      <c r="E211" s="24">
        <v>1400</v>
      </c>
      <c r="F211" s="24">
        <v>0</v>
      </c>
      <c r="G211" s="25">
        <f t="shared" si="80"/>
        <v>0</v>
      </c>
      <c r="H211" s="4"/>
    </row>
    <row r="212" spans="1:8" ht="54" outlineLevel="7">
      <c r="A212" s="15" t="s">
        <v>267</v>
      </c>
      <c r="B212" s="26" t="s">
        <v>266</v>
      </c>
      <c r="C212" s="24">
        <v>1400</v>
      </c>
      <c r="D212" s="24">
        <v>1400</v>
      </c>
      <c r="E212" s="24">
        <v>1400</v>
      </c>
      <c r="F212" s="24">
        <v>0</v>
      </c>
      <c r="G212" s="25">
        <f t="shared" si="80"/>
        <v>0</v>
      </c>
      <c r="H212" s="4"/>
    </row>
    <row r="213" spans="1:8" ht="54" outlineLevel="5">
      <c r="A213" s="15" t="s">
        <v>268</v>
      </c>
      <c r="B213" s="26" t="s">
        <v>266</v>
      </c>
      <c r="C213" s="24">
        <v>100100</v>
      </c>
      <c r="D213" s="24">
        <v>100100</v>
      </c>
      <c r="E213" s="24">
        <v>100100</v>
      </c>
      <c r="F213" s="24">
        <v>50876.07</v>
      </c>
      <c r="G213" s="25">
        <f t="shared" si="80"/>
        <v>50.825244755244761</v>
      </c>
      <c r="H213" s="4"/>
    </row>
    <row r="214" spans="1:8" ht="54" outlineLevel="7">
      <c r="A214" s="15" t="s">
        <v>268</v>
      </c>
      <c r="B214" s="26" t="s">
        <v>266</v>
      </c>
      <c r="C214" s="24">
        <v>100100</v>
      </c>
      <c r="D214" s="24">
        <v>100100</v>
      </c>
      <c r="E214" s="24">
        <v>100100</v>
      </c>
      <c r="F214" s="24">
        <v>50876.07</v>
      </c>
      <c r="G214" s="25">
        <f t="shared" si="80"/>
        <v>50.825244755244761</v>
      </c>
      <c r="H214" s="4"/>
    </row>
    <row r="215" spans="1:8" ht="72" outlineLevel="2">
      <c r="A215" s="15" t="s">
        <v>269</v>
      </c>
      <c r="B215" s="26" t="s">
        <v>270</v>
      </c>
      <c r="C215" s="24">
        <f>C216</f>
        <v>40800</v>
      </c>
      <c r="D215" s="24">
        <f t="shared" ref="D215:F215" si="82">D216</f>
        <v>40800</v>
      </c>
      <c r="E215" s="24">
        <f t="shared" si="82"/>
        <v>40800</v>
      </c>
      <c r="F215" s="24">
        <f t="shared" si="82"/>
        <v>0</v>
      </c>
      <c r="G215" s="25">
        <f t="shared" si="80"/>
        <v>0</v>
      </c>
      <c r="H215" s="4"/>
    </row>
    <row r="216" spans="1:8" ht="90" outlineLevel="3">
      <c r="A216" s="15" t="s">
        <v>271</v>
      </c>
      <c r="B216" s="26" t="s">
        <v>272</v>
      </c>
      <c r="C216" s="24">
        <v>40800</v>
      </c>
      <c r="D216" s="24">
        <v>40800</v>
      </c>
      <c r="E216" s="24">
        <v>40800</v>
      </c>
      <c r="F216" s="24">
        <v>0</v>
      </c>
      <c r="G216" s="25">
        <f t="shared" si="80"/>
        <v>0</v>
      </c>
      <c r="H216" s="4"/>
    </row>
    <row r="217" spans="1:8" ht="90" outlineLevel="4">
      <c r="A217" s="15" t="s">
        <v>273</v>
      </c>
      <c r="B217" s="26" t="s">
        <v>272</v>
      </c>
      <c r="C217" s="24">
        <v>40800</v>
      </c>
      <c r="D217" s="24">
        <v>40800</v>
      </c>
      <c r="E217" s="24">
        <v>40800</v>
      </c>
      <c r="F217" s="24">
        <v>0</v>
      </c>
      <c r="G217" s="25">
        <f t="shared" si="80"/>
        <v>0</v>
      </c>
      <c r="H217" s="4"/>
    </row>
    <row r="218" spans="1:8" ht="90" outlineLevel="7">
      <c r="A218" s="15" t="s">
        <v>273</v>
      </c>
      <c r="B218" s="26" t="s">
        <v>272</v>
      </c>
      <c r="C218" s="24">
        <v>40800</v>
      </c>
      <c r="D218" s="24">
        <v>40800</v>
      </c>
      <c r="E218" s="24">
        <v>40800</v>
      </c>
      <c r="F218" s="24">
        <v>0</v>
      </c>
      <c r="G218" s="25">
        <f t="shared" si="80"/>
        <v>0</v>
      </c>
      <c r="H218" s="4"/>
    </row>
    <row r="219" spans="1:8" ht="72" outlineLevel="2">
      <c r="A219" s="15" t="s">
        <v>274</v>
      </c>
      <c r="B219" s="26" t="s">
        <v>275</v>
      </c>
      <c r="C219" s="24">
        <f>C222+C220</f>
        <v>0</v>
      </c>
      <c r="D219" s="24">
        <f t="shared" ref="D219:F219" si="83">D222+D220</f>
        <v>37513.839999999997</v>
      </c>
      <c r="E219" s="24">
        <f t="shared" ref="E219" si="84">E222+E220</f>
        <v>37513.839999999997</v>
      </c>
      <c r="F219" s="24">
        <f t="shared" si="83"/>
        <v>107768.7</v>
      </c>
      <c r="G219" s="25">
        <f t="shared" si="80"/>
        <v>287.27717557040285</v>
      </c>
      <c r="H219" s="4"/>
    </row>
    <row r="220" spans="1:8" ht="36" outlineLevel="2">
      <c r="A220" s="15" t="s">
        <v>465</v>
      </c>
      <c r="B220" s="28" t="s">
        <v>466</v>
      </c>
      <c r="C220" s="24">
        <f>C221</f>
        <v>0</v>
      </c>
      <c r="D220" s="24">
        <f t="shared" ref="D220:F220" si="85">D221</f>
        <v>7145.61</v>
      </c>
      <c r="E220" s="24">
        <f t="shared" si="85"/>
        <v>7145.61</v>
      </c>
      <c r="F220" s="24">
        <f t="shared" si="85"/>
        <v>77400.47</v>
      </c>
      <c r="G220" s="25">
        <f t="shared" si="80"/>
        <v>1083.1891189135708</v>
      </c>
      <c r="H220" s="4"/>
    </row>
    <row r="221" spans="1:8" ht="54" outlineLevel="2">
      <c r="A221" s="15" t="s">
        <v>467</v>
      </c>
      <c r="B221" s="30" t="s">
        <v>468</v>
      </c>
      <c r="C221" s="24">
        <v>0</v>
      </c>
      <c r="D221" s="24">
        <v>7145.61</v>
      </c>
      <c r="E221" s="24">
        <v>7145.61</v>
      </c>
      <c r="F221" s="24">
        <v>77400.47</v>
      </c>
      <c r="G221" s="25">
        <f t="shared" si="80"/>
        <v>1083.1891189135708</v>
      </c>
      <c r="H221" s="4"/>
    </row>
    <row r="222" spans="1:8" ht="54" outlineLevel="3">
      <c r="A222" s="15" t="s">
        <v>276</v>
      </c>
      <c r="B222" s="26" t="s">
        <v>277</v>
      </c>
      <c r="C222" s="24">
        <f>C223</f>
        <v>0</v>
      </c>
      <c r="D222" s="24">
        <f t="shared" ref="D222:F222" si="86">D223</f>
        <v>30368.23</v>
      </c>
      <c r="E222" s="24">
        <f t="shared" si="86"/>
        <v>30368.23</v>
      </c>
      <c r="F222" s="24">
        <f t="shared" si="86"/>
        <v>30368.23</v>
      </c>
      <c r="G222" s="25">
        <f t="shared" si="80"/>
        <v>100</v>
      </c>
      <c r="H222" s="4"/>
    </row>
    <row r="223" spans="1:8" ht="36" outlineLevel="4">
      <c r="A223" s="15" t="s">
        <v>278</v>
      </c>
      <c r="B223" s="23" t="s">
        <v>279</v>
      </c>
      <c r="C223" s="24">
        <v>0</v>
      </c>
      <c r="D223" s="24">
        <v>30368.23</v>
      </c>
      <c r="E223" s="24">
        <v>30368.23</v>
      </c>
      <c r="F223" s="24">
        <v>30368.23</v>
      </c>
      <c r="G223" s="25">
        <f t="shared" si="80"/>
        <v>100</v>
      </c>
      <c r="H223" s="4"/>
    </row>
    <row r="224" spans="1:8" ht="36" outlineLevel="4">
      <c r="A224" s="15" t="s">
        <v>450</v>
      </c>
      <c r="B224" s="23" t="s">
        <v>454</v>
      </c>
      <c r="C224" s="24">
        <f>C225+C228</f>
        <v>0</v>
      </c>
      <c r="D224" s="24">
        <f t="shared" ref="D224:F224" si="87">D225+D228</f>
        <v>122263.34</v>
      </c>
      <c r="E224" s="24">
        <f t="shared" ref="E224" si="88">E225+E228</f>
        <v>122263.34</v>
      </c>
      <c r="F224" s="24">
        <f t="shared" si="87"/>
        <v>122263.34</v>
      </c>
      <c r="G224" s="25">
        <f t="shared" si="80"/>
        <v>100</v>
      </c>
      <c r="H224" s="4"/>
    </row>
    <row r="225" spans="1:8" ht="54" outlineLevel="4">
      <c r="A225" s="15" t="s">
        <v>451</v>
      </c>
      <c r="B225" s="29" t="s">
        <v>455</v>
      </c>
      <c r="C225" s="24">
        <f>C226+C227</f>
        <v>0</v>
      </c>
      <c r="D225" s="24">
        <f t="shared" ref="D225:F225" si="89">D226+D227</f>
        <v>102800.69</v>
      </c>
      <c r="E225" s="24">
        <f t="shared" ref="E225" si="90">E226+E227</f>
        <v>102800.69</v>
      </c>
      <c r="F225" s="24">
        <f t="shared" si="89"/>
        <v>102800.69</v>
      </c>
      <c r="G225" s="25">
        <f t="shared" si="80"/>
        <v>100</v>
      </c>
      <c r="H225" s="4"/>
    </row>
    <row r="226" spans="1:8" ht="36" outlineLevel="4">
      <c r="A226" s="15" t="s">
        <v>452</v>
      </c>
      <c r="B226" s="23" t="s">
        <v>456</v>
      </c>
      <c r="C226" s="24">
        <v>0</v>
      </c>
      <c r="D226" s="24">
        <v>49917.69</v>
      </c>
      <c r="E226" s="24">
        <v>49917.69</v>
      </c>
      <c r="F226" s="24">
        <v>49917.69</v>
      </c>
      <c r="G226" s="25">
        <f t="shared" si="80"/>
        <v>100</v>
      </c>
      <c r="H226" s="4"/>
    </row>
    <row r="227" spans="1:8" ht="36" outlineLevel="7">
      <c r="A227" s="15" t="s">
        <v>453</v>
      </c>
      <c r="B227" s="23" t="s">
        <v>457</v>
      </c>
      <c r="C227" s="24">
        <v>0</v>
      </c>
      <c r="D227" s="24">
        <v>52883</v>
      </c>
      <c r="E227" s="24">
        <v>52883</v>
      </c>
      <c r="F227" s="24">
        <v>52883</v>
      </c>
      <c r="G227" s="25">
        <f t="shared" si="80"/>
        <v>100</v>
      </c>
      <c r="H227" s="4"/>
    </row>
    <row r="228" spans="1:8" ht="36" outlineLevel="7">
      <c r="A228" s="15" t="s">
        <v>469</v>
      </c>
      <c r="B228" s="28" t="s">
        <v>470</v>
      </c>
      <c r="C228" s="24">
        <f>C229</f>
        <v>0</v>
      </c>
      <c r="D228" s="24">
        <f t="shared" ref="D228:F228" si="91">D229</f>
        <v>19462.650000000001</v>
      </c>
      <c r="E228" s="24">
        <f t="shared" si="91"/>
        <v>19462.650000000001</v>
      </c>
      <c r="F228" s="24">
        <f t="shared" si="91"/>
        <v>19462.650000000001</v>
      </c>
      <c r="G228" s="25">
        <f t="shared" si="80"/>
        <v>100</v>
      </c>
      <c r="H228" s="4"/>
    </row>
    <row r="229" spans="1:8" ht="36" outlineLevel="7">
      <c r="A229" s="15" t="s">
        <v>472</v>
      </c>
      <c r="B229" s="28" t="s">
        <v>471</v>
      </c>
      <c r="C229" s="24">
        <v>0</v>
      </c>
      <c r="D229" s="24">
        <v>19462.650000000001</v>
      </c>
      <c r="E229" s="24">
        <v>19462.650000000001</v>
      </c>
      <c r="F229" s="24">
        <v>19462.650000000001</v>
      </c>
      <c r="G229" s="25">
        <f t="shared" si="80"/>
        <v>100</v>
      </c>
      <c r="H229" s="4"/>
    </row>
    <row r="230" spans="1:8" ht="36" outlineLevel="2">
      <c r="A230" s="15" t="s">
        <v>280</v>
      </c>
      <c r="B230" s="23" t="s">
        <v>281</v>
      </c>
      <c r="C230" s="24">
        <f>C231</f>
        <v>0</v>
      </c>
      <c r="D230" s="24">
        <f t="shared" ref="D230:F230" si="92">D231</f>
        <v>976300</v>
      </c>
      <c r="E230" s="24">
        <f t="shared" si="92"/>
        <v>976300</v>
      </c>
      <c r="F230" s="24">
        <f t="shared" si="92"/>
        <v>1069783.8700000001</v>
      </c>
      <c r="G230" s="25">
        <f t="shared" si="80"/>
        <v>109.57532213458978</v>
      </c>
      <c r="H230" s="4"/>
    </row>
    <row r="231" spans="1:8" ht="90" outlineLevel="3">
      <c r="A231" s="15" t="s">
        <v>282</v>
      </c>
      <c r="B231" s="26" t="s">
        <v>283</v>
      </c>
      <c r="C231" s="24">
        <v>0</v>
      </c>
      <c r="D231" s="24">
        <v>976300</v>
      </c>
      <c r="E231" s="24">
        <v>976300</v>
      </c>
      <c r="F231" s="24">
        <v>1069783.8700000001</v>
      </c>
      <c r="G231" s="25">
        <f t="shared" si="80"/>
        <v>109.57532213458978</v>
      </c>
      <c r="H231" s="4"/>
    </row>
    <row r="232" spans="1:8" ht="90" outlineLevel="7">
      <c r="A232" s="15" t="s">
        <v>282</v>
      </c>
      <c r="B232" s="26" t="s">
        <v>283</v>
      </c>
      <c r="C232" s="24">
        <v>0</v>
      </c>
      <c r="D232" s="24">
        <v>0</v>
      </c>
      <c r="E232" s="24">
        <v>0</v>
      </c>
      <c r="F232" s="24">
        <v>170223.43</v>
      </c>
      <c r="G232" s="19" t="e">
        <f t="shared" si="80"/>
        <v>#DIV/0!</v>
      </c>
      <c r="H232" s="4"/>
    </row>
    <row r="233" spans="1:8" ht="34.799999999999997" outlineLevel="1">
      <c r="A233" s="20" t="s">
        <v>284</v>
      </c>
      <c r="B233" s="21" t="s">
        <v>285</v>
      </c>
      <c r="C233" s="22">
        <f>C234+C238+C236</f>
        <v>450469.79000000004</v>
      </c>
      <c r="D233" s="22">
        <f t="shared" ref="D233:F233" si="93">D234+D238+D236</f>
        <v>879713.08000000007</v>
      </c>
      <c r="E233" s="22">
        <f t="shared" ref="E233" si="94">E234+E238+E236</f>
        <v>879713.08000000007</v>
      </c>
      <c r="F233" s="22">
        <f t="shared" si="93"/>
        <v>879267.82000000007</v>
      </c>
      <c r="G233" s="19">
        <f t="shared" si="80"/>
        <v>99.949385770187703</v>
      </c>
      <c r="H233" s="4"/>
    </row>
    <row r="234" spans="1:8" ht="36" outlineLevel="2">
      <c r="A234" s="15" t="s">
        <v>286</v>
      </c>
      <c r="B234" s="23" t="s">
        <v>287</v>
      </c>
      <c r="C234" s="24">
        <f>C235</f>
        <v>0</v>
      </c>
      <c r="D234" s="24">
        <f t="shared" ref="D234:F234" si="95">D235</f>
        <v>206400</v>
      </c>
      <c r="E234" s="24">
        <f t="shared" si="95"/>
        <v>206400</v>
      </c>
      <c r="F234" s="24">
        <f t="shared" si="95"/>
        <v>206371.66</v>
      </c>
      <c r="G234" s="25">
        <f t="shared" si="80"/>
        <v>99.986269379844956</v>
      </c>
      <c r="H234" s="4"/>
    </row>
    <row r="235" spans="1:8" ht="36" outlineLevel="3">
      <c r="A235" s="15" t="s">
        <v>288</v>
      </c>
      <c r="B235" s="23" t="s">
        <v>289</v>
      </c>
      <c r="C235" s="24">
        <v>0</v>
      </c>
      <c r="D235" s="24">
        <v>206400</v>
      </c>
      <c r="E235" s="24">
        <v>206400</v>
      </c>
      <c r="F235" s="24">
        <v>206371.66</v>
      </c>
      <c r="G235" s="25">
        <f t="shared" si="80"/>
        <v>99.986269379844956</v>
      </c>
      <c r="H235" s="4"/>
    </row>
    <row r="236" spans="1:8" ht="36" outlineLevel="3">
      <c r="A236" s="15" t="s">
        <v>459</v>
      </c>
      <c r="B236" s="23" t="s">
        <v>460</v>
      </c>
      <c r="C236" s="24">
        <f>C237</f>
        <v>0</v>
      </c>
      <c r="D236" s="24">
        <f t="shared" ref="D236:F236" si="96">D237</f>
        <v>222843.29</v>
      </c>
      <c r="E236" s="24">
        <f t="shared" si="96"/>
        <v>222843.29</v>
      </c>
      <c r="F236" s="24">
        <f t="shared" si="96"/>
        <v>222426.37</v>
      </c>
      <c r="G236" s="25">
        <f t="shared" si="80"/>
        <v>99.812908883188712</v>
      </c>
      <c r="H236" s="4"/>
    </row>
    <row r="237" spans="1:8" ht="36" outlineLevel="7">
      <c r="A237" s="15" t="s">
        <v>458</v>
      </c>
      <c r="B237" s="23" t="s">
        <v>461</v>
      </c>
      <c r="C237" s="24">
        <v>0</v>
      </c>
      <c r="D237" s="24">
        <v>222843.29</v>
      </c>
      <c r="E237" s="24">
        <v>222843.29</v>
      </c>
      <c r="F237" s="24">
        <v>222426.37</v>
      </c>
      <c r="G237" s="25">
        <f t="shared" si="80"/>
        <v>99.812908883188712</v>
      </c>
      <c r="H237" s="4"/>
    </row>
    <row r="238" spans="1:8" ht="36" outlineLevel="2">
      <c r="A238" s="15" t="s">
        <v>290</v>
      </c>
      <c r="B238" s="23" t="s">
        <v>291</v>
      </c>
      <c r="C238" s="24">
        <f>C239</f>
        <v>450469.79000000004</v>
      </c>
      <c r="D238" s="24">
        <f t="shared" ref="D238:F238" si="97">D239</f>
        <v>450469.79000000004</v>
      </c>
      <c r="E238" s="24">
        <f t="shared" si="97"/>
        <v>450469.79000000004</v>
      </c>
      <c r="F238" s="24">
        <f t="shared" si="97"/>
        <v>450469.79000000004</v>
      </c>
      <c r="G238" s="25">
        <f t="shared" si="80"/>
        <v>100</v>
      </c>
      <c r="H238" s="4"/>
    </row>
    <row r="239" spans="1:8" ht="36" outlineLevel="3">
      <c r="A239" s="15" t="s">
        <v>292</v>
      </c>
      <c r="B239" s="23" t="s">
        <v>293</v>
      </c>
      <c r="C239" s="24">
        <f>C240+C242+C244+C246+C248</f>
        <v>450469.79000000004</v>
      </c>
      <c r="D239" s="24">
        <f t="shared" ref="D239:F239" si="98">D240+D242+D244+D246+D248</f>
        <v>450469.79000000004</v>
      </c>
      <c r="E239" s="24">
        <f t="shared" ref="E239" si="99">E240+E242+E244+E246+E248</f>
        <v>450469.79000000004</v>
      </c>
      <c r="F239" s="24">
        <f t="shared" si="98"/>
        <v>450469.79000000004</v>
      </c>
      <c r="G239" s="25">
        <f t="shared" si="80"/>
        <v>100</v>
      </c>
      <c r="H239" s="4"/>
    </row>
    <row r="240" spans="1:8" ht="36" outlineLevel="4">
      <c r="A240" s="15" t="s">
        <v>294</v>
      </c>
      <c r="B240" s="23" t="s">
        <v>295</v>
      </c>
      <c r="C240" s="24">
        <v>54053.83</v>
      </c>
      <c r="D240" s="24">
        <v>54053.83</v>
      </c>
      <c r="E240" s="24">
        <v>54053.83</v>
      </c>
      <c r="F240" s="24">
        <v>54053.83</v>
      </c>
      <c r="G240" s="25">
        <f t="shared" si="80"/>
        <v>100</v>
      </c>
      <c r="H240" s="4"/>
    </row>
    <row r="241" spans="1:8" ht="36" outlineLevel="7">
      <c r="A241" s="15" t="s">
        <v>294</v>
      </c>
      <c r="B241" s="23" t="s">
        <v>295</v>
      </c>
      <c r="C241" s="24">
        <v>54053.83</v>
      </c>
      <c r="D241" s="24">
        <v>54053.83</v>
      </c>
      <c r="E241" s="24">
        <v>54053.83</v>
      </c>
      <c r="F241" s="24">
        <v>54053.83</v>
      </c>
      <c r="G241" s="25">
        <f t="shared" si="80"/>
        <v>100</v>
      </c>
      <c r="H241" s="4"/>
    </row>
    <row r="242" spans="1:8" ht="36" outlineLevel="4">
      <c r="A242" s="15" t="s">
        <v>296</v>
      </c>
      <c r="B242" s="23" t="s">
        <v>297</v>
      </c>
      <c r="C242" s="24">
        <v>104604</v>
      </c>
      <c r="D242" s="24">
        <v>104604</v>
      </c>
      <c r="E242" s="24">
        <v>104604</v>
      </c>
      <c r="F242" s="24">
        <v>104604</v>
      </c>
      <c r="G242" s="25">
        <f t="shared" si="80"/>
        <v>100</v>
      </c>
      <c r="H242" s="4"/>
    </row>
    <row r="243" spans="1:8" ht="36" outlineLevel="7">
      <c r="A243" s="15" t="s">
        <v>296</v>
      </c>
      <c r="B243" s="23" t="s">
        <v>297</v>
      </c>
      <c r="C243" s="24">
        <v>104604</v>
      </c>
      <c r="D243" s="24">
        <v>104604</v>
      </c>
      <c r="E243" s="24">
        <v>104604</v>
      </c>
      <c r="F243" s="24">
        <v>104604</v>
      </c>
      <c r="G243" s="25">
        <f t="shared" si="80"/>
        <v>100</v>
      </c>
      <c r="H243" s="4"/>
    </row>
    <row r="244" spans="1:8" ht="36" outlineLevel="4">
      <c r="A244" s="15" t="s">
        <v>298</v>
      </c>
      <c r="B244" s="23" t="s">
        <v>299</v>
      </c>
      <c r="C244" s="24">
        <v>50000</v>
      </c>
      <c r="D244" s="24">
        <v>50000</v>
      </c>
      <c r="E244" s="24">
        <v>50000</v>
      </c>
      <c r="F244" s="24">
        <v>50000</v>
      </c>
      <c r="G244" s="25">
        <f t="shared" si="80"/>
        <v>100</v>
      </c>
      <c r="H244" s="4"/>
    </row>
    <row r="245" spans="1:8" ht="36" outlineLevel="7">
      <c r="A245" s="15" t="s">
        <v>298</v>
      </c>
      <c r="B245" s="23" t="s">
        <v>299</v>
      </c>
      <c r="C245" s="24">
        <v>50000</v>
      </c>
      <c r="D245" s="24">
        <v>50000</v>
      </c>
      <c r="E245" s="24">
        <v>50000</v>
      </c>
      <c r="F245" s="24">
        <v>50000</v>
      </c>
      <c r="G245" s="25">
        <f t="shared" si="80"/>
        <v>100</v>
      </c>
      <c r="H245" s="4"/>
    </row>
    <row r="246" spans="1:8" ht="36" outlineLevel="4">
      <c r="A246" s="15" t="s">
        <v>300</v>
      </c>
      <c r="B246" s="23" t="s">
        <v>301</v>
      </c>
      <c r="C246" s="24">
        <v>118490.33</v>
      </c>
      <c r="D246" s="24">
        <v>118490.33</v>
      </c>
      <c r="E246" s="24">
        <v>118490.33</v>
      </c>
      <c r="F246" s="24">
        <v>118490.33</v>
      </c>
      <c r="G246" s="25">
        <f t="shared" si="80"/>
        <v>100</v>
      </c>
      <c r="H246" s="4"/>
    </row>
    <row r="247" spans="1:8" ht="36" outlineLevel="7">
      <c r="A247" s="15" t="s">
        <v>300</v>
      </c>
      <c r="B247" s="23" t="s">
        <v>301</v>
      </c>
      <c r="C247" s="24">
        <v>118490.33</v>
      </c>
      <c r="D247" s="24">
        <v>118490.33</v>
      </c>
      <c r="E247" s="24">
        <v>118490.33</v>
      </c>
      <c r="F247" s="24">
        <v>122750</v>
      </c>
      <c r="G247" s="25">
        <f t="shared" si="80"/>
        <v>103.59495158803253</v>
      </c>
      <c r="H247" s="4"/>
    </row>
    <row r="248" spans="1:8" ht="36" outlineLevel="4">
      <c r="A248" s="15" t="s">
        <v>302</v>
      </c>
      <c r="B248" s="23" t="s">
        <v>303</v>
      </c>
      <c r="C248" s="24">
        <v>123321.63</v>
      </c>
      <c r="D248" s="24">
        <v>123321.63</v>
      </c>
      <c r="E248" s="24">
        <v>123321.63</v>
      </c>
      <c r="F248" s="24">
        <v>123321.63</v>
      </c>
      <c r="G248" s="25">
        <f t="shared" si="80"/>
        <v>100</v>
      </c>
      <c r="H248" s="4"/>
    </row>
    <row r="249" spans="1:8" ht="36" outlineLevel="7">
      <c r="A249" s="15" t="s">
        <v>302</v>
      </c>
      <c r="B249" s="23" t="s">
        <v>303</v>
      </c>
      <c r="C249" s="24">
        <v>123321.63</v>
      </c>
      <c r="D249" s="24">
        <v>123321.63</v>
      </c>
      <c r="E249" s="24">
        <v>123321.63</v>
      </c>
      <c r="F249" s="24">
        <v>123321.63</v>
      </c>
      <c r="G249" s="19">
        <f t="shared" si="80"/>
        <v>100</v>
      </c>
      <c r="H249" s="4"/>
    </row>
    <row r="250" spans="1:8" ht="34.799999999999997">
      <c r="A250" s="20" t="s">
        <v>304</v>
      </c>
      <c r="B250" s="21" t="s">
        <v>305</v>
      </c>
      <c r="C250" s="22">
        <f>C251+C342+C347</f>
        <v>426583980.31000006</v>
      </c>
      <c r="D250" s="22">
        <f>D251+D342+D347</f>
        <v>549289398.05000007</v>
      </c>
      <c r="E250" s="22">
        <f>E251+E342+E347</f>
        <v>549289398.05000007</v>
      </c>
      <c r="F250" s="22">
        <f>F251+F342+F347</f>
        <v>545255819.52999985</v>
      </c>
      <c r="G250" s="19">
        <f t="shared" si="80"/>
        <v>99.265673334617489</v>
      </c>
      <c r="H250" s="4"/>
    </row>
    <row r="251" spans="1:8" ht="34.799999999999997" outlineLevel="1">
      <c r="A251" s="20" t="s">
        <v>306</v>
      </c>
      <c r="B251" s="21" t="s">
        <v>307</v>
      </c>
      <c r="C251" s="22">
        <f>C252+C262+C295+C322</f>
        <v>426583980.31000006</v>
      </c>
      <c r="D251" s="22">
        <f>D252+D262+D295+D322</f>
        <v>549289398.05000007</v>
      </c>
      <c r="E251" s="22">
        <f>E252+E262+E295+E322</f>
        <v>549289398.05000007</v>
      </c>
      <c r="F251" s="22">
        <f>F252+F262+F295+F322</f>
        <v>545828641.37999988</v>
      </c>
      <c r="G251" s="19">
        <f t="shared" si="80"/>
        <v>99.369957497398275</v>
      </c>
      <c r="H251" s="4"/>
    </row>
    <row r="252" spans="1:8" ht="36" outlineLevel="2">
      <c r="A252" s="15" t="s">
        <v>308</v>
      </c>
      <c r="B252" s="23" t="s">
        <v>309</v>
      </c>
      <c r="C252" s="24">
        <f>C253+C258+C256</f>
        <v>184292300</v>
      </c>
      <c r="D252" s="24">
        <f t="shared" ref="D252:F252" si="100">D253+D258+D256</f>
        <v>187208616</v>
      </c>
      <c r="E252" s="24">
        <f t="shared" si="100"/>
        <v>187208616</v>
      </c>
      <c r="F252" s="24">
        <f t="shared" si="100"/>
        <v>187208616</v>
      </c>
      <c r="G252" s="25">
        <f t="shared" si="80"/>
        <v>100</v>
      </c>
      <c r="H252" s="4"/>
    </row>
    <row r="253" spans="1:8" ht="36" outlineLevel="3">
      <c r="A253" s="15" t="s">
        <v>310</v>
      </c>
      <c r="B253" s="23" t="s">
        <v>311</v>
      </c>
      <c r="C253" s="24">
        <f>C254</f>
        <v>183037700</v>
      </c>
      <c r="D253" s="24">
        <f t="shared" ref="D253:F253" si="101">D254</f>
        <v>183037700</v>
      </c>
      <c r="E253" s="24">
        <f t="shared" si="101"/>
        <v>183037700</v>
      </c>
      <c r="F253" s="24">
        <f t="shared" si="101"/>
        <v>183037700</v>
      </c>
      <c r="G253" s="25">
        <f t="shared" si="80"/>
        <v>100</v>
      </c>
      <c r="H253" s="4"/>
    </row>
    <row r="254" spans="1:8" ht="36" outlineLevel="4">
      <c r="A254" s="15" t="s">
        <v>312</v>
      </c>
      <c r="B254" s="23" t="s">
        <v>313</v>
      </c>
      <c r="C254" s="24">
        <v>183037700</v>
      </c>
      <c r="D254" s="24">
        <v>183037700</v>
      </c>
      <c r="E254" s="24">
        <v>183037700</v>
      </c>
      <c r="F254" s="24">
        <v>183037700</v>
      </c>
      <c r="G254" s="25">
        <f t="shared" si="80"/>
        <v>100</v>
      </c>
      <c r="H254" s="4"/>
    </row>
    <row r="255" spans="1:8" ht="36" outlineLevel="7">
      <c r="A255" s="15" t="s">
        <v>312</v>
      </c>
      <c r="B255" s="23" t="s">
        <v>313</v>
      </c>
      <c r="C255" s="24">
        <v>183037700</v>
      </c>
      <c r="D255" s="24">
        <v>183037700</v>
      </c>
      <c r="E255" s="24">
        <v>183037700</v>
      </c>
      <c r="F255" s="24">
        <v>43929000</v>
      </c>
      <c r="G255" s="25">
        <f t="shared" si="80"/>
        <v>23.999973775894258</v>
      </c>
      <c r="H255" s="4"/>
    </row>
    <row r="256" spans="1:8" ht="36" outlineLevel="7">
      <c r="A256" s="15" t="s">
        <v>487</v>
      </c>
      <c r="B256" s="23" t="s">
        <v>488</v>
      </c>
      <c r="C256" s="24">
        <f>C257</f>
        <v>0</v>
      </c>
      <c r="D256" s="24">
        <f t="shared" ref="D256:F256" si="102">D257</f>
        <v>387316</v>
      </c>
      <c r="E256" s="24">
        <f t="shared" si="102"/>
        <v>387316</v>
      </c>
      <c r="F256" s="24">
        <f t="shared" si="102"/>
        <v>387316</v>
      </c>
      <c r="G256" s="25">
        <f t="shared" si="80"/>
        <v>100</v>
      </c>
      <c r="H256" s="4"/>
    </row>
    <row r="257" spans="1:8" ht="36" outlineLevel="7">
      <c r="A257" s="15" t="s">
        <v>489</v>
      </c>
      <c r="B257" s="23" t="s">
        <v>490</v>
      </c>
      <c r="C257" s="24">
        <v>0</v>
      </c>
      <c r="D257" s="24">
        <v>387316</v>
      </c>
      <c r="E257" s="24">
        <v>387316</v>
      </c>
      <c r="F257" s="24">
        <v>387316</v>
      </c>
      <c r="G257" s="25">
        <f t="shared" si="80"/>
        <v>100</v>
      </c>
      <c r="H257" s="4"/>
    </row>
    <row r="258" spans="1:8" ht="36" outlineLevel="3">
      <c r="A258" s="15" t="s">
        <v>314</v>
      </c>
      <c r="B258" s="23" t="s">
        <v>315</v>
      </c>
      <c r="C258" s="24">
        <f>C259</f>
        <v>1254600</v>
      </c>
      <c r="D258" s="24">
        <f t="shared" ref="D258:F258" si="103">D259</f>
        <v>3783600</v>
      </c>
      <c r="E258" s="24">
        <f t="shared" si="103"/>
        <v>3783600</v>
      </c>
      <c r="F258" s="24">
        <f t="shared" si="103"/>
        <v>3783600</v>
      </c>
      <c r="G258" s="25">
        <f t="shared" si="80"/>
        <v>100</v>
      </c>
      <c r="H258" s="4"/>
    </row>
    <row r="259" spans="1:8" ht="36" outlineLevel="4">
      <c r="A259" s="15" t="s">
        <v>316</v>
      </c>
      <c r="B259" s="23" t="s">
        <v>317</v>
      </c>
      <c r="C259" s="24">
        <f>C260</f>
        <v>1254600</v>
      </c>
      <c r="D259" s="24">
        <f>D260+D261</f>
        <v>3783600</v>
      </c>
      <c r="E259" s="24">
        <f>E260+E261</f>
        <v>3783600</v>
      </c>
      <c r="F259" s="24">
        <f t="shared" ref="F259" si="104">F260+F261</f>
        <v>3783600</v>
      </c>
      <c r="G259" s="25">
        <f t="shared" si="80"/>
        <v>100</v>
      </c>
      <c r="H259" s="4"/>
    </row>
    <row r="260" spans="1:8" ht="18" outlineLevel="7">
      <c r="A260" s="15"/>
      <c r="B260" s="23" t="s">
        <v>412</v>
      </c>
      <c r="C260" s="24">
        <v>1254600</v>
      </c>
      <c r="D260" s="24">
        <v>1254600</v>
      </c>
      <c r="E260" s="24">
        <v>1254600</v>
      </c>
      <c r="F260" s="24">
        <v>1254600</v>
      </c>
      <c r="G260" s="25">
        <f t="shared" si="80"/>
        <v>100</v>
      </c>
      <c r="H260" s="4"/>
    </row>
    <row r="261" spans="1:8" ht="36" outlineLevel="7">
      <c r="A261" s="15"/>
      <c r="B261" s="23" t="s">
        <v>462</v>
      </c>
      <c r="C261" s="24">
        <v>0</v>
      </c>
      <c r="D261" s="24">
        <v>2529000</v>
      </c>
      <c r="E261" s="24">
        <v>2529000</v>
      </c>
      <c r="F261" s="24">
        <v>2529000</v>
      </c>
      <c r="G261" s="25">
        <f t="shared" si="80"/>
        <v>100</v>
      </c>
      <c r="H261" s="4"/>
    </row>
    <row r="262" spans="1:8" ht="36" outlineLevel="2">
      <c r="A262" s="15" t="s">
        <v>318</v>
      </c>
      <c r="B262" s="23" t="s">
        <v>319</v>
      </c>
      <c r="C262" s="24">
        <f>C263+C267+C270+C274+C280+C277</f>
        <v>56663285.670000002</v>
      </c>
      <c r="D262" s="24">
        <f t="shared" ref="D262:F262" si="105">D263+D267+D270+D274+D280+D277</f>
        <v>141905492.31</v>
      </c>
      <c r="E262" s="24">
        <f t="shared" si="105"/>
        <v>141905492.31</v>
      </c>
      <c r="F262" s="24">
        <f t="shared" si="105"/>
        <v>138444835.66</v>
      </c>
      <c r="G262" s="25">
        <f t="shared" si="80"/>
        <v>97.561294778894094</v>
      </c>
      <c r="H262" s="4"/>
    </row>
    <row r="263" spans="1:8" ht="36" outlineLevel="3">
      <c r="A263" s="15" t="s">
        <v>320</v>
      </c>
      <c r="B263" s="23" t="s">
        <v>321</v>
      </c>
      <c r="C263" s="24">
        <f>C264</f>
        <v>0</v>
      </c>
      <c r="D263" s="24">
        <f t="shared" ref="D263:F263" si="106">D264</f>
        <v>78819203.179999992</v>
      </c>
      <c r="E263" s="24">
        <f t="shared" si="106"/>
        <v>78819203.179999992</v>
      </c>
      <c r="F263" s="24">
        <f t="shared" si="106"/>
        <v>75413100.170000002</v>
      </c>
      <c r="G263" s="25">
        <f t="shared" si="80"/>
        <v>95.678587358690436</v>
      </c>
      <c r="H263" s="4"/>
    </row>
    <row r="264" spans="1:8" ht="36" outlineLevel="4">
      <c r="A264" s="15" t="s">
        <v>322</v>
      </c>
      <c r="B264" s="23" t="s">
        <v>323</v>
      </c>
      <c r="C264" s="24">
        <f>C265+C266</f>
        <v>0</v>
      </c>
      <c r="D264" s="24">
        <f t="shared" ref="D264:F264" si="107">D265+D266</f>
        <v>78819203.179999992</v>
      </c>
      <c r="E264" s="24">
        <f t="shared" ref="E264" si="108">E265+E266</f>
        <v>78819203.179999992</v>
      </c>
      <c r="F264" s="24">
        <f t="shared" si="107"/>
        <v>75413100.170000002</v>
      </c>
      <c r="G264" s="25">
        <f t="shared" si="80"/>
        <v>95.678587358690436</v>
      </c>
      <c r="H264" s="4"/>
    </row>
    <row r="265" spans="1:8" ht="18" outlineLevel="7">
      <c r="A265" s="15"/>
      <c r="B265" s="23" t="s">
        <v>414</v>
      </c>
      <c r="C265" s="24">
        <v>0</v>
      </c>
      <c r="D265" s="24">
        <v>27215648.989999998</v>
      </c>
      <c r="E265" s="24">
        <v>27215648.989999998</v>
      </c>
      <c r="F265" s="24">
        <v>23809545.98</v>
      </c>
      <c r="G265" s="25">
        <f t="shared" si="80"/>
        <v>87.484762861060119</v>
      </c>
      <c r="H265" s="4"/>
    </row>
    <row r="266" spans="1:8" ht="54" outlineLevel="7">
      <c r="A266" s="15"/>
      <c r="B266" s="29" t="s">
        <v>413</v>
      </c>
      <c r="C266" s="24">
        <v>0</v>
      </c>
      <c r="D266" s="24">
        <v>51603554.189999998</v>
      </c>
      <c r="E266" s="24">
        <v>51603554.189999998</v>
      </c>
      <c r="F266" s="24">
        <v>51603554.189999998</v>
      </c>
      <c r="G266" s="25">
        <f t="shared" si="80"/>
        <v>100</v>
      </c>
      <c r="H266" s="4"/>
    </row>
    <row r="267" spans="1:8" ht="36" outlineLevel="3">
      <c r="A267" s="15" t="s">
        <v>324</v>
      </c>
      <c r="B267" s="23" t="s">
        <v>325</v>
      </c>
      <c r="C267" s="24">
        <f>C268</f>
        <v>0</v>
      </c>
      <c r="D267" s="24">
        <f t="shared" ref="D267:F267" si="109">D268</f>
        <v>366382</v>
      </c>
      <c r="E267" s="24">
        <f t="shared" si="109"/>
        <v>366382</v>
      </c>
      <c r="F267" s="24">
        <f t="shared" si="109"/>
        <v>364475.64</v>
      </c>
      <c r="G267" s="25">
        <f t="shared" si="80"/>
        <v>99.479679678586834</v>
      </c>
      <c r="H267" s="4"/>
    </row>
    <row r="268" spans="1:8" ht="36" outlineLevel="4">
      <c r="A268" s="15" t="s">
        <v>326</v>
      </c>
      <c r="B268" s="23" t="s">
        <v>327</v>
      </c>
      <c r="C268" s="24">
        <v>0</v>
      </c>
      <c r="D268" s="24">
        <v>366382</v>
      </c>
      <c r="E268" s="24">
        <v>366382</v>
      </c>
      <c r="F268" s="24">
        <v>364475.64</v>
      </c>
      <c r="G268" s="25">
        <f t="shared" si="80"/>
        <v>99.479679678586834</v>
      </c>
      <c r="H268" s="4"/>
    </row>
    <row r="269" spans="1:8" ht="36" outlineLevel="7">
      <c r="A269" s="15" t="s">
        <v>326</v>
      </c>
      <c r="B269" s="23" t="s">
        <v>327</v>
      </c>
      <c r="C269" s="24">
        <v>0</v>
      </c>
      <c r="D269" s="24">
        <v>366382</v>
      </c>
      <c r="E269" s="24">
        <v>366382</v>
      </c>
      <c r="F269" s="24">
        <v>0</v>
      </c>
      <c r="G269" s="25">
        <f t="shared" ref="G269:G332" si="110">F269/E269*100</f>
        <v>0</v>
      </c>
      <c r="H269" s="4"/>
    </row>
    <row r="270" spans="1:8" ht="36" outlineLevel="3">
      <c r="A270" s="15" t="s">
        <v>328</v>
      </c>
      <c r="B270" s="23" t="s">
        <v>329</v>
      </c>
      <c r="C270" s="24">
        <f>C271</f>
        <v>5348219.58</v>
      </c>
      <c r="D270" s="24">
        <f t="shared" ref="D270:F270" si="111">D271</f>
        <v>4048612.42</v>
      </c>
      <c r="E270" s="24">
        <f t="shared" si="111"/>
        <v>4048612.42</v>
      </c>
      <c r="F270" s="24">
        <f t="shared" si="111"/>
        <v>4048612.42</v>
      </c>
      <c r="G270" s="25">
        <f t="shared" si="110"/>
        <v>100</v>
      </c>
      <c r="H270" s="4"/>
    </row>
    <row r="271" spans="1:8" ht="36" outlineLevel="4">
      <c r="A271" s="15" t="s">
        <v>330</v>
      </c>
      <c r="B271" s="23" t="s">
        <v>331</v>
      </c>
      <c r="C271" s="24">
        <f>C272+C273</f>
        <v>5348219.58</v>
      </c>
      <c r="D271" s="24">
        <f t="shared" ref="D271:F271" si="112">D272+D273</f>
        <v>4048612.42</v>
      </c>
      <c r="E271" s="24">
        <f t="shared" ref="E271" si="113">E272+E273</f>
        <v>4048612.42</v>
      </c>
      <c r="F271" s="24">
        <f t="shared" si="112"/>
        <v>4048612.42</v>
      </c>
      <c r="G271" s="25">
        <f t="shared" si="110"/>
        <v>100</v>
      </c>
      <c r="H271" s="4"/>
    </row>
    <row r="272" spans="1:8" ht="18" outlineLevel="7">
      <c r="A272" s="15"/>
      <c r="B272" s="31" t="s">
        <v>415</v>
      </c>
      <c r="C272" s="24">
        <v>4048612.42</v>
      </c>
      <c r="D272" s="24">
        <v>4048612.42</v>
      </c>
      <c r="E272" s="24">
        <v>4048612.42</v>
      </c>
      <c r="F272" s="24">
        <v>4048612.42</v>
      </c>
      <c r="G272" s="25">
        <f t="shared" si="110"/>
        <v>100</v>
      </c>
      <c r="H272" s="4"/>
    </row>
    <row r="273" spans="1:8" ht="36" outlineLevel="7">
      <c r="A273" s="15"/>
      <c r="B273" s="31" t="s">
        <v>416</v>
      </c>
      <c r="C273" s="24">
        <v>1299607.1599999999</v>
      </c>
      <c r="D273" s="24">
        <v>0</v>
      </c>
      <c r="E273" s="24">
        <v>0</v>
      </c>
      <c r="F273" s="24">
        <v>0</v>
      </c>
      <c r="G273" s="25">
        <v>0</v>
      </c>
      <c r="H273" s="4"/>
    </row>
    <row r="274" spans="1:8" ht="36" outlineLevel="3">
      <c r="A274" s="15" t="s">
        <v>332</v>
      </c>
      <c r="B274" s="23" t="s">
        <v>333</v>
      </c>
      <c r="C274" s="24">
        <f>C275</f>
        <v>1717007.89</v>
      </c>
      <c r="D274" s="24">
        <f t="shared" ref="D274:F274" si="114">D275</f>
        <v>1717007.89</v>
      </c>
      <c r="E274" s="24">
        <f t="shared" si="114"/>
        <v>1717007.89</v>
      </c>
      <c r="F274" s="24">
        <f t="shared" si="114"/>
        <v>1717007.89</v>
      </c>
      <c r="G274" s="25">
        <f t="shared" si="110"/>
        <v>100</v>
      </c>
      <c r="H274" s="4"/>
    </row>
    <row r="275" spans="1:8" ht="36" outlineLevel="4">
      <c r="A275" s="15" t="s">
        <v>334</v>
      </c>
      <c r="B275" s="23" t="s">
        <v>335</v>
      </c>
      <c r="C275" s="24">
        <f>C276</f>
        <v>1717007.89</v>
      </c>
      <c r="D275" s="24">
        <f t="shared" ref="D275:F275" si="115">D276</f>
        <v>1717007.89</v>
      </c>
      <c r="E275" s="24">
        <f t="shared" si="115"/>
        <v>1717007.89</v>
      </c>
      <c r="F275" s="24">
        <f t="shared" si="115"/>
        <v>1717007.89</v>
      </c>
      <c r="G275" s="25">
        <f t="shared" si="110"/>
        <v>100</v>
      </c>
      <c r="H275" s="4"/>
    </row>
    <row r="276" spans="1:8" ht="36" outlineLevel="7">
      <c r="A276" s="15"/>
      <c r="B276" s="31" t="s">
        <v>417</v>
      </c>
      <c r="C276" s="24">
        <v>1717007.89</v>
      </c>
      <c r="D276" s="24">
        <v>1717007.89</v>
      </c>
      <c r="E276" s="24">
        <v>1717007.89</v>
      </c>
      <c r="F276" s="24">
        <v>1717007.89</v>
      </c>
      <c r="G276" s="25">
        <f t="shared" si="110"/>
        <v>100</v>
      </c>
      <c r="H276" s="4"/>
    </row>
    <row r="277" spans="1:8" ht="36" outlineLevel="7">
      <c r="A277" s="15" t="s">
        <v>491</v>
      </c>
      <c r="B277" s="31" t="s">
        <v>492</v>
      </c>
      <c r="C277" s="24">
        <f>C278+C279</f>
        <v>0</v>
      </c>
      <c r="D277" s="24">
        <f t="shared" ref="D277:F277" si="116">D278+D279</f>
        <v>39600</v>
      </c>
      <c r="E277" s="24">
        <f t="shared" si="116"/>
        <v>39600</v>
      </c>
      <c r="F277" s="24">
        <f t="shared" si="116"/>
        <v>39600</v>
      </c>
      <c r="G277" s="25">
        <f t="shared" si="110"/>
        <v>100</v>
      </c>
      <c r="H277" s="4"/>
    </row>
    <row r="278" spans="1:8" ht="72" outlineLevel="7">
      <c r="A278" s="15"/>
      <c r="B278" s="32" t="s">
        <v>493</v>
      </c>
      <c r="C278" s="24">
        <v>0</v>
      </c>
      <c r="D278" s="24">
        <v>19800</v>
      </c>
      <c r="E278" s="24">
        <v>19800</v>
      </c>
      <c r="F278" s="24">
        <v>19800</v>
      </c>
      <c r="G278" s="25">
        <f t="shared" si="110"/>
        <v>100</v>
      </c>
      <c r="H278" s="4"/>
    </row>
    <row r="279" spans="1:8" ht="54" outlineLevel="7">
      <c r="A279" s="15"/>
      <c r="B279" s="23" t="s">
        <v>494</v>
      </c>
      <c r="C279" s="24">
        <v>0</v>
      </c>
      <c r="D279" s="24">
        <v>19800</v>
      </c>
      <c r="E279" s="24">
        <v>19800</v>
      </c>
      <c r="F279" s="24">
        <v>19800</v>
      </c>
      <c r="G279" s="25">
        <f t="shared" si="110"/>
        <v>100</v>
      </c>
      <c r="H279" s="4"/>
    </row>
    <row r="280" spans="1:8" ht="36" outlineLevel="3">
      <c r="A280" s="15" t="s">
        <v>336</v>
      </c>
      <c r="B280" s="23" t="s">
        <v>337</v>
      </c>
      <c r="C280" s="24">
        <f>C281</f>
        <v>49598058.200000003</v>
      </c>
      <c r="D280" s="24">
        <f t="shared" ref="D280:F280" si="117">D281</f>
        <v>56914686.82</v>
      </c>
      <c r="E280" s="24">
        <f t="shared" si="117"/>
        <v>56914686.82</v>
      </c>
      <c r="F280" s="24">
        <f t="shared" si="117"/>
        <v>56862039.539999999</v>
      </c>
      <c r="G280" s="25">
        <f t="shared" si="110"/>
        <v>99.90749790090824</v>
      </c>
      <c r="H280" s="4"/>
    </row>
    <row r="281" spans="1:8" ht="36" outlineLevel="4">
      <c r="A281" s="15" t="s">
        <v>338</v>
      </c>
      <c r="B281" s="23" t="s">
        <v>339</v>
      </c>
      <c r="C281" s="24">
        <f>C282+C283+C284+C285+C286+C287+C288+C289+C290+C291+C292+C293+C294</f>
        <v>49598058.200000003</v>
      </c>
      <c r="D281" s="24">
        <f t="shared" ref="D281:F281" si="118">D282+D283+D284+D285+D286+D287+D288+D289+D290+D291+D292+D293+D294</f>
        <v>56914686.82</v>
      </c>
      <c r="E281" s="24">
        <f t="shared" si="118"/>
        <v>56914686.82</v>
      </c>
      <c r="F281" s="24">
        <f t="shared" si="118"/>
        <v>56862039.539999999</v>
      </c>
      <c r="G281" s="25">
        <f t="shared" si="110"/>
        <v>99.90749790090824</v>
      </c>
      <c r="H281" s="4"/>
    </row>
    <row r="282" spans="1:8" ht="36" outlineLevel="4">
      <c r="A282" s="15"/>
      <c r="B282" s="31" t="s">
        <v>418</v>
      </c>
      <c r="C282" s="24">
        <v>14442200</v>
      </c>
      <c r="D282" s="24">
        <v>10520413.73</v>
      </c>
      <c r="E282" s="24">
        <v>10520413.73</v>
      </c>
      <c r="F282" s="24">
        <v>10520413.73</v>
      </c>
      <c r="G282" s="25">
        <f t="shared" si="110"/>
        <v>100</v>
      </c>
      <c r="H282" s="4"/>
    </row>
    <row r="283" spans="1:8" ht="18" outlineLevel="4">
      <c r="A283" s="15"/>
      <c r="B283" s="31" t="s">
        <v>419</v>
      </c>
      <c r="C283" s="24">
        <v>100100</v>
      </c>
      <c r="D283" s="24">
        <v>100100</v>
      </c>
      <c r="E283" s="24">
        <v>100100</v>
      </c>
      <c r="F283" s="24">
        <v>100100</v>
      </c>
      <c r="G283" s="25">
        <f t="shared" si="110"/>
        <v>100</v>
      </c>
      <c r="H283" s="4"/>
    </row>
    <row r="284" spans="1:8" ht="18" outlineLevel="4">
      <c r="A284" s="15"/>
      <c r="B284" s="31" t="s">
        <v>420</v>
      </c>
      <c r="C284" s="24">
        <v>1807348.2</v>
      </c>
      <c r="D284" s="24">
        <v>1625215.33</v>
      </c>
      <c r="E284" s="24">
        <v>1625215.33</v>
      </c>
      <c r="F284" s="24">
        <v>1625215.33</v>
      </c>
      <c r="G284" s="25">
        <f t="shared" si="110"/>
        <v>100</v>
      </c>
      <c r="H284" s="4"/>
    </row>
    <row r="285" spans="1:8" ht="36" outlineLevel="4">
      <c r="A285" s="15"/>
      <c r="B285" s="31" t="s">
        <v>421</v>
      </c>
      <c r="C285" s="24">
        <v>33248410</v>
      </c>
      <c r="D285" s="24">
        <v>21943947.879999999</v>
      </c>
      <c r="E285" s="24">
        <v>21943947.879999999</v>
      </c>
      <c r="F285" s="24">
        <v>21943947.879999999</v>
      </c>
      <c r="G285" s="25">
        <f t="shared" si="110"/>
        <v>100</v>
      </c>
      <c r="H285" s="4"/>
    </row>
    <row r="286" spans="1:8" ht="18" outlineLevel="7">
      <c r="A286" s="15"/>
      <c r="B286" s="23" t="s">
        <v>422</v>
      </c>
      <c r="C286" s="24">
        <v>0</v>
      </c>
      <c r="D286" s="24">
        <v>3000000</v>
      </c>
      <c r="E286" s="24">
        <v>3000000</v>
      </c>
      <c r="F286" s="24">
        <v>2947352.72</v>
      </c>
      <c r="G286" s="25">
        <f t="shared" si="110"/>
        <v>98.245090666666684</v>
      </c>
      <c r="H286" s="4"/>
    </row>
    <row r="287" spans="1:8" ht="18" outlineLevel="7">
      <c r="A287" s="15"/>
      <c r="B287" s="23" t="s">
        <v>423</v>
      </c>
      <c r="C287" s="24">
        <v>0</v>
      </c>
      <c r="D287" s="24">
        <v>86360.85</v>
      </c>
      <c r="E287" s="24">
        <v>86360.85</v>
      </c>
      <c r="F287" s="24">
        <v>86360.85</v>
      </c>
      <c r="G287" s="25">
        <f t="shared" si="110"/>
        <v>100</v>
      </c>
      <c r="H287" s="4"/>
    </row>
    <row r="288" spans="1:8" ht="18" outlineLevel="7">
      <c r="A288" s="15"/>
      <c r="B288" s="23" t="s">
        <v>424</v>
      </c>
      <c r="C288" s="24">
        <v>0</v>
      </c>
      <c r="D288" s="24">
        <v>3000000</v>
      </c>
      <c r="E288" s="24">
        <v>3000000</v>
      </c>
      <c r="F288" s="24">
        <v>3000000</v>
      </c>
      <c r="G288" s="25">
        <f t="shared" si="110"/>
        <v>100</v>
      </c>
      <c r="H288" s="4"/>
    </row>
    <row r="289" spans="1:8" ht="36" outlineLevel="7">
      <c r="A289" s="15"/>
      <c r="B289" s="23" t="s">
        <v>425</v>
      </c>
      <c r="C289" s="24">
        <v>0</v>
      </c>
      <c r="D289" s="24">
        <v>1128487.57</v>
      </c>
      <c r="E289" s="24">
        <v>1128487.57</v>
      </c>
      <c r="F289" s="24">
        <v>1128487.57</v>
      </c>
      <c r="G289" s="25">
        <f t="shared" si="110"/>
        <v>100</v>
      </c>
      <c r="H289" s="4"/>
    </row>
    <row r="290" spans="1:8" ht="18" outlineLevel="7">
      <c r="A290" s="15"/>
      <c r="B290" s="23" t="s">
        <v>414</v>
      </c>
      <c r="C290" s="24">
        <v>0</v>
      </c>
      <c r="D290" s="24">
        <v>13768934.49</v>
      </c>
      <c r="E290" s="24">
        <v>13768934.49</v>
      </c>
      <c r="F290" s="24">
        <v>13768934.49</v>
      </c>
      <c r="G290" s="25">
        <f t="shared" si="110"/>
        <v>100</v>
      </c>
      <c r="H290" s="4"/>
    </row>
    <row r="291" spans="1:8" ht="18" outlineLevel="7">
      <c r="A291" s="15"/>
      <c r="B291" s="23" t="s">
        <v>426</v>
      </c>
      <c r="C291" s="24">
        <v>0</v>
      </c>
      <c r="D291" s="24">
        <v>216000</v>
      </c>
      <c r="E291" s="24">
        <v>216000</v>
      </c>
      <c r="F291" s="24">
        <v>216000</v>
      </c>
      <c r="G291" s="25">
        <f t="shared" si="110"/>
        <v>100</v>
      </c>
      <c r="H291" s="4"/>
    </row>
    <row r="292" spans="1:8" ht="18" outlineLevel="7">
      <c r="A292" s="15"/>
      <c r="B292" s="23" t="s">
        <v>463</v>
      </c>
      <c r="C292" s="24">
        <v>0</v>
      </c>
      <c r="D292" s="24">
        <v>160135.81</v>
      </c>
      <c r="E292" s="24">
        <v>160135.81</v>
      </c>
      <c r="F292" s="24">
        <v>160135.81</v>
      </c>
      <c r="G292" s="25">
        <f t="shared" si="110"/>
        <v>100</v>
      </c>
      <c r="H292" s="4"/>
    </row>
    <row r="293" spans="1:8" ht="18" outlineLevel="7">
      <c r="A293" s="15"/>
      <c r="B293" s="23" t="s">
        <v>473</v>
      </c>
      <c r="C293" s="24">
        <v>0</v>
      </c>
      <c r="D293" s="24">
        <v>65484</v>
      </c>
      <c r="E293" s="24">
        <v>65484</v>
      </c>
      <c r="F293" s="24">
        <v>65484</v>
      </c>
      <c r="G293" s="25">
        <f t="shared" si="110"/>
        <v>100</v>
      </c>
      <c r="H293" s="4"/>
    </row>
    <row r="294" spans="1:8" ht="36" outlineLevel="7">
      <c r="A294" s="15"/>
      <c r="B294" s="33" t="s">
        <v>474</v>
      </c>
      <c r="C294" s="24">
        <v>0</v>
      </c>
      <c r="D294" s="24">
        <v>1299607.1599999999</v>
      </c>
      <c r="E294" s="24">
        <v>1299607.1599999999</v>
      </c>
      <c r="F294" s="24">
        <v>1299607.1599999999</v>
      </c>
      <c r="G294" s="25">
        <f t="shared" si="110"/>
        <v>100</v>
      </c>
      <c r="H294" s="4"/>
    </row>
    <row r="295" spans="1:8" ht="36" outlineLevel="2">
      <c r="A295" s="15" t="s">
        <v>340</v>
      </c>
      <c r="B295" s="23" t="s">
        <v>341</v>
      </c>
      <c r="C295" s="24">
        <f>C296+C311+C313+C315+C317+C319</f>
        <v>168845803.03999999</v>
      </c>
      <c r="D295" s="24">
        <f t="shared" ref="D295:F295" si="119">D296+D311+D313+D315+D317+D319</f>
        <v>194847003.03999999</v>
      </c>
      <c r="E295" s="24">
        <f t="shared" ref="E295" si="120">E296+E311+E313+E315+E317+E319</f>
        <v>194847003.03999999</v>
      </c>
      <c r="F295" s="24">
        <f t="shared" si="119"/>
        <v>194847003.03999999</v>
      </c>
      <c r="G295" s="25">
        <f t="shared" si="110"/>
        <v>100</v>
      </c>
      <c r="H295" s="4"/>
    </row>
    <row r="296" spans="1:8" ht="36" outlineLevel="3">
      <c r="A296" s="15" t="s">
        <v>342</v>
      </c>
      <c r="B296" s="23" t="s">
        <v>343</v>
      </c>
      <c r="C296" s="24">
        <f>C297</f>
        <v>158108600</v>
      </c>
      <c r="D296" s="24">
        <f t="shared" ref="D296:F296" si="121">D297</f>
        <v>184020000</v>
      </c>
      <c r="E296" s="24">
        <f t="shared" si="121"/>
        <v>184020000</v>
      </c>
      <c r="F296" s="24">
        <f t="shared" si="121"/>
        <v>184020000</v>
      </c>
      <c r="G296" s="25">
        <f t="shared" si="110"/>
        <v>100</v>
      </c>
      <c r="H296" s="4"/>
    </row>
    <row r="297" spans="1:8" ht="36" outlineLevel="4">
      <c r="A297" s="15" t="s">
        <v>344</v>
      </c>
      <c r="B297" s="23" t="s">
        <v>345</v>
      </c>
      <c r="C297" s="24">
        <f>C298+C299+C300+C301+C302+C303+C304+C305+C306+C307+C308+C309+C310</f>
        <v>158108600</v>
      </c>
      <c r="D297" s="24">
        <f t="shared" ref="D297:F297" si="122">D298+D299+D300+D301+D302+D303+D304+D305+D306+D307+D308+D309+D310</f>
        <v>184020000</v>
      </c>
      <c r="E297" s="24">
        <f t="shared" ref="E297" si="123">E298+E299+E300+E301+E302+E303+E304+E305+E306+E307+E308+E309+E310</f>
        <v>184020000</v>
      </c>
      <c r="F297" s="24">
        <f t="shared" si="122"/>
        <v>184020000</v>
      </c>
      <c r="G297" s="25">
        <f t="shared" si="110"/>
        <v>100</v>
      </c>
      <c r="H297" s="4"/>
    </row>
    <row r="298" spans="1:8" ht="18" outlineLevel="4">
      <c r="A298" s="15"/>
      <c r="B298" s="23" t="s">
        <v>427</v>
      </c>
      <c r="C298" s="24">
        <v>148381400</v>
      </c>
      <c r="D298" s="24">
        <v>173920000</v>
      </c>
      <c r="E298" s="24">
        <v>173920000</v>
      </c>
      <c r="F298" s="24">
        <v>173920000</v>
      </c>
      <c r="G298" s="25">
        <f t="shared" si="110"/>
        <v>100</v>
      </c>
      <c r="H298" s="4"/>
    </row>
    <row r="299" spans="1:8" ht="18" outlineLevel="4">
      <c r="A299" s="15"/>
      <c r="B299" s="23" t="s">
        <v>428</v>
      </c>
      <c r="C299" s="24">
        <v>974200</v>
      </c>
      <c r="D299" s="24">
        <v>1016500</v>
      </c>
      <c r="E299" s="24">
        <v>1016500</v>
      </c>
      <c r="F299" s="24">
        <v>1016500</v>
      </c>
      <c r="G299" s="25">
        <f t="shared" si="110"/>
        <v>100</v>
      </c>
      <c r="H299" s="4"/>
    </row>
    <row r="300" spans="1:8" ht="36" outlineLevel="4">
      <c r="A300" s="15"/>
      <c r="B300" s="23" t="s">
        <v>429</v>
      </c>
      <c r="C300" s="24">
        <v>71200</v>
      </c>
      <c r="D300" s="24">
        <v>74200</v>
      </c>
      <c r="E300" s="24">
        <v>74200</v>
      </c>
      <c r="F300" s="24">
        <v>74200</v>
      </c>
      <c r="G300" s="25">
        <f t="shared" si="110"/>
        <v>100</v>
      </c>
      <c r="H300" s="4"/>
    </row>
    <row r="301" spans="1:8" ht="18" outlineLevel="4">
      <c r="A301" s="15"/>
      <c r="B301" s="23" t="s">
        <v>430</v>
      </c>
      <c r="C301" s="24">
        <v>3074900</v>
      </c>
      <c r="D301" s="24">
        <v>3074900</v>
      </c>
      <c r="E301" s="24">
        <v>3074900</v>
      </c>
      <c r="F301" s="24">
        <v>3074900</v>
      </c>
      <c r="G301" s="25">
        <f t="shared" si="110"/>
        <v>100</v>
      </c>
      <c r="H301" s="4"/>
    </row>
    <row r="302" spans="1:8" ht="54" outlineLevel="4">
      <c r="A302" s="15"/>
      <c r="B302" s="29" t="s">
        <v>431</v>
      </c>
      <c r="C302" s="24">
        <v>4709600</v>
      </c>
      <c r="D302" s="24">
        <v>5002200</v>
      </c>
      <c r="E302" s="24">
        <v>5002200</v>
      </c>
      <c r="F302" s="24">
        <v>5002200</v>
      </c>
      <c r="G302" s="25">
        <f t="shared" si="110"/>
        <v>100</v>
      </c>
      <c r="H302" s="4"/>
    </row>
    <row r="303" spans="1:8" ht="36" outlineLevel="4">
      <c r="A303" s="15"/>
      <c r="B303" s="23" t="s">
        <v>432</v>
      </c>
      <c r="C303" s="24">
        <v>800</v>
      </c>
      <c r="D303" s="24">
        <v>800</v>
      </c>
      <c r="E303" s="24">
        <v>800</v>
      </c>
      <c r="F303" s="24">
        <v>800</v>
      </c>
      <c r="G303" s="25">
        <f t="shared" si="110"/>
        <v>100</v>
      </c>
      <c r="H303" s="4"/>
    </row>
    <row r="304" spans="1:8" ht="36" outlineLevel="4">
      <c r="A304" s="15"/>
      <c r="B304" s="23" t="s">
        <v>433</v>
      </c>
      <c r="C304" s="24">
        <v>312700</v>
      </c>
      <c r="D304" s="24">
        <v>312700</v>
      </c>
      <c r="E304" s="24">
        <v>312700</v>
      </c>
      <c r="F304" s="24">
        <v>312700</v>
      </c>
      <c r="G304" s="25">
        <f t="shared" si="110"/>
        <v>100</v>
      </c>
      <c r="H304" s="4"/>
    </row>
    <row r="305" spans="1:8" ht="18" outlineLevel="4">
      <c r="A305" s="15"/>
      <c r="B305" s="23" t="s">
        <v>434</v>
      </c>
      <c r="C305" s="24">
        <v>17300</v>
      </c>
      <c r="D305" s="24">
        <v>17300</v>
      </c>
      <c r="E305" s="24">
        <v>17300</v>
      </c>
      <c r="F305" s="24">
        <v>17300</v>
      </c>
      <c r="G305" s="25">
        <f t="shared" si="110"/>
        <v>100</v>
      </c>
      <c r="H305" s="4"/>
    </row>
    <row r="306" spans="1:8" ht="18" outlineLevel="4">
      <c r="A306" s="15"/>
      <c r="B306" s="23" t="s">
        <v>435</v>
      </c>
      <c r="C306" s="24">
        <v>56800</v>
      </c>
      <c r="D306" s="24">
        <v>59400</v>
      </c>
      <c r="E306" s="24">
        <v>59400</v>
      </c>
      <c r="F306" s="24">
        <v>59400</v>
      </c>
      <c r="G306" s="25">
        <f t="shared" si="110"/>
        <v>100</v>
      </c>
      <c r="H306" s="4"/>
    </row>
    <row r="307" spans="1:8" ht="18" outlineLevel="4">
      <c r="A307" s="15"/>
      <c r="B307" s="23" t="s">
        <v>436</v>
      </c>
      <c r="C307" s="24">
        <v>212400</v>
      </c>
      <c r="D307" s="24">
        <v>231100</v>
      </c>
      <c r="E307" s="24">
        <v>231100</v>
      </c>
      <c r="F307" s="24">
        <v>231100</v>
      </c>
      <c r="G307" s="25">
        <f t="shared" si="110"/>
        <v>100</v>
      </c>
      <c r="H307" s="4"/>
    </row>
    <row r="308" spans="1:8" ht="36" outlineLevel="4">
      <c r="A308" s="15"/>
      <c r="B308" s="23" t="s">
        <v>437</v>
      </c>
      <c r="C308" s="24">
        <v>6100</v>
      </c>
      <c r="D308" s="24">
        <v>6400</v>
      </c>
      <c r="E308" s="24">
        <v>6400</v>
      </c>
      <c r="F308" s="24">
        <v>6400</v>
      </c>
      <c r="G308" s="25">
        <f t="shared" si="110"/>
        <v>100</v>
      </c>
      <c r="H308" s="4"/>
    </row>
    <row r="309" spans="1:8" ht="36" outlineLevel="4">
      <c r="A309" s="15"/>
      <c r="B309" s="23" t="s">
        <v>438</v>
      </c>
      <c r="C309" s="24">
        <v>278800</v>
      </c>
      <c r="D309" s="24">
        <v>291600</v>
      </c>
      <c r="E309" s="24">
        <v>291600</v>
      </c>
      <c r="F309" s="24">
        <v>291600</v>
      </c>
      <c r="G309" s="25">
        <f t="shared" si="110"/>
        <v>100</v>
      </c>
      <c r="H309" s="4"/>
    </row>
    <row r="310" spans="1:8" ht="36" outlineLevel="4">
      <c r="A310" s="15"/>
      <c r="B310" s="23" t="s">
        <v>439</v>
      </c>
      <c r="C310" s="24">
        <v>12400</v>
      </c>
      <c r="D310" s="24">
        <v>12900</v>
      </c>
      <c r="E310" s="24">
        <v>12900</v>
      </c>
      <c r="F310" s="24">
        <v>12900</v>
      </c>
      <c r="G310" s="25">
        <f t="shared" si="110"/>
        <v>100</v>
      </c>
      <c r="H310" s="4"/>
    </row>
    <row r="311" spans="1:8" ht="36" outlineLevel="3">
      <c r="A311" s="15" t="s">
        <v>346</v>
      </c>
      <c r="B311" s="23" t="s">
        <v>347</v>
      </c>
      <c r="C311" s="24">
        <f>C312</f>
        <v>9344115</v>
      </c>
      <c r="D311" s="24">
        <f t="shared" ref="D311:F311" si="124">D312</f>
        <v>9344115</v>
      </c>
      <c r="E311" s="24">
        <f t="shared" si="124"/>
        <v>9344115</v>
      </c>
      <c r="F311" s="24">
        <f t="shared" si="124"/>
        <v>9344115</v>
      </c>
      <c r="G311" s="25">
        <f t="shared" si="110"/>
        <v>100</v>
      </c>
      <c r="H311" s="4"/>
    </row>
    <row r="312" spans="1:8" ht="36" outlineLevel="4">
      <c r="A312" s="15" t="s">
        <v>348</v>
      </c>
      <c r="B312" s="23" t="s">
        <v>349</v>
      </c>
      <c r="C312" s="24">
        <v>9344115</v>
      </c>
      <c r="D312" s="24">
        <v>9344115</v>
      </c>
      <c r="E312" s="24">
        <v>9344115</v>
      </c>
      <c r="F312" s="24">
        <v>9344115</v>
      </c>
      <c r="G312" s="25">
        <f t="shared" si="110"/>
        <v>100</v>
      </c>
      <c r="H312" s="4"/>
    </row>
    <row r="313" spans="1:8" ht="36" outlineLevel="3">
      <c r="A313" s="15" t="s">
        <v>350</v>
      </c>
      <c r="B313" s="23" t="s">
        <v>351</v>
      </c>
      <c r="C313" s="24">
        <f>C314</f>
        <v>555900</v>
      </c>
      <c r="D313" s="24">
        <f t="shared" ref="D313:F313" si="125">D314</f>
        <v>645700</v>
      </c>
      <c r="E313" s="24">
        <f t="shared" si="125"/>
        <v>645700</v>
      </c>
      <c r="F313" s="24">
        <f t="shared" si="125"/>
        <v>645700</v>
      </c>
      <c r="G313" s="25">
        <f t="shared" si="110"/>
        <v>100</v>
      </c>
      <c r="H313" s="4"/>
    </row>
    <row r="314" spans="1:8" ht="36" outlineLevel="4">
      <c r="A314" s="15" t="s">
        <v>352</v>
      </c>
      <c r="B314" s="23" t="s">
        <v>353</v>
      </c>
      <c r="C314" s="24">
        <v>555900</v>
      </c>
      <c r="D314" s="24">
        <v>645700</v>
      </c>
      <c r="E314" s="24">
        <v>645700</v>
      </c>
      <c r="F314" s="24">
        <v>645700</v>
      </c>
      <c r="G314" s="25">
        <f t="shared" si="110"/>
        <v>100</v>
      </c>
      <c r="H314" s="4"/>
    </row>
    <row r="315" spans="1:8" ht="36" outlineLevel="3">
      <c r="A315" s="15" t="s">
        <v>354</v>
      </c>
      <c r="B315" s="23" t="s">
        <v>355</v>
      </c>
      <c r="C315" s="24">
        <f>C316</f>
        <v>2100</v>
      </c>
      <c r="D315" s="24">
        <f t="shared" ref="D315:F315" si="126">D316</f>
        <v>2100</v>
      </c>
      <c r="E315" s="24">
        <f t="shared" si="126"/>
        <v>2100</v>
      </c>
      <c r="F315" s="24">
        <f t="shared" si="126"/>
        <v>2100</v>
      </c>
      <c r="G315" s="25">
        <f t="shared" si="110"/>
        <v>100</v>
      </c>
      <c r="H315" s="4"/>
    </row>
    <row r="316" spans="1:8" ht="36" outlineLevel="4">
      <c r="A316" s="15" t="s">
        <v>356</v>
      </c>
      <c r="B316" s="23" t="s">
        <v>357</v>
      </c>
      <c r="C316" s="24">
        <v>2100</v>
      </c>
      <c r="D316" s="24">
        <v>2100</v>
      </c>
      <c r="E316" s="24">
        <v>2100</v>
      </c>
      <c r="F316" s="24">
        <v>2100</v>
      </c>
      <c r="G316" s="25">
        <f t="shared" si="110"/>
        <v>100</v>
      </c>
      <c r="H316" s="4"/>
    </row>
    <row r="317" spans="1:8" ht="36" outlineLevel="3">
      <c r="A317" s="15" t="s">
        <v>358</v>
      </c>
      <c r="B317" s="23" t="s">
        <v>359</v>
      </c>
      <c r="C317" s="24">
        <f>C318</f>
        <v>707600</v>
      </c>
      <c r="D317" s="24">
        <f t="shared" ref="D317:F317" si="127">D318</f>
        <v>707600</v>
      </c>
      <c r="E317" s="24">
        <f t="shared" si="127"/>
        <v>707600</v>
      </c>
      <c r="F317" s="24">
        <f t="shared" si="127"/>
        <v>707600</v>
      </c>
      <c r="G317" s="25">
        <f t="shared" si="110"/>
        <v>100</v>
      </c>
      <c r="H317" s="4"/>
    </row>
    <row r="318" spans="1:8" ht="36" outlineLevel="4">
      <c r="A318" s="15" t="s">
        <v>360</v>
      </c>
      <c r="B318" s="23" t="s">
        <v>361</v>
      </c>
      <c r="C318" s="24">
        <v>707600</v>
      </c>
      <c r="D318" s="24">
        <v>707600</v>
      </c>
      <c r="E318" s="24">
        <v>707600</v>
      </c>
      <c r="F318" s="24">
        <v>707600</v>
      </c>
      <c r="G318" s="25">
        <f t="shared" si="110"/>
        <v>100</v>
      </c>
      <c r="H318" s="4"/>
    </row>
    <row r="319" spans="1:8" ht="36" outlineLevel="3">
      <c r="A319" s="15" t="s">
        <v>362</v>
      </c>
      <c r="B319" s="23" t="s">
        <v>363</v>
      </c>
      <c r="C319" s="24">
        <f>C320</f>
        <v>127488.04</v>
      </c>
      <c r="D319" s="24">
        <f t="shared" ref="D319:F320" si="128">D320</f>
        <v>127488.04</v>
      </c>
      <c r="E319" s="24">
        <f t="shared" si="128"/>
        <v>127488.04</v>
      </c>
      <c r="F319" s="24">
        <f t="shared" si="128"/>
        <v>127488.04</v>
      </c>
      <c r="G319" s="25">
        <f t="shared" si="110"/>
        <v>100</v>
      </c>
      <c r="H319" s="4"/>
    </row>
    <row r="320" spans="1:8" ht="36" outlineLevel="4">
      <c r="A320" s="15" t="s">
        <v>364</v>
      </c>
      <c r="B320" s="23" t="s">
        <v>365</v>
      </c>
      <c r="C320" s="24">
        <f>C321</f>
        <v>127488.04</v>
      </c>
      <c r="D320" s="24">
        <f t="shared" si="128"/>
        <v>127488.04</v>
      </c>
      <c r="E320" s="24">
        <f t="shared" si="128"/>
        <v>127488.04</v>
      </c>
      <c r="F320" s="24">
        <f t="shared" si="128"/>
        <v>127488.04</v>
      </c>
      <c r="G320" s="25">
        <f t="shared" si="110"/>
        <v>100</v>
      </c>
      <c r="H320" s="4"/>
    </row>
    <row r="321" spans="1:8" ht="36" outlineLevel="7">
      <c r="A321" s="15"/>
      <c r="B321" s="23" t="s">
        <v>440</v>
      </c>
      <c r="C321" s="24">
        <v>127488.04</v>
      </c>
      <c r="D321" s="24">
        <v>127488.04</v>
      </c>
      <c r="E321" s="24">
        <v>127488.04</v>
      </c>
      <c r="F321" s="24">
        <v>127488.04</v>
      </c>
      <c r="G321" s="25">
        <f t="shared" si="110"/>
        <v>100</v>
      </c>
      <c r="H321" s="4"/>
    </row>
    <row r="322" spans="1:8" ht="36" outlineLevel="2">
      <c r="A322" s="15" t="s">
        <v>366</v>
      </c>
      <c r="B322" s="23" t="s">
        <v>367</v>
      </c>
      <c r="C322" s="24">
        <f>C325+C327+C329+C323</f>
        <v>16782591.600000001</v>
      </c>
      <c r="D322" s="24">
        <f t="shared" ref="D322:F322" si="129">D325+D327+D329+D323</f>
        <v>25328286.699999999</v>
      </c>
      <c r="E322" s="24">
        <f t="shared" ref="E322" si="130">E325+E327+E329+E323</f>
        <v>25328286.699999999</v>
      </c>
      <c r="F322" s="24">
        <f t="shared" si="129"/>
        <v>25328186.68</v>
      </c>
      <c r="G322" s="25">
        <f t="shared" si="110"/>
        <v>99.999605105543921</v>
      </c>
      <c r="H322" s="4"/>
    </row>
    <row r="323" spans="1:8" ht="72" outlineLevel="2">
      <c r="A323" s="15" t="s">
        <v>475</v>
      </c>
      <c r="B323" s="34" t="s">
        <v>477</v>
      </c>
      <c r="C323" s="24">
        <f>C324</f>
        <v>0</v>
      </c>
      <c r="D323" s="24">
        <f t="shared" ref="D323:F323" si="131">D324</f>
        <v>44900</v>
      </c>
      <c r="E323" s="24">
        <f t="shared" si="131"/>
        <v>44900</v>
      </c>
      <c r="F323" s="24">
        <f t="shared" si="131"/>
        <v>44900</v>
      </c>
      <c r="G323" s="25">
        <f t="shared" si="110"/>
        <v>100</v>
      </c>
      <c r="H323" s="4"/>
    </row>
    <row r="324" spans="1:8" ht="90" outlineLevel="2">
      <c r="A324" s="15" t="s">
        <v>476</v>
      </c>
      <c r="B324" s="34" t="s">
        <v>478</v>
      </c>
      <c r="C324" s="24">
        <v>0</v>
      </c>
      <c r="D324" s="24">
        <v>44900</v>
      </c>
      <c r="E324" s="24">
        <v>44900</v>
      </c>
      <c r="F324" s="24">
        <v>44900</v>
      </c>
      <c r="G324" s="25">
        <f t="shared" si="110"/>
        <v>100</v>
      </c>
      <c r="H324" s="4"/>
    </row>
    <row r="325" spans="1:8" ht="36" outlineLevel="3">
      <c r="A325" s="15" t="s">
        <v>368</v>
      </c>
      <c r="B325" s="23" t="s">
        <v>369</v>
      </c>
      <c r="C325" s="24">
        <f>C326</f>
        <v>114991.6</v>
      </c>
      <c r="D325" s="24">
        <f t="shared" ref="D325:F325" si="132">D326</f>
        <v>114991.6</v>
      </c>
      <c r="E325" s="24">
        <f t="shared" si="132"/>
        <v>114991.6</v>
      </c>
      <c r="F325" s="24">
        <f t="shared" si="132"/>
        <v>114991.6</v>
      </c>
      <c r="G325" s="25">
        <f t="shared" si="110"/>
        <v>100</v>
      </c>
      <c r="H325" s="4"/>
    </row>
    <row r="326" spans="1:8" ht="54" outlineLevel="4">
      <c r="A326" s="15" t="s">
        <v>370</v>
      </c>
      <c r="B326" s="23" t="s">
        <v>371</v>
      </c>
      <c r="C326" s="24">
        <v>114991.6</v>
      </c>
      <c r="D326" s="24">
        <v>114991.6</v>
      </c>
      <c r="E326" s="24">
        <v>114991.6</v>
      </c>
      <c r="F326" s="24">
        <v>114991.6</v>
      </c>
      <c r="G326" s="25">
        <f t="shared" si="110"/>
        <v>100</v>
      </c>
      <c r="H326" s="4"/>
    </row>
    <row r="327" spans="1:8" ht="72" outlineLevel="3">
      <c r="A327" s="15" t="s">
        <v>372</v>
      </c>
      <c r="B327" s="26" t="s">
        <v>373</v>
      </c>
      <c r="C327" s="24">
        <f>C328</f>
        <v>8804100</v>
      </c>
      <c r="D327" s="24">
        <f t="shared" ref="D327:F327" si="133">D328</f>
        <v>12940900</v>
      </c>
      <c r="E327" s="24">
        <f t="shared" si="133"/>
        <v>12940900</v>
      </c>
      <c r="F327" s="24">
        <f t="shared" si="133"/>
        <v>12940900</v>
      </c>
      <c r="G327" s="25">
        <f t="shared" si="110"/>
        <v>100</v>
      </c>
      <c r="H327" s="4"/>
    </row>
    <row r="328" spans="1:8" ht="72" outlineLevel="4">
      <c r="A328" s="15" t="s">
        <v>374</v>
      </c>
      <c r="B328" s="26" t="s">
        <v>375</v>
      </c>
      <c r="C328" s="24">
        <v>8804100</v>
      </c>
      <c r="D328" s="24">
        <v>12940900</v>
      </c>
      <c r="E328" s="24">
        <v>12940900</v>
      </c>
      <c r="F328" s="24">
        <v>12940900</v>
      </c>
      <c r="G328" s="25">
        <f t="shared" si="110"/>
        <v>100</v>
      </c>
      <c r="H328" s="4"/>
    </row>
    <row r="329" spans="1:8" ht="36" outlineLevel="3">
      <c r="A329" s="15" t="s">
        <v>376</v>
      </c>
      <c r="B329" s="23" t="s">
        <v>377</v>
      </c>
      <c r="C329" s="24">
        <f>C330</f>
        <v>7863500</v>
      </c>
      <c r="D329" s="24">
        <f t="shared" ref="D329:F329" si="134">D330</f>
        <v>12227495.1</v>
      </c>
      <c r="E329" s="24">
        <f t="shared" si="134"/>
        <v>12227495.1</v>
      </c>
      <c r="F329" s="24">
        <f t="shared" si="134"/>
        <v>12227395.08</v>
      </c>
      <c r="G329" s="25">
        <f t="shared" si="110"/>
        <v>99.999182007441576</v>
      </c>
      <c r="H329" s="4"/>
    </row>
    <row r="330" spans="1:8" ht="36" outlineLevel="4">
      <c r="A330" s="15" t="s">
        <v>378</v>
      </c>
      <c r="B330" s="23" t="s">
        <v>379</v>
      </c>
      <c r="C330" s="24">
        <f>C331+C332+C333+C334+C335+C336+C337+C338+C339+C340+C341</f>
        <v>7863500</v>
      </c>
      <c r="D330" s="24">
        <f t="shared" ref="D330:F330" si="135">D331+D332+D333+D334+D335+D336+D337+D338+D339+D340+D341</f>
        <v>12227495.1</v>
      </c>
      <c r="E330" s="24">
        <f t="shared" si="135"/>
        <v>12227495.1</v>
      </c>
      <c r="F330" s="24">
        <f t="shared" si="135"/>
        <v>12227395.08</v>
      </c>
      <c r="G330" s="25">
        <f t="shared" si="110"/>
        <v>99.999182007441576</v>
      </c>
      <c r="H330" s="4"/>
    </row>
    <row r="331" spans="1:8" ht="36" outlineLevel="7">
      <c r="A331" s="15"/>
      <c r="B331" s="23" t="s">
        <v>380</v>
      </c>
      <c r="C331" s="24">
        <v>5920100</v>
      </c>
      <c r="D331" s="24">
        <v>5628100</v>
      </c>
      <c r="E331" s="24">
        <v>5628100</v>
      </c>
      <c r="F331" s="24">
        <v>5627999.9800000004</v>
      </c>
      <c r="G331" s="25">
        <f t="shared" si="110"/>
        <v>99.998222846075947</v>
      </c>
      <c r="H331" s="35"/>
    </row>
    <row r="332" spans="1:8" ht="54" outlineLevel="7">
      <c r="A332" s="15"/>
      <c r="B332" s="29" t="s">
        <v>441</v>
      </c>
      <c r="C332" s="24">
        <v>0</v>
      </c>
      <c r="D332" s="24">
        <v>1764513.67</v>
      </c>
      <c r="E332" s="24">
        <v>1764513.67</v>
      </c>
      <c r="F332" s="24">
        <v>1764513.67</v>
      </c>
      <c r="G332" s="25">
        <f t="shared" si="110"/>
        <v>100</v>
      </c>
      <c r="H332" s="4"/>
    </row>
    <row r="333" spans="1:8" ht="18" outlineLevel="7">
      <c r="A333" s="15"/>
      <c r="B333" s="23" t="s">
        <v>442</v>
      </c>
      <c r="C333" s="24">
        <v>0</v>
      </c>
      <c r="D333" s="24">
        <v>2500146</v>
      </c>
      <c r="E333" s="24">
        <v>2500146</v>
      </c>
      <c r="F333" s="24">
        <v>2500146</v>
      </c>
      <c r="G333" s="25">
        <f t="shared" ref="G333:G341" si="136">F333/E333*100</f>
        <v>100</v>
      </c>
      <c r="H333" s="4"/>
    </row>
    <row r="334" spans="1:8" ht="18" outlineLevel="7">
      <c r="A334" s="15"/>
      <c r="B334" s="23" t="s">
        <v>443</v>
      </c>
      <c r="C334" s="24">
        <v>0</v>
      </c>
      <c r="D334" s="24">
        <v>360554.1</v>
      </c>
      <c r="E334" s="24">
        <v>360554.1</v>
      </c>
      <c r="F334" s="24">
        <v>360554.1</v>
      </c>
      <c r="G334" s="25">
        <f t="shared" si="136"/>
        <v>100</v>
      </c>
      <c r="H334" s="4"/>
    </row>
    <row r="335" spans="1:8" ht="36" outlineLevel="7">
      <c r="A335" s="15"/>
      <c r="B335" s="23" t="s">
        <v>444</v>
      </c>
      <c r="C335" s="24">
        <v>0</v>
      </c>
      <c r="D335" s="24">
        <v>93800</v>
      </c>
      <c r="E335" s="24">
        <v>93800</v>
      </c>
      <c r="F335" s="24">
        <v>93800</v>
      </c>
      <c r="G335" s="25">
        <f t="shared" si="136"/>
        <v>100</v>
      </c>
      <c r="H335" s="4"/>
    </row>
    <row r="336" spans="1:8" ht="36" outlineLevel="7">
      <c r="A336" s="15"/>
      <c r="B336" s="23" t="s">
        <v>445</v>
      </c>
      <c r="C336" s="24">
        <v>0</v>
      </c>
      <c r="D336" s="24">
        <v>235486.33</v>
      </c>
      <c r="E336" s="24">
        <v>235486.33</v>
      </c>
      <c r="F336" s="24">
        <v>235486.33</v>
      </c>
      <c r="G336" s="25">
        <f t="shared" si="136"/>
        <v>100</v>
      </c>
      <c r="H336" s="4"/>
    </row>
    <row r="337" spans="1:8" ht="18" outlineLevel="7">
      <c r="A337" s="15"/>
      <c r="B337" s="23" t="s">
        <v>464</v>
      </c>
      <c r="C337" s="24">
        <v>0</v>
      </c>
      <c r="D337" s="24">
        <v>36315</v>
      </c>
      <c r="E337" s="24">
        <v>36315</v>
      </c>
      <c r="F337" s="24">
        <v>36315</v>
      </c>
      <c r="G337" s="25">
        <f t="shared" si="136"/>
        <v>100</v>
      </c>
      <c r="H337" s="4"/>
    </row>
    <row r="338" spans="1:8" ht="18" outlineLevel="7">
      <c r="A338" s="15"/>
      <c r="B338" s="23" t="s">
        <v>479</v>
      </c>
      <c r="C338" s="24">
        <v>0</v>
      </c>
      <c r="D338" s="24">
        <v>52500</v>
      </c>
      <c r="E338" s="24">
        <v>52500</v>
      </c>
      <c r="F338" s="24">
        <v>52500</v>
      </c>
      <c r="G338" s="25">
        <f t="shared" si="136"/>
        <v>100</v>
      </c>
      <c r="H338" s="4"/>
    </row>
    <row r="339" spans="1:8" ht="18" outlineLevel="7">
      <c r="A339" s="15"/>
      <c r="B339" s="23" t="s">
        <v>480</v>
      </c>
      <c r="C339" s="24">
        <v>0</v>
      </c>
      <c r="D339" s="24">
        <v>30000</v>
      </c>
      <c r="E339" s="24">
        <v>30000</v>
      </c>
      <c r="F339" s="24">
        <v>30000</v>
      </c>
      <c r="G339" s="25">
        <f t="shared" si="136"/>
        <v>100</v>
      </c>
      <c r="H339" s="4"/>
    </row>
    <row r="340" spans="1:8" ht="36" outlineLevel="7">
      <c r="A340" s="15"/>
      <c r="B340" s="23" t="s">
        <v>481</v>
      </c>
      <c r="C340" s="24">
        <v>1943400</v>
      </c>
      <c r="D340" s="24">
        <v>1516080</v>
      </c>
      <c r="E340" s="24">
        <v>1516080</v>
      </c>
      <c r="F340" s="24">
        <v>1516080</v>
      </c>
      <c r="G340" s="25">
        <f t="shared" si="136"/>
        <v>100</v>
      </c>
      <c r="H340" s="4"/>
    </row>
    <row r="341" spans="1:8" ht="18" outlineLevel="7">
      <c r="A341" s="15"/>
      <c r="B341" s="23" t="s">
        <v>495</v>
      </c>
      <c r="C341" s="24">
        <v>0</v>
      </c>
      <c r="D341" s="24">
        <v>10000</v>
      </c>
      <c r="E341" s="24">
        <v>10000</v>
      </c>
      <c r="F341" s="24">
        <v>10000</v>
      </c>
      <c r="G341" s="25">
        <f t="shared" si="136"/>
        <v>100</v>
      </c>
      <c r="H341" s="4"/>
    </row>
    <row r="342" spans="1:8" ht="52.2" outlineLevel="1">
      <c r="A342" s="20" t="s">
        <v>381</v>
      </c>
      <c r="B342" s="21" t="s">
        <v>382</v>
      </c>
      <c r="C342" s="22">
        <f>C343</f>
        <v>0</v>
      </c>
      <c r="D342" s="22">
        <f t="shared" ref="D342:F342" si="137">D343</f>
        <v>0</v>
      </c>
      <c r="E342" s="22">
        <f t="shared" si="137"/>
        <v>0</v>
      </c>
      <c r="F342" s="22">
        <f t="shared" si="137"/>
        <v>1206521.24</v>
      </c>
      <c r="G342" s="19">
        <v>0</v>
      </c>
      <c r="H342" s="4"/>
    </row>
    <row r="343" spans="1:8" ht="54" outlineLevel="2">
      <c r="A343" s="15" t="s">
        <v>383</v>
      </c>
      <c r="B343" s="26" t="s">
        <v>384</v>
      </c>
      <c r="C343" s="24">
        <f>C344</f>
        <v>0</v>
      </c>
      <c r="D343" s="24">
        <f t="shared" ref="D343:F343" si="138">D344</f>
        <v>0</v>
      </c>
      <c r="E343" s="24">
        <f t="shared" si="138"/>
        <v>0</v>
      </c>
      <c r="F343" s="24">
        <f t="shared" si="138"/>
        <v>1206521.24</v>
      </c>
      <c r="G343" s="25">
        <v>0</v>
      </c>
      <c r="H343" s="4"/>
    </row>
    <row r="344" spans="1:8" ht="54" outlineLevel="3">
      <c r="A344" s="15" t="s">
        <v>385</v>
      </c>
      <c r="B344" s="26" t="s">
        <v>386</v>
      </c>
      <c r="C344" s="24">
        <f>C345</f>
        <v>0</v>
      </c>
      <c r="D344" s="24">
        <f t="shared" ref="D344:F344" si="139">D345</f>
        <v>0</v>
      </c>
      <c r="E344" s="24">
        <f t="shared" si="139"/>
        <v>0</v>
      </c>
      <c r="F344" s="24">
        <f t="shared" si="139"/>
        <v>1206521.24</v>
      </c>
      <c r="G344" s="25">
        <v>0</v>
      </c>
      <c r="H344" s="4"/>
    </row>
    <row r="345" spans="1:8" ht="36" outlineLevel="4">
      <c r="A345" s="15" t="s">
        <v>387</v>
      </c>
      <c r="B345" s="23" t="s">
        <v>388</v>
      </c>
      <c r="C345" s="24">
        <f>C346</f>
        <v>0</v>
      </c>
      <c r="D345" s="24">
        <f t="shared" ref="D345:F345" si="140">D346</f>
        <v>0</v>
      </c>
      <c r="E345" s="24">
        <f t="shared" si="140"/>
        <v>0</v>
      </c>
      <c r="F345" s="24">
        <f t="shared" si="140"/>
        <v>1206521.24</v>
      </c>
      <c r="G345" s="25">
        <v>0</v>
      </c>
      <c r="H345" s="4"/>
    </row>
    <row r="346" spans="1:8" ht="36" outlineLevel="5">
      <c r="A346" s="15" t="s">
        <v>389</v>
      </c>
      <c r="B346" s="23" t="s">
        <v>390</v>
      </c>
      <c r="C346" s="24">
        <v>0</v>
      </c>
      <c r="D346" s="24">
        <v>0</v>
      </c>
      <c r="E346" s="24">
        <v>0</v>
      </c>
      <c r="F346" s="24">
        <v>1206521.24</v>
      </c>
      <c r="G346" s="25">
        <v>0</v>
      </c>
      <c r="H346" s="4"/>
    </row>
    <row r="347" spans="1:8" ht="34.799999999999997" outlineLevel="1">
      <c r="A347" s="20" t="s">
        <v>391</v>
      </c>
      <c r="B347" s="21" t="s">
        <v>392</v>
      </c>
      <c r="C347" s="22">
        <f>C348</f>
        <v>0</v>
      </c>
      <c r="D347" s="22">
        <f t="shared" ref="D347:F347" si="141">D348</f>
        <v>0</v>
      </c>
      <c r="E347" s="22">
        <f t="shared" si="141"/>
        <v>0</v>
      </c>
      <c r="F347" s="22">
        <f t="shared" si="141"/>
        <v>-1779343.09</v>
      </c>
      <c r="G347" s="19">
        <v>0</v>
      </c>
      <c r="H347" s="4"/>
    </row>
    <row r="348" spans="1:8" ht="36" outlineLevel="2">
      <c r="A348" s="15" t="s">
        <v>393</v>
      </c>
      <c r="B348" s="23" t="s">
        <v>394</v>
      </c>
      <c r="C348" s="24">
        <f>C349+C350</f>
        <v>0</v>
      </c>
      <c r="D348" s="24">
        <f t="shared" ref="D348:F348" si="142">D349+D350</f>
        <v>0</v>
      </c>
      <c r="E348" s="24">
        <f t="shared" ref="E348" si="143">E349+E350</f>
        <v>0</v>
      </c>
      <c r="F348" s="24">
        <f t="shared" si="142"/>
        <v>-1779343.09</v>
      </c>
      <c r="G348" s="25">
        <v>0</v>
      </c>
      <c r="H348" s="4"/>
    </row>
    <row r="349" spans="1:8" ht="72" outlineLevel="3">
      <c r="A349" s="15" t="s">
        <v>395</v>
      </c>
      <c r="B349" s="26" t="s">
        <v>396</v>
      </c>
      <c r="C349" s="24">
        <v>0</v>
      </c>
      <c r="D349" s="24">
        <v>0</v>
      </c>
      <c r="E349" s="24">
        <v>0</v>
      </c>
      <c r="F349" s="24">
        <v>-51918.33</v>
      </c>
      <c r="G349" s="25">
        <v>0</v>
      </c>
      <c r="H349" s="4"/>
    </row>
    <row r="350" spans="1:8" ht="36" outlineLevel="3">
      <c r="A350" s="15" t="s">
        <v>397</v>
      </c>
      <c r="B350" s="23" t="s">
        <v>398</v>
      </c>
      <c r="C350" s="24">
        <v>0</v>
      </c>
      <c r="D350" s="24">
        <v>0</v>
      </c>
      <c r="E350" s="24">
        <v>0</v>
      </c>
      <c r="F350" s="24">
        <v>-1727424.76</v>
      </c>
      <c r="G350" s="25">
        <v>0</v>
      </c>
      <c r="H350" s="4"/>
    </row>
    <row r="351" spans="1:8" ht="12.75" customHeight="1">
      <c r="A351" s="4"/>
      <c r="B351" s="4"/>
      <c r="C351" s="4"/>
      <c r="D351" s="4"/>
      <c r="E351" s="4"/>
      <c r="F351" s="4"/>
      <c r="G351" s="4"/>
      <c r="H351" s="4"/>
    </row>
  </sheetData>
  <mergeCells count="9">
    <mergeCell ref="A9:A10"/>
    <mergeCell ref="A3:D3"/>
    <mergeCell ref="A7:F7"/>
    <mergeCell ref="A6:G6"/>
    <mergeCell ref="D9:E9"/>
    <mergeCell ref="C9:C10"/>
    <mergeCell ref="F9:F10"/>
    <mergeCell ref="G9:G10"/>
    <mergeCell ref="B9:B10"/>
  </mergeCells>
  <pageMargins left="0.74803149606299213" right="0.35433070866141736" top="0.15748031496062992" bottom="0.15748031496062992" header="0" footer="0"/>
  <pageSetup paperSize="9" scale="4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ДЧБ!LAST_CELL</vt:lpstr>
      <vt:lpstr>ДЧБ!SIGN</vt:lpstr>
      <vt:lpstr>ДЧБ!Заголовки_для_печати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Викторовна Кушпелева</dc:creator>
  <dc:description>POI HSSF rep:2.56.0.215</dc:description>
  <cp:lastModifiedBy>Duma</cp:lastModifiedBy>
  <cp:lastPrinted>2025-04-11T04:10:34Z</cp:lastPrinted>
  <dcterms:created xsi:type="dcterms:W3CDTF">2024-04-04T05:21:49Z</dcterms:created>
  <dcterms:modified xsi:type="dcterms:W3CDTF">2025-04-11T04:10:38Z</dcterms:modified>
</cp:coreProperties>
</file>