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@РЗС\РЗС 2025\Об итогах исполнения бюджета Уинского МО за 2024 год\"/>
    </mc:Choice>
  </mc:AlternateContent>
  <xr:revisionPtr revIDLastSave="0" documentId="13_ncr:1_{803AF539-359E-4B3A-8070-02984E15F2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юджет" sheetId="1" r:id="rId1"/>
  </sheets>
  <definedNames>
    <definedName name="APPT" localSheetId="0">Бюджет!$A$22</definedName>
    <definedName name="FIO" localSheetId="0">Бюджет!$G$22</definedName>
    <definedName name="LAST_CELL" localSheetId="0">Бюджет!$K$63</definedName>
    <definedName name="SIGN" localSheetId="0">Бюджет!$A$22:$I$24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E58" i="1"/>
  <c r="F58" i="1"/>
  <c r="G58" i="1" s="1"/>
  <c r="D27" i="1"/>
  <c r="E27" i="1"/>
  <c r="F27" i="1"/>
  <c r="G27" i="1" s="1"/>
  <c r="C27" i="1"/>
  <c r="G28" i="1"/>
  <c r="D12" i="1"/>
  <c r="E12" i="1"/>
  <c r="F12" i="1"/>
  <c r="C12" i="1"/>
  <c r="G18" i="1"/>
  <c r="G13" i="1"/>
  <c r="G14" i="1"/>
  <c r="G15" i="1"/>
  <c r="G16" i="1"/>
  <c r="G17" i="1"/>
  <c r="G20" i="1"/>
  <c r="G22" i="1"/>
  <c r="G24" i="1"/>
  <c r="G25" i="1"/>
  <c r="G26" i="1"/>
  <c r="G29" i="1"/>
  <c r="G30" i="1"/>
  <c r="G31" i="1"/>
  <c r="G32" i="1"/>
  <c r="G34" i="1"/>
  <c r="G35" i="1"/>
  <c r="G36" i="1"/>
  <c r="G38" i="1"/>
  <c r="G39" i="1"/>
  <c r="G40" i="1"/>
  <c r="G41" i="1"/>
  <c r="G42" i="1"/>
  <c r="G44" i="1"/>
  <c r="G45" i="1"/>
  <c r="G47" i="1"/>
  <c r="G49" i="1"/>
  <c r="G50" i="1"/>
  <c r="G51" i="1"/>
  <c r="G52" i="1"/>
  <c r="G54" i="1"/>
  <c r="G55" i="1"/>
  <c r="G57" i="1"/>
  <c r="G12" i="1"/>
  <c r="D56" i="1"/>
  <c r="E56" i="1"/>
  <c r="F56" i="1"/>
  <c r="C56" i="1"/>
  <c r="D53" i="1"/>
  <c r="E53" i="1"/>
  <c r="F53" i="1"/>
  <c r="G53" i="1" s="1"/>
  <c r="C53" i="1"/>
  <c r="D48" i="1"/>
  <c r="E48" i="1"/>
  <c r="F48" i="1"/>
  <c r="C48" i="1"/>
  <c r="C58" i="1" s="1"/>
  <c r="D46" i="1"/>
  <c r="E46" i="1"/>
  <c r="F46" i="1"/>
  <c r="C46" i="1"/>
  <c r="D43" i="1"/>
  <c r="E43" i="1"/>
  <c r="F43" i="1"/>
  <c r="C43" i="1"/>
  <c r="D37" i="1"/>
  <c r="E37" i="1"/>
  <c r="F37" i="1"/>
  <c r="C37" i="1"/>
  <c r="D33" i="1"/>
  <c r="E33" i="1"/>
  <c r="F33" i="1"/>
  <c r="C33" i="1"/>
  <c r="D23" i="1"/>
  <c r="E23" i="1"/>
  <c r="F23" i="1"/>
  <c r="G23" i="1" s="1"/>
  <c r="C23" i="1"/>
  <c r="D21" i="1"/>
  <c r="E21" i="1"/>
  <c r="F21" i="1"/>
  <c r="C21" i="1"/>
  <c r="G48" i="1" l="1"/>
  <c r="G43" i="1"/>
  <c r="G37" i="1"/>
  <c r="G21" i="1"/>
  <c r="G33" i="1"/>
  <c r="G46" i="1"/>
  <c r="G56" i="1"/>
</calcChain>
</file>

<file path=xl/sharedStrings.xml><?xml version="1.0" encoding="utf-8"?>
<sst xmlns="http://schemas.openxmlformats.org/spreadsheetml/2006/main" count="107" uniqueCount="107">
  <si>
    <t>руб.</t>
  </si>
  <si>
    <t>КФСР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</si>
  <si>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</si>
  <si>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</si>
  <si>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</si>
  <si>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</si>
  <si>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</si>
  <si>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</si>
  <si>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</si>
  <si>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</si>
  <si>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</si>
  <si>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</si>
  <si>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</si>
  <si>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</si>
  <si>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</si>
  <si>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</si>
  <si>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0203</t>
  </si>
  <si>
    <t>Мобилизационная и вневойсковая подготовка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</si>
  <si>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</si>
  <si>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</si>
  <si>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</si>
  <si>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</si>
  <si>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</si>
  <si>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</si>
  <si>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0406</t>
  </si>
  <si>
    <t>Водное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</si>
  <si>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</si>
  <si>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</si>
  <si>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</si>
  <si>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</si>
  <si>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</si>
  <si>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</si>
  <si>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</si>
  <si>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</si>
  <si>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</si>
  <si>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</si>
  <si>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</si>
  <si>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</si>
  <si>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</si>
  <si>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</si>
  <si>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</si>
  <si>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</si>
  <si>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</si>
  <si>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</si>
  <si>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</si>
  <si>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</si>
  <si>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</si>
  <si>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</si>
  <si>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0801</t>
  </si>
  <si>
    <t>Культура</t>
  </si>
  <si>
    <t>0804</t>
  </si>
  <si>
    <t>Другие вопросы в области культуры, кинематографии</t>
  </si>
  <si>
    <t>0907</t>
  </si>
  <si>
    <t>Санитарно-эпидемиологическое благополучие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</si>
  <si>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</si>
  <si>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</si>
  <si>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</si>
  <si>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</si>
  <si>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</si>
  <si>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</si>
  <si>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</si>
  <si>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</si>
  <si>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1101</t>
  </si>
  <si>
    <t>Физическая культура</t>
  </si>
  <si>
    <t>1102</t>
  </si>
  <si>
    <t>Массовый спорт</t>
  </si>
  <si>
    <t>1202</t>
  </si>
  <si>
    <t>Периодическая печать и издательства</t>
  </si>
  <si>
    <t>Итого</t>
  </si>
  <si>
    <t>0100</t>
  </si>
  <si>
    <t>ОБЩЕГОСУДАРСТВЕННЫЕ ВОПРОСЫ</t>
  </si>
  <si>
    <t>Наименование</t>
  </si>
  <si>
    <t>Первоначальный план</t>
  </si>
  <si>
    <t>Уточненный план</t>
  </si>
  <si>
    <t>% выполнения</t>
  </si>
  <si>
    <t>0200</t>
  </si>
  <si>
    <t>НАЦИОНАЛЬНАЯ ОБОРОНА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</si>
  <si>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</si>
  <si>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</si>
  <si>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</si>
  <si>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</si>
  <si>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</si>
  <si>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</si>
  <si>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</si>
  <si>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</si>
  <si>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</si>
  <si>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</si>
  <si>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</si>
  <si>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</si>
  <si>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</si>
  <si>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</si>
  <si>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</si>
  <si>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</si>
  <si>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</si>
  <si>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</si>
  <si>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Приложение 9</t>
  </si>
  <si>
    <t>к решению Думы Уинского</t>
  </si>
  <si>
    <t>муниципального округа Пермского края</t>
  </si>
  <si>
    <t>от 00.00.2025 №</t>
  </si>
  <si>
    <t>на 2024 год</t>
  </si>
  <si>
    <t>на 01.01.2025</t>
  </si>
  <si>
    <t>Исполнено за 2024 год</t>
  </si>
  <si>
    <t>0107</t>
  </si>
  <si>
    <t>Обеспечение проведения выборов и референдумов</t>
  </si>
  <si>
    <t>0405</t>
  </si>
  <si>
    <t>Сельское хозяйство и рыболовство</t>
  </si>
  <si>
    <t>Информация об исполнении расходов бюджета Уинского муниципального округа Пермского края по разделам и подразделам по состоянию  на 01 января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</si>
</sst>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22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left"/>
    </xf>
    <xf numFmtId="4" fontId="4" fillId="0" borderId="1" xfId="0" applyNumberFormat="1" applyFont="1" applyBorder="1" applyAlignment="1" applyProtection="1">
      <alignment horizontal="right"/>
    </xf>
    <xf numFmtId="4" fontId="4" fillId="0" borderId="1" xfId="0" applyNumberFormat="1" applyFont="1" applyBorder="1" applyAlignment="1" applyProtection="1">
      <alignment horizontal="center" vertical="center" wrapText="1"/>
    </xf>
    <xf numFmtId="4" fontId="0" fillId="0" borderId="0" xfId="0" applyNumberFormat="1"/>
    <xf numFmtId="0" fontId="0" fillId="0" borderId="0" xfId="0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vertical="top" wrapText="1"/>
    </xf>
    <xf numFmtId="0" fontId="4" fillId="0" borderId="2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190500</xdr:rowOff>
    </xdr:from>
    <xdr:to>
      <xdr:col>5</xdr:col>
      <xdr:colOff>514350</xdr:colOff>
      <xdr:row>61</xdr:row>
      <xdr:rowOff>47625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0" y="16335375"/>
          <a:ext cx="6191250" cy="0"/>
          <a:chOff x="0" y="0"/>
          <a:chExt cx="1023" cy="255"/>
        </a:xfrm>
      </xdr:grpSpPr>
      <xdr:sp macro="" textlink="">
        <xdr:nvSpPr>
          <xdr:cNvPr id="1026" name="Text Box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027" name="Text Box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28" name="Text Box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29" name="Line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0" name="Text Box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1" name="Text Box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32" name="Line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62</xdr:row>
      <xdr:rowOff>76200</xdr:rowOff>
    </xdr:from>
    <xdr:to>
      <xdr:col>5</xdr:col>
      <xdr:colOff>514350</xdr:colOff>
      <xdr:row>64</xdr:row>
      <xdr:rowOff>95250</xdr:rowOff>
    </xdr:to>
    <xdr:grpSp>
      <xdr:nvGrpSpPr>
        <xdr:cNvPr id="1033" name="Group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GrpSpPr>
          <a:grpSpLocks/>
        </xdr:cNvGrpSpPr>
      </xdr:nvGrpSpPr>
      <xdr:grpSpPr bwMode="auto">
        <a:xfrm>
          <a:off x="0" y="16335375"/>
          <a:ext cx="6191250" cy="0"/>
          <a:chOff x="0" y="0"/>
          <a:chExt cx="1023" cy="255"/>
        </a:xfrm>
      </xdr:grpSpPr>
      <xdr:sp macro="" textlink="">
        <xdr:nvSpPr>
          <xdr:cNvPr id="1034" name="Text Box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035" name="Text Box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6" name="Text Box 12">
            <a:extLst>
              <a:ext uri="{FF2B5EF4-FFF2-40B4-BE49-F238E27FC236}">
                <a16:creationId xmlns:a16="http://schemas.microsoft.com/office/drawing/2014/main" id="{00000000-0008-0000-0000-00000C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7" name="Line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8" name="Text Box 14">
            <a:extLst>
              <a:ext uri="{FF2B5EF4-FFF2-40B4-BE49-F238E27FC236}">
                <a16:creationId xmlns:a16="http://schemas.microsoft.com/office/drawing/2014/main" id="{00000000-0008-0000-0000-00000E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9" name="Text Box 15">
            <a:extLst>
              <a:ext uri="{FF2B5EF4-FFF2-40B4-BE49-F238E27FC236}">
                <a16:creationId xmlns:a16="http://schemas.microsoft.com/office/drawing/2014/main" id="{00000000-0008-0000-0000-00000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0" name="Line 16">
            <a:extLst>
              <a:ext uri="{FF2B5EF4-FFF2-40B4-BE49-F238E27FC236}">
                <a16:creationId xmlns:a16="http://schemas.microsoft.com/office/drawing/2014/main" id="{00000000-0008-0000-0000-000010040000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67"/>
  <sheetViews>
    <sheetView showGridLines="0" tabSelected="1" workbookViewId="0">
      <selection activeCell="F14" sqref="F14"/>
    </sheetView>
  </sheetViews>
  <sheetFormatPr defaultRowHeight="12.75" customHeight="1" x14ac:dyDescent="0.2"/>
  <cols>
    <col min="1" max="1" width="8.140625" customWidth="1"/>
    <col min="2" max="2" width="30.7109375" customWidth="1"/>
    <col min="3" max="6" width="15.42578125" customWidth="1"/>
    <col min="7" max="7" width="11.28515625" customWidth="1"/>
    <col min="8" max="8" width="13.140625" customWidth="1"/>
    <col min="9" max="11" width="9.140625" customWidth="1"/>
  </cols>
  <sheetData>
    <row r="1" spans="1:1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x14ac:dyDescent="0.25">
      <c r="A2" s="3"/>
      <c r="B2" s="4"/>
      <c r="C2" s="4"/>
      <c r="D2" s="4"/>
      <c r="E2" s="24" t="s">
        <v>95</v>
      </c>
      <c r="F2" s="24"/>
      <c r="G2" s="24"/>
      <c r="H2" s="4"/>
      <c r="I2" s="4"/>
      <c r="J2" s="4"/>
      <c r="K2" s="4"/>
    </row>
    <row r="3" spans="1:11" ht="15" x14ac:dyDescent="0.25">
      <c r="A3" s="3"/>
      <c r="B3" s="4"/>
      <c r="C3" s="4"/>
      <c r="D3" s="4"/>
      <c r="E3" s="24" t="s">
        <v>96</v>
      </c>
      <c r="F3" s="24"/>
      <c r="G3" s="24"/>
      <c r="H3" s="5"/>
      <c r="I3" s="5"/>
      <c r="J3" s="4"/>
      <c r="K3" s="4"/>
    </row>
    <row r="4" spans="1:11" ht="15" x14ac:dyDescent="0.25">
      <c r="A4" s="1"/>
      <c r="B4" s="1"/>
      <c r="C4" s="1"/>
      <c r="D4" s="1"/>
      <c r="E4" s="24" t="s">
        <v>97</v>
      </c>
      <c r="F4" s="24"/>
      <c r="G4" s="24"/>
      <c r="H4" s="1"/>
      <c r="I4" s="1"/>
      <c r="J4" s="1"/>
      <c r="K4" s="1"/>
    </row>
    <row r="5" spans="1:11" ht="15" x14ac:dyDescent="0.2">
      <c r="A5" s="20"/>
      <c r="B5" s="19"/>
      <c r="C5" s="19"/>
      <c r="D5" s="19"/>
      <c r="E5" s="25" t="s">
        <v>98</v>
      </c>
      <c r="F5" s="25"/>
      <c r="G5" s="25"/>
      <c r="H5" s="19"/>
      <c r="I5" s="19"/>
      <c r="J5" s="6"/>
      <c r="K5" s="6"/>
    </row>
    <row r="6" spans="1:11" x14ac:dyDescent="0.2">
      <c r="A6" s="26"/>
      <c r="B6" s="27"/>
      <c r="C6" s="27"/>
      <c r="D6" s="27"/>
      <c r="E6" s="27"/>
      <c r="F6" s="27"/>
      <c r="G6" s="27"/>
      <c r="H6" s="27"/>
    </row>
    <row r="7" spans="1:11" x14ac:dyDescent="0.2">
      <c r="A7" s="26"/>
      <c r="B7" s="27"/>
      <c r="C7" s="27"/>
      <c r="D7" s="27"/>
      <c r="E7" s="27"/>
      <c r="F7" s="27"/>
      <c r="G7" s="27"/>
      <c r="H7" s="27"/>
    </row>
    <row r="8" spans="1:11" ht="32.25" customHeight="1" x14ac:dyDescent="0.2">
      <c r="A8" s="23" t="s">
        <v>106</v>
      </c>
      <c r="B8" s="23"/>
      <c r="C8" s="23"/>
      <c r="D8" s="23"/>
      <c r="E8" s="23"/>
      <c r="F8" s="23"/>
      <c r="G8" s="23"/>
      <c r="H8" s="19"/>
    </row>
    <row r="9" spans="1:11" x14ac:dyDescent="0.2">
      <c r="A9" s="7" t="s">
        <v>0</v>
      </c>
      <c r="B9" s="7"/>
      <c r="C9" s="7"/>
      <c r="D9" s="7"/>
      <c r="E9" s="7"/>
      <c r="F9" s="7"/>
      <c r="G9" s="7"/>
      <c r="H9" s="7"/>
      <c r="I9" s="7"/>
      <c r="J9" s="1"/>
      <c r="K9" s="1"/>
    </row>
    <row r="10" spans="1:11" x14ac:dyDescent="0.2">
      <c r="A10" s="28" t="s">
        <v>1</v>
      </c>
      <c r="B10" s="28" t="s">
        <v>71</v>
      </c>
      <c r="C10" s="28" t="s">
        <v>72</v>
      </c>
      <c r="D10" s="30" t="s">
        <v>73</v>
      </c>
      <c r="E10" s="31"/>
      <c r="F10" s="28" t="s">
        <v>101</v>
      </c>
      <c r="G10" s="21" t="s">
        <v>74</v>
      </c>
      <c r="H10" s="7"/>
      <c r="I10" s="7"/>
      <c r="J10" s="1"/>
      <c r="K10" s="1"/>
    </row>
    <row r="11" spans="1:11" x14ac:dyDescent="0.2">
      <c r="A11" s="29"/>
      <c r="B11" s="29"/>
      <c r="C11" s="29"/>
      <c r="D11" s="8" t="s">
        <v>99</v>
      </c>
      <c r="E11" s="8" t="s">
        <v>100</v>
      </c>
      <c r="F11" s="29"/>
      <c r="G11" s="22"/>
    </row>
    <row r="12" spans="1:11" ht="25.5" x14ac:dyDescent="0.2">
      <c r="A12" s="8" t="s">
        <v>69</v>
      </c>
      <c r="B12" s="9" t="s">
        <v>70</v>
      </c>
      <c r="C12" s="17">
        <f>C13+C14+C15+C16+C17+C18+C19+C20</f>
        <v>75342408.25</v>
      </c>
      <c r="D12" s="17">
        <f t="shared" ref="D12:F12" si="0">D13+D14+D15+D16+D17+D18+D19+D20</f>
        <v>81338713.049999997</v>
      </c>
      <c r="E12" s="17">
        <f t="shared" si="0"/>
        <v>81338713.049999997</v>
      </c>
      <c r="F12" s="17">
        <f t="shared" si="0"/>
        <v>81313566.929999992</v>
      </c>
      <c r="G12" s="33">
        <f>F12/E12*100</f>
        <v>99.969084684208681</v>
      </c>
    </row>
    <row r="13" spans="1:11" ht="51" x14ac:dyDescent="0.2">
      <c r="A13" s="10" t="s">
        <v>2</v>
      </c>
      <c r="B13" s="11" t="s">
        <v>3</v>
      </c>
      <c r="C13" s="12">
        <v>2314735</v>
      </c>
      <c r="D13" s="12">
        <v>2522340.34</v>
      </c>
      <c r="E13" s="12">
        <v>2522340.34</v>
      </c>
      <c r="F13" s="12">
        <v>2522340.34</v>
      </c>
      <c r="G13" s="34">
        <f t="shared" ref="G13:G58" si="1">F13/E13*100</f>
        <v>100</v>
      </c>
    </row>
    <row r="14" spans="1:11" ht="76.5" x14ac:dyDescent="0.2">
      <c r="A14" s="10" t="s">
        <v>4</v>
      </c>
      <c r="B14" s="11" t="s">
        <v>5</v>
      </c>
      <c r="C14" s="12">
        <v>1225764</v>
      </c>
      <c r="D14" s="12">
        <v>1075764</v>
      </c>
      <c r="E14" s="12">
        <v>1075764</v>
      </c>
      <c r="F14" s="12">
        <v>1075764</v>
      </c>
      <c r="G14" s="34">
        <f t="shared" si="1"/>
        <v>100</v>
      </c>
    </row>
    <row r="15" spans="1:11" ht="76.5" x14ac:dyDescent="0.2">
      <c r="A15" s="10" t="s">
        <v>6</v>
      </c>
      <c r="B15" s="11" t="s">
        <v>7</v>
      </c>
      <c r="C15" s="12">
        <v>35970856.82</v>
      </c>
      <c r="D15" s="12">
        <v>36106409.490000002</v>
      </c>
      <c r="E15" s="12">
        <v>36106409.490000002</v>
      </c>
      <c r="F15" s="12">
        <v>36106409.490000002</v>
      </c>
      <c r="G15" s="34">
        <f t="shared" si="1"/>
        <v>100</v>
      </c>
    </row>
    <row r="16" spans="1:11" x14ac:dyDescent="0.2">
      <c r="A16" s="10" t="s">
        <v>8</v>
      </c>
      <c r="B16" s="11" t="s">
        <v>9</v>
      </c>
      <c r="C16" s="12">
        <v>2100</v>
      </c>
      <c r="D16" s="12">
        <v>2100</v>
      </c>
      <c r="E16" s="12">
        <v>2100</v>
      </c>
      <c r="F16" s="12">
        <v>2100</v>
      </c>
      <c r="G16" s="34">
        <f t="shared" si="1"/>
        <v>100</v>
      </c>
    </row>
    <row r="17" spans="1:7" ht="63.75" x14ac:dyDescent="0.2">
      <c r="A17" s="10" t="s">
        <v>10</v>
      </c>
      <c r="B17" s="11" t="s">
        <v>11</v>
      </c>
      <c r="C17" s="12">
        <v>10229844</v>
      </c>
      <c r="D17" s="12">
        <v>10268813</v>
      </c>
      <c r="E17" s="12">
        <v>10268813</v>
      </c>
      <c r="F17" s="12">
        <v>10268811.859999999</v>
      </c>
      <c r="G17" s="34">
        <f t="shared" si="1"/>
        <v>99.99998889842476</v>
      </c>
    </row>
    <row r="18" spans="1:7" ht="25.5" x14ac:dyDescent="0.2">
      <c r="A18" s="10" t="s">
        <v>102</v>
      </c>
      <c r="B18" s="11" t="s">
        <v>103</v>
      </c>
      <c r="C18" s="12">
        <v>3000000</v>
      </c>
      <c r="D18" s="12">
        <v>3000000</v>
      </c>
      <c r="E18" s="12">
        <v>3000000</v>
      </c>
      <c r="F18" s="12">
        <v>3000000</v>
      </c>
      <c r="G18" s="34">
        <f t="shared" si="1"/>
        <v>100</v>
      </c>
    </row>
    <row r="19" spans="1:7" x14ac:dyDescent="0.2">
      <c r="A19" s="10" t="s">
        <v>12</v>
      </c>
      <c r="B19" s="11" t="s">
        <v>13</v>
      </c>
      <c r="C19" s="12">
        <v>100000</v>
      </c>
      <c r="D19" s="12">
        <v>25000</v>
      </c>
      <c r="E19" s="12">
        <v>25000</v>
      </c>
      <c r="F19" s="12">
        <v>0</v>
      </c>
      <c r="G19" s="34">
        <v>0</v>
      </c>
    </row>
    <row r="20" spans="1:7" ht="25.5" x14ac:dyDescent="0.2">
      <c r="A20" s="10" t="s">
        <v>14</v>
      </c>
      <c r="B20" s="11" t="s">
        <v>15</v>
      </c>
      <c r="C20" s="12">
        <v>22499108.43</v>
      </c>
      <c r="D20" s="12">
        <v>28338286.219999999</v>
      </c>
      <c r="E20" s="12">
        <v>28338286.219999999</v>
      </c>
      <c r="F20" s="12">
        <v>28338141.239999998</v>
      </c>
      <c r="G20" s="34">
        <f t="shared" si="1"/>
        <v>99.999488395314813</v>
      </c>
    </row>
    <row r="21" spans="1:7" x14ac:dyDescent="0.2">
      <c r="A21" s="8" t="s">
        <v>75</v>
      </c>
      <c r="B21" s="9" t="s">
        <v>76</v>
      </c>
      <c r="C21" s="13">
        <f>C22</f>
        <v>555900</v>
      </c>
      <c r="D21" s="13">
        <f t="shared" ref="D21:F21" si="2">D22</f>
        <v>645700</v>
      </c>
      <c r="E21" s="13">
        <f t="shared" si="2"/>
        <v>645700</v>
      </c>
      <c r="F21" s="13">
        <f t="shared" si="2"/>
        <v>645700</v>
      </c>
      <c r="G21" s="33">
        <f t="shared" si="1"/>
        <v>100</v>
      </c>
    </row>
    <row r="22" spans="1:7" ht="25.5" x14ac:dyDescent="0.2">
      <c r="A22" s="10" t="s">
        <v>16</v>
      </c>
      <c r="B22" s="11" t="s">
        <v>17</v>
      </c>
      <c r="C22" s="12">
        <v>555900</v>
      </c>
      <c r="D22" s="12">
        <v>645700</v>
      </c>
      <c r="E22" s="12">
        <v>645700</v>
      </c>
      <c r="F22" s="12">
        <v>645700</v>
      </c>
      <c r="G22" s="34">
        <f t="shared" si="1"/>
        <v>100</v>
      </c>
    </row>
    <row r="23" spans="1:7" ht="51" x14ac:dyDescent="0.2">
      <c r="A23" s="8" t="s">
        <v>77</v>
      </c>
      <c r="B23" s="9" t="s">
        <v>78</v>
      </c>
      <c r="C23" s="13">
        <f>C24+C25+C26</f>
        <v>18804499.670000002</v>
      </c>
      <c r="D23" s="13">
        <f t="shared" ref="D23:F23" si="3">D24+D25+D26</f>
        <v>18844825.170000002</v>
      </c>
      <c r="E23" s="13">
        <f t="shared" si="3"/>
        <v>18844825.170000002</v>
      </c>
      <c r="F23" s="13">
        <f t="shared" si="3"/>
        <v>18844798.5</v>
      </c>
      <c r="G23" s="33">
        <f t="shared" si="1"/>
        <v>99.999858475736644</v>
      </c>
    </row>
    <row r="24" spans="1:7" x14ac:dyDescent="0.2">
      <c r="A24" s="10" t="s">
        <v>18</v>
      </c>
      <c r="B24" s="11" t="s">
        <v>19</v>
      </c>
      <c r="C24" s="12">
        <v>5499118.3899999997</v>
      </c>
      <c r="D24" s="12">
        <v>5174906.3899999997</v>
      </c>
      <c r="E24" s="12">
        <v>5174906.3899999997</v>
      </c>
      <c r="F24" s="12">
        <v>5174906.3899999997</v>
      </c>
      <c r="G24" s="34">
        <f t="shared" si="1"/>
        <v>100</v>
      </c>
    </row>
    <row r="25" spans="1:7" ht="51" x14ac:dyDescent="0.2">
      <c r="A25" s="10" t="s">
        <v>20</v>
      </c>
      <c r="B25" s="11" t="s">
        <v>21</v>
      </c>
      <c r="C25" s="12">
        <v>13171914.609999999</v>
      </c>
      <c r="D25" s="12">
        <v>13536452.109999999</v>
      </c>
      <c r="E25" s="12">
        <v>13536452.109999999</v>
      </c>
      <c r="F25" s="12">
        <v>13536452.109999999</v>
      </c>
      <c r="G25" s="34">
        <f t="shared" si="1"/>
        <v>100</v>
      </c>
    </row>
    <row r="26" spans="1:7" ht="38.25" x14ac:dyDescent="0.2">
      <c r="A26" s="10" t="s">
        <v>22</v>
      </c>
      <c r="B26" s="11" t="s">
        <v>23</v>
      </c>
      <c r="C26" s="12">
        <v>133466.67000000001</v>
      </c>
      <c r="D26" s="12">
        <v>133466.67000000001</v>
      </c>
      <c r="E26" s="12">
        <v>133466.67000000001</v>
      </c>
      <c r="F26" s="12">
        <v>133440</v>
      </c>
      <c r="G26" s="34">
        <f t="shared" si="1"/>
        <v>99.980017483016539</v>
      </c>
    </row>
    <row r="27" spans="1:7" x14ac:dyDescent="0.2">
      <c r="A27" s="8" t="s">
        <v>79</v>
      </c>
      <c r="B27" s="9" t="s">
        <v>80</v>
      </c>
      <c r="C27" s="13">
        <f>C29+C30+C31+C32+C28</f>
        <v>44835527.149999999</v>
      </c>
      <c r="D27" s="13">
        <f t="shared" ref="D27:F27" si="4">D29+D30+D31+D32+D28</f>
        <v>43428066.759999998</v>
      </c>
      <c r="E27" s="13">
        <f t="shared" si="4"/>
        <v>43428066.759999998</v>
      </c>
      <c r="F27" s="13">
        <f t="shared" si="4"/>
        <v>43361578.389999993</v>
      </c>
      <c r="G27" s="33">
        <f t="shared" si="1"/>
        <v>99.846900000482535</v>
      </c>
    </row>
    <row r="28" spans="1:7" x14ac:dyDescent="0.2">
      <c r="A28" s="10" t="s">
        <v>104</v>
      </c>
      <c r="B28" s="11" t="s">
        <v>105</v>
      </c>
      <c r="C28" s="12">
        <v>300000</v>
      </c>
      <c r="D28" s="12">
        <v>340000</v>
      </c>
      <c r="E28" s="12">
        <v>340000</v>
      </c>
      <c r="F28" s="12">
        <v>340000</v>
      </c>
      <c r="G28" s="35">
        <f t="shared" si="1"/>
        <v>100</v>
      </c>
    </row>
    <row r="29" spans="1:7" x14ac:dyDescent="0.2">
      <c r="A29" s="10" t="s">
        <v>24</v>
      </c>
      <c r="B29" s="11" t="s">
        <v>25</v>
      </c>
      <c r="C29" s="12">
        <v>87000</v>
      </c>
      <c r="D29" s="12">
        <v>143550</v>
      </c>
      <c r="E29" s="12">
        <v>143550</v>
      </c>
      <c r="F29" s="12">
        <v>143550</v>
      </c>
      <c r="G29" s="34">
        <f t="shared" si="1"/>
        <v>100</v>
      </c>
    </row>
    <row r="30" spans="1:7" x14ac:dyDescent="0.2">
      <c r="A30" s="10" t="s">
        <v>26</v>
      </c>
      <c r="B30" s="11" t="s">
        <v>27</v>
      </c>
      <c r="C30" s="12">
        <v>2404188</v>
      </c>
      <c r="D30" s="12">
        <v>2597085.73</v>
      </c>
      <c r="E30" s="12">
        <v>2597085.73</v>
      </c>
      <c r="F30" s="12">
        <v>2597085.73</v>
      </c>
      <c r="G30" s="34">
        <f t="shared" si="1"/>
        <v>100</v>
      </c>
    </row>
    <row r="31" spans="1:7" ht="25.5" x14ac:dyDescent="0.2">
      <c r="A31" s="10" t="s">
        <v>28</v>
      </c>
      <c r="B31" s="11" t="s">
        <v>29</v>
      </c>
      <c r="C31" s="12">
        <v>42029099</v>
      </c>
      <c r="D31" s="12">
        <v>40245830.030000001</v>
      </c>
      <c r="E31" s="12">
        <v>40245830.030000001</v>
      </c>
      <c r="F31" s="12">
        <v>40179341.659999996</v>
      </c>
      <c r="G31" s="34">
        <f t="shared" si="1"/>
        <v>99.834794387516808</v>
      </c>
    </row>
    <row r="32" spans="1:7" ht="25.5" x14ac:dyDescent="0.2">
      <c r="A32" s="10" t="s">
        <v>30</v>
      </c>
      <c r="B32" s="11" t="s">
        <v>31</v>
      </c>
      <c r="C32" s="12">
        <v>15240.15</v>
      </c>
      <c r="D32" s="12">
        <v>101601</v>
      </c>
      <c r="E32" s="12">
        <v>101601</v>
      </c>
      <c r="F32" s="12">
        <v>101601</v>
      </c>
      <c r="G32" s="34">
        <f t="shared" si="1"/>
        <v>100</v>
      </c>
    </row>
    <row r="33" spans="1:7" ht="25.5" x14ac:dyDescent="0.2">
      <c r="A33" s="8" t="s">
        <v>81</v>
      </c>
      <c r="B33" s="9" t="s">
        <v>82</v>
      </c>
      <c r="C33" s="13">
        <f>C34+C35+C36</f>
        <v>71582998.920000002</v>
      </c>
      <c r="D33" s="13">
        <f t="shared" ref="D33:F33" si="5">D34+D35+D36</f>
        <v>70351278.74000001</v>
      </c>
      <c r="E33" s="13">
        <f t="shared" si="5"/>
        <v>70351278.74000001</v>
      </c>
      <c r="F33" s="13">
        <f t="shared" si="5"/>
        <v>70211412.960000008</v>
      </c>
      <c r="G33" s="33">
        <f t="shared" si="1"/>
        <v>99.801189427534212</v>
      </c>
    </row>
    <row r="34" spans="1:7" x14ac:dyDescent="0.2">
      <c r="A34" s="10" t="s">
        <v>32</v>
      </c>
      <c r="B34" s="11" t="s">
        <v>33</v>
      </c>
      <c r="C34" s="12">
        <v>1208932.8500000001</v>
      </c>
      <c r="D34" s="12">
        <v>3027537.04</v>
      </c>
      <c r="E34" s="12">
        <v>3027537.04</v>
      </c>
      <c r="F34" s="12">
        <v>3002246.03</v>
      </c>
      <c r="G34" s="34">
        <f t="shared" si="1"/>
        <v>99.164634167448526</v>
      </c>
    </row>
    <row r="35" spans="1:7" x14ac:dyDescent="0.2">
      <c r="A35" s="10" t="s">
        <v>34</v>
      </c>
      <c r="B35" s="11" t="s">
        <v>35</v>
      </c>
      <c r="C35" s="12">
        <v>49529818.450000003</v>
      </c>
      <c r="D35" s="12">
        <v>42378778.200000003</v>
      </c>
      <c r="E35" s="12">
        <v>42378778.200000003</v>
      </c>
      <c r="F35" s="12">
        <v>42264203.450000003</v>
      </c>
      <c r="G35" s="34">
        <f t="shared" si="1"/>
        <v>99.729641214620955</v>
      </c>
    </row>
    <row r="36" spans="1:7" x14ac:dyDescent="0.2">
      <c r="A36" s="10" t="s">
        <v>36</v>
      </c>
      <c r="B36" s="11" t="s">
        <v>37</v>
      </c>
      <c r="C36" s="12">
        <v>20844247.620000001</v>
      </c>
      <c r="D36" s="12">
        <v>24944963.5</v>
      </c>
      <c r="E36" s="12">
        <v>24944963.5</v>
      </c>
      <c r="F36" s="12">
        <v>24944963.48</v>
      </c>
      <c r="G36" s="34">
        <f t="shared" si="1"/>
        <v>99.999999919823495</v>
      </c>
    </row>
    <row r="37" spans="1:7" ht="17.25" customHeight="1" x14ac:dyDescent="0.2">
      <c r="A37" s="8" t="s">
        <v>83</v>
      </c>
      <c r="B37" s="9" t="s">
        <v>84</v>
      </c>
      <c r="C37" s="13">
        <f>C38+C39+C40+C41+C42</f>
        <v>228909094.86000001</v>
      </c>
      <c r="D37" s="13">
        <f t="shared" ref="D37:F37" si="6">D38+D39+D40+D41+D42</f>
        <v>356030129.24000007</v>
      </c>
      <c r="E37" s="13">
        <f t="shared" si="6"/>
        <v>356030129.24000007</v>
      </c>
      <c r="F37" s="13">
        <f t="shared" si="6"/>
        <v>356010129.69999999</v>
      </c>
      <c r="G37" s="33">
        <f t="shared" si="1"/>
        <v>99.994382627098787</v>
      </c>
    </row>
    <row r="38" spans="1:7" x14ac:dyDescent="0.2">
      <c r="A38" s="10" t="s">
        <v>38</v>
      </c>
      <c r="B38" s="11" t="s">
        <v>39</v>
      </c>
      <c r="C38" s="12">
        <v>55649062.549999997</v>
      </c>
      <c r="D38" s="12">
        <v>58869933.340000004</v>
      </c>
      <c r="E38" s="12">
        <v>58869933.340000004</v>
      </c>
      <c r="F38" s="12">
        <v>58869933.340000004</v>
      </c>
      <c r="G38" s="34">
        <f t="shared" si="1"/>
        <v>100</v>
      </c>
    </row>
    <row r="39" spans="1:7" x14ac:dyDescent="0.2">
      <c r="A39" s="10" t="s">
        <v>40</v>
      </c>
      <c r="B39" s="11" t="s">
        <v>41</v>
      </c>
      <c r="C39" s="12">
        <v>149035522.31</v>
      </c>
      <c r="D39" s="12">
        <v>272657819.73000002</v>
      </c>
      <c r="E39" s="12">
        <v>272657819.73000002</v>
      </c>
      <c r="F39" s="12">
        <v>272637820.19</v>
      </c>
      <c r="G39" s="34">
        <f t="shared" si="1"/>
        <v>99.992664967386659</v>
      </c>
    </row>
    <row r="40" spans="1:7" x14ac:dyDescent="0.2">
      <c r="A40" s="10" t="s">
        <v>42</v>
      </c>
      <c r="B40" s="11" t="s">
        <v>43</v>
      </c>
      <c r="C40" s="12">
        <v>17286085</v>
      </c>
      <c r="D40" s="12">
        <v>17658914.379999999</v>
      </c>
      <c r="E40" s="12">
        <v>17658914.379999999</v>
      </c>
      <c r="F40" s="12">
        <v>17658914.379999999</v>
      </c>
      <c r="G40" s="34">
        <f t="shared" si="1"/>
        <v>100</v>
      </c>
    </row>
    <row r="41" spans="1:7" x14ac:dyDescent="0.2">
      <c r="A41" s="10" t="s">
        <v>44</v>
      </c>
      <c r="B41" s="11" t="s">
        <v>45</v>
      </c>
      <c r="C41" s="12">
        <v>106000</v>
      </c>
      <c r="D41" s="12">
        <v>106000</v>
      </c>
      <c r="E41" s="12">
        <v>106000</v>
      </c>
      <c r="F41" s="12">
        <v>106000</v>
      </c>
      <c r="G41" s="34">
        <f t="shared" si="1"/>
        <v>100</v>
      </c>
    </row>
    <row r="42" spans="1:7" ht="25.5" x14ac:dyDescent="0.2">
      <c r="A42" s="10" t="s">
        <v>46</v>
      </c>
      <c r="B42" s="11" t="s">
        <v>47</v>
      </c>
      <c r="C42" s="12">
        <v>6832425</v>
      </c>
      <c r="D42" s="12">
        <v>6737461.79</v>
      </c>
      <c r="E42" s="12">
        <v>6737461.79</v>
      </c>
      <c r="F42" s="12">
        <v>6737461.79</v>
      </c>
      <c r="G42" s="34">
        <f t="shared" si="1"/>
        <v>100</v>
      </c>
    </row>
    <row r="43" spans="1:7" ht="25.5" x14ac:dyDescent="0.2">
      <c r="A43" s="8" t="s">
        <v>85</v>
      </c>
      <c r="B43" s="9" t="s">
        <v>86</v>
      </c>
      <c r="C43" s="13">
        <f>C44+C45</f>
        <v>48204668</v>
      </c>
      <c r="D43" s="13">
        <f t="shared" ref="D43:F43" si="7">D44+D45</f>
        <v>146749276.44</v>
      </c>
      <c r="E43" s="13">
        <f t="shared" si="7"/>
        <v>146749276.44</v>
      </c>
      <c r="F43" s="13">
        <f t="shared" si="7"/>
        <v>75500453.359999999</v>
      </c>
      <c r="G43" s="33">
        <f t="shared" si="1"/>
        <v>51.448603489959396</v>
      </c>
    </row>
    <row r="44" spans="1:7" x14ac:dyDescent="0.2">
      <c r="A44" s="10" t="s">
        <v>48</v>
      </c>
      <c r="B44" s="11" t="s">
        <v>49</v>
      </c>
      <c r="C44" s="12">
        <v>33023613</v>
      </c>
      <c r="D44" s="12">
        <v>131544581.8</v>
      </c>
      <c r="E44" s="12">
        <v>131544581.8</v>
      </c>
      <c r="F44" s="12">
        <v>60295758.719999999</v>
      </c>
      <c r="G44" s="34">
        <f t="shared" si="1"/>
        <v>45.836748192087072</v>
      </c>
    </row>
    <row r="45" spans="1:7" ht="25.5" x14ac:dyDescent="0.2">
      <c r="A45" s="10" t="s">
        <v>50</v>
      </c>
      <c r="B45" s="11" t="s">
        <v>51</v>
      </c>
      <c r="C45" s="12">
        <v>15181055</v>
      </c>
      <c r="D45" s="12">
        <v>15204694.640000001</v>
      </c>
      <c r="E45" s="12">
        <v>15204694.640000001</v>
      </c>
      <c r="F45" s="12">
        <v>15204694.640000001</v>
      </c>
      <c r="G45" s="34">
        <f t="shared" si="1"/>
        <v>100</v>
      </c>
    </row>
    <row r="46" spans="1:7" x14ac:dyDescent="0.2">
      <c r="A46" s="8" t="s">
        <v>87</v>
      </c>
      <c r="B46" s="9" t="s">
        <v>88</v>
      </c>
      <c r="C46" s="13">
        <f>C47</f>
        <v>212400</v>
      </c>
      <c r="D46" s="13">
        <f t="shared" ref="D46:F46" si="8">D47</f>
        <v>231100</v>
      </c>
      <c r="E46" s="13">
        <f t="shared" si="8"/>
        <v>231100</v>
      </c>
      <c r="F46" s="13">
        <f t="shared" si="8"/>
        <v>87989.22</v>
      </c>
      <c r="G46" s="33">
        <f t="shared" si="1"/>
        <v>38.074089138900909</v>
      </c>
    </row>
    <row r="47" spans="1:7" ht="25.5" x14ac:dyDescent="0.2">
      <c r="A47" s="10" t="s">
        <v>52</v>
      </c>
      <c r="B47" s="11" t="s">
        <v>53</v>
      </c>
      <c r="C47" s="12">
        <v>212400</v>
      </c>
      <c r="D47" s="12">
        <v>231100</v>
      </c>
      <c r="E47" s="12">
        <v>231100</v>
      </c>
      <c r="F47" s="12">
        <v>87989.22</v>
      </c>
      <c r="G47" s="34">
        <f t="shared" si="1"/>
        <v>38.074089138900909</v>
      </c>
    </row>
    <row r="48" spans="1:7" ht="16.5" customHeight="1" x14ac:dyDescent="0.2">
      <c r="A48" s="8" t="s">
        <v>89</v>
      </c>
      <c r="B48" s="9" t="s">
        <v>90</v>
      </c>
      <c r="C48" s="13">
        <f>C49+C50+C51+C52</f>
        <v>24860453.039999999</v>
      </c>
      <c r="D48" s="13">
        <f t="shared" ref="D48:F48" si="9">D49+D50+D51+D52</f>
        <v>24794280.859999999</v>
      </c>
      <c r="E48" s="13">
        <f t="shared" si="9"/>
        <v>24794280.859999999</v>
      </c>
      <c r="F48" s="13">
        <f t="shared" si="9"/>
        <v>23766692.07</v>
      </c>
      <c r="G48" s="33">
        <f t="shared" si="1"/>
        <v>95.855541058834319</v>
      </c>
    </row>
    <row r="49" spans="1:7" x14ac:dyDescent="0.2">
      <c r="A49" s="10" t="s">
        <v>54</v>
      </c>
      <c r="B49" s="11" t="s">
        <v>55</v>
      </c>
      <c r="C49" s="12">
        <v>3026600</v>
      </c>
      <c r="D49" s="12">
        <v>3484841.21</v>
      </c>
      <c r="E49" s="12">
        <v>3484841.21</v>
      </c>
      <c r="F49" s="12">
        <v>3484841.21</v>
      </c>
      <c r="G49" s="34">
        <f t="shared" si="1"/>
        <v>100</v>
      </c>
    </row>
    <row r="50" spans="1:7" x14ac:dyDescent="0.2">
      <c r="A50" s="10" t="s">
        <v>56</v>
      </c>
      <c r="B50" s="11" t="s">
        <v>57</v>
      </c>
      <c r="C50" s="12">
        <v>10828200</v>
      </c>
      <c r="D50" s="12">
        <v>7743384</v>
      </c>
      <c r="E50" s="12">
        <v>7743384</v>
      </c>
      <c r="F50" s="12">
        <v>7743384</v>
      </c>
      <c r="G50" s="34">
        <f t="shared" si="1"/>
        <v>100</v>
      </c>
    </row>
    <row r="51" spans="1:7" x14ac:dyDescent="0.2">
      <c r="A51" s="10" t="s">
        <v>58</v>
      </c>
      <c r="B51" s="11" t="s">
        <v>59</v>
      </c>
      <c r="C51" s="12">
        <v>10878165</v>
      </c>
      <c r="D51" s="12">
        <v>13438567.609999999</v>
      </c>
      <c r="E51" s="12">
        <v>13438567.609999999</v>
      </c>
      <c r="F51" s="12">
        <v>12480330.109999999</v>
      </c>
      <c r="G51" s="34">
        <f t="shared" si="1"/>
        <v>92.869496751372893</v>
      </c>
    </row>
    <row r="52" spans="1:7" ht="25.5" x14ac:dyDescent="0.2">
      <c r="A52" s="10" t="s">
        <v>60</v>
      </c>
      <c r="B52" s="11" t="s">
        <v>61</v>
      </c>
      <c r="C52" s="12">
        <v>127488.04</v>
      </c>
      <c r="D52" s="12">
        <v>127488.04</v>
      </c>
      <c r="E52" s="12">
        <v>127488.04</v>
      </c>
      <c r="F52" s="12">
        <v>58136.75</v>
      </c>
      <c r="G52" s="34">
        <f t="shared" si="1"/>
        <v>45.601728601365274</v>
      </c>
    </row>
    <row r="53" spans="1:7" ht="25.5" x14ac:dyDescent="0.2">
      <c r="A53" s="8" t="s">
        <v>91</v>
      </c>
      <c r="B53" s="9" t="s">
        <v>92</v>
      </c>
      <c r="C53" s="13">
        <f>C54+C55</f>
        <v>1627500</v>
      </c>
      <c r="D53" s="13">
        <f t="shared" ref="D53:F53" si="10">D54+D55</f>
        <v>5166368.12</v>
      </c>
      <c r="E53" s="13">
        <f t="shared" si="10"/>
        <v>5166368.12</v>
      </c>
      <c r="F53" s="13">
        <f t="shared" si="10"/>
        <v>5096171.74</v>
      </c>
      <c r="G53" s="33">
        <f t="shared" si="1"/>
        <v>98.64128187598061</v>
      </c>
    </row>
    <row r="54" spans="1:7" x14ac:dyDescent="0.2">
      <c r="A54" s="10" t="s">
        <v>62</v>
      </c>
      <c r="B54" s="11" t="s">
        <v>63</v>
      </c>
      <c r="C54" s="12">
        <v>627500</v>
      </c>
      <c r="D54" s="12">
        <v>1166368.1200000001</v>
      </c>
      <c r="E54" s="12">
        <v>1166368.1200000001</v>
      </c>
      <c r="F54" s="12">
        <v>1166368.1200000001</v>
      </c>
      <c r="G54" s="34">
        <f t="shared" si="1"/>
        <v>100</v>
      </c>
    </row>
    <row r="55" spans="1:7" x14ac:dyDescent="0.2">
      <c r="A55" s="10" t="s">
        <v>64</v>
      </c>
      <c r="B55" s="11" t="s">
        <v>65</v>
      </c>
      <c r="C55" s="12">
        <v>1000000</v>
      </c>
      <c r="D55" s="12">
        <v>4000000</v>
      </c>
      <c r="E55" s="12">
        <v>4000000</v>
      </c>
      <c r="F55" s="12">
        <v>3929803.62</v>
      </c>
      <c r="G55" s="34">
        <f t="shared" si="1"/>
        <v>98.245090500000003</v>
      </c>
    </row>
    <row r="56" spans="1:7" ht="25.5" x14ac:dyDescent="0.2">
      <c r="A56" s="8" t="s">
        <v>93</v>
      </c>
      <c r="B56" s="9" t="s">
        <v>94</v>
      </c>
      <c r="C56" s="13">
        <f>C57</f>
        <v>734212</v>
      </c>
      <c r="D56" s="13">
        <f t="shared" ref="D56:F56" si="11">D57</f>
        <v>1050112</v>
      </c>
      <c r="E56" s="13">
        <f t="shared" si="11"/>
        <v>1050112</v>
      </c>
      <c r="F56" s="13">
        <f t="shared" si="11"/>
        <v>1050112</v>
      </c>
      <c r="G56" s="33">
        <f t="shared" si="1"/>
        <v>100</v>
      </c>
    </row>
    <row r="57" spans="1:7" ht="25.5" x14ac:dyDescent="0.2">
      <c r="A57" s="10" t="s">
        <v>66</v>
      </c>
      <c r="B57" s="11" t="s">
        <v>67</v>
      </c>
      <c r="C57" s="12">
        <v>734212</v>
      </c>
      <c r="D57" s="12">
        <v>1050112</v>
      </c>
      <c r="E57" s="12">
        <v>1050112</v>
      </c>
      <c r="F57" s="12">
        <v>1050112</v>
      </c>
      <c r="G57" s="34">
        <f t="shared" si="1"/>
        <v>100</v>
      </c>
    </row>
    <row r="58" spans="1:7" x14ac:dyDescent="0.2">
      <c r="A58" s="14" t="s">
        <v>68</v>
      </c>
      <c r="B58" s="15"/>
      <c r="C58" s="16">
        <f>C12+C21+C23+C27+C33+C37+C43+C46+C48+C53+C56</f>
        <v>515669661.89000005</v>
      </c>
      <c r="D58" s="16">
        <f t="shared" ref="D58:F58" si="12">D12+D21+D23+D27+D33+D37+D43+D46+D48+D53+D56</f>
        <v>748629850.38000011</v>
      </c>
      <c r="E58" s="16">
        <f t="shared" si="12"/>
        <v>748629850.38000011</v>
      </c>
      <c r="F58" s="16">
        <f t="shared" si="12"/>
        <v>675888604.87000012</v>
      </c>
      <c r="G58" s="32">
        <f t="shared" si="1"/>
        <v>90.283416367504316</v>
      </c>
    </row>
    <row r="59" spans="1:7" ht="12.75" hidden="1" customHeight="1" x14ac:dyDescent="0.2"/>
    <row r="60" spans="1:7" ht="12.75" hidden="1" customHeight="1" x14ac:dyDescent="0.2"/>
    <row r="61" spans="1:7" ht="12.75" hidden="1" customHeight="1" x14ac:dyDescent="0.2"/>
    <row r="62" spans="1:7" ht="12.75" hidden="1" customHeight="1" x14ac:dyDescent="0.2"/>
    <row r="63" spans="1:7" ht="12.75" hidden="1" customHeight="1" x14ac:dyDescent="0.2"/>
    <row r="64" spans="1:7" ht="12.75" hidden="1" customHeight="1" x14ac:dyDescent="0.2"/>
    <row r="65" spans="3:6" ht="12.75" hidden="1" customHeight="1" x14ac:dyDescent="0.2"/>
    <row r="67" spans="3:6" ht="12.75" customHeight="1" x14ac:dyDescent="0.2">
      <c r="C67" s="18"/>
      <c r="D67" s="18"/>
      <c r="E67" s="18"/>
      <c r="F67" s="18"/>
    </row>
  </sheetData>
  <mergeCells count="13">
    <mergeCell ref="G10:G11"/>
    <mergeCell ref="A8:G8"/>
    <mergeCell ref="E2:G2"/>
    <mergeCell ref="E3:G3"/>
    <mergeCell ref="E4:G4"/>
    <mergeCell ref="E5:G5"/>
    <mergeCell ref="A6:H6"/>
    <mergeCell ref="A7:H7"/>
    <mergeCell ref="A10:A11"/>
    <mergeCell ref="B10:B11"/>
    <mergeCell ref="C10:C11"/>
    <mergeCell ref="D10:E10"/>
    <mergeCell ref="F10:F11"/>
  </mergeCells>
  <pageMargins left="0.74803149606299213" right="0.35433070866141736" top="0.59055118110236227" bottom="0.39370078740157483" header="0.51181102362204722" footer="0.51181102362204722"/>
  <pageSetup paperSize="9" scale="7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Алексеевна Трушникова</dc:creator>
  <dc:description>POI HSSF rep:2.56.0.102</dc:description>
  <cp:lastModifiedBy>ZamNacalnFu</cp:lastModifiedBy>
  <cp:lastPrinted>2024-02-15T06:58:04Z</cp:lastPrinted>
  <dcterms:created xsi:type="dcterms:W3CDTF">2024-02-15T06:56:47Z</dcterms:created>
  <dcterms:modified xsi:type="dcterms:W3CDTF">2025-02-24T12:03:59Z</dcterms:modified>
</cp:coreProperties>
</file>