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96" windowWidth="23256" windowHeight="1153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L120" i="1"/>
  <c r="L121"/>
  <c r="L122"/>
  <c r="K120"/>
  <c r="K121"/>
  <c r="L16"/>
  <c r="L17"/>
  <c r="L18"/>
  <c r="L19"/>
  <c r="L20"/>
  <c r="L21"/>
  <c r="L22"/>
  <c r="L23"/>
  <c r="L27"/>
  <c r="L29"/>
  <c r="L31"/>
  <c r="L33"/>
  <c r="L36"/>
  <c r="L37"/>
  <c r="L39"/>
  <c r="L41"/>
  <c r="L43"/>
  <c r="L46"/>
  <c r="L49"/>
  <c r="L51"/>
  <c r="L54"/>
  <c r="L58"/>
  <c r="L59"/>
  <c r="L61"/>
  <c r="L63"/>
  <c r="L65"/>
  <c r="L68"/>
  <c r="L70"/>
  <c r="L73"/>
  <c r="L76"/>
  <c r="L77"/>
  <c r="L81"/>
  <c r="L84"/>
  <c r="L86"/>
  <c r="L90"/>
  <c r="L93"/>
  <c r="L94"/>
  <c r="L95"/>
  <c r="L98"/>
  <c r="L102"/>
  <c r="L104"/>
  <c r="L106"/>
  <c r="L107"/>
  <c r="L109"/>
  <c r="L111"/>
  <c r="L113"/>
  <c r="L115"/>
  <c r="L117"/>
  <c r="L119"/>
  <c r="L125"/>
  <c r="L127"/>
  <c r="L130"/>
  <c r="L132"/>
  <c r="L135"/>
  <c r="L136"/>
  <c r="L137"/>
  <c r="L138"/>
  <c r="L139"/>
  <c r="L144"/>
  <c r="L147"/>
  <c r="L148"/>
  <c r="L149"/>
  <c r="L152"/>
  <c r="L155"/>
  <c r="L156"/>
  <c r="L157"/>
  <c r="L158"/>
  <c r="L159"/>
  <c r="L160"/>
  <c r="L164"/>
  <c r="L165"/>
  <c r="L166"/>
  <c r="L167"/>
  <c r="L168"/>
  <c r="L169"/>
  <c r="L170"/>
  <c r="L171"/>
  <c r="L172"/>
  <c r="L173"/>
  <c r="L174"/>
  <c r="L175"/>
  <c r="L176"/>
  <c r="L179"/>
  <c r="L181"/>
  <c r="L183"/>
  <c r="L185"/>
  <c r="L188"/>
  <c r="L191"/>
  <c r="L193"/>
  <c r="L196"/>
  <c r="L197"/>
  <c r="K195"/>
  <c r="K194" s="1"/>
  <c r="K192"/>
  <c r="K190"/>
  <c r="K187"/>
  <c r="K186" s="1"/>
  <c r="K184"/>
  <c r="K182"/>
  <c r="K180"/>
  <c r="K178"/>
  <c r="K177"/>
  <c r="K163"/>
  <c r="K162" s="1"/>
  <c r="K154"/>
  <c r="K153" s="1"/>
  <c r="K150" s="1"/>
  <c r="K151"/>
  <c r="K146"/>
  <c r="K145" s="1"/>
  <c r="K142" s="1"/>
  <c r="K143"/>
  <c r="K134"/>
  <c r="K133"/>
  <c r="K131"/>
  <c r="K129"/>
  <c r="K126"/>
  <c r="K124"/>
  <c r="K123" s="1"/>
  <c r="K118"/>
  <c r="K116"/>
  <c r="K114"/>
  <c r="K112"/>
  <c r="K110"/>
  <c r="K108"/>
  <c r="K105"/>
  <c r="K103"/>
  <c r="K101"/>
  <c r="K97"/>
  <c r="K96" s="1"/>
  <c r="K94"/>
  <c r="K92"/>
  <c r="K91" s="1"/>
  <c r="L91" s="1"/>
  <c r="K89"/>
  <c r="K88" s="1"/>
  <c r="K85"/>
  <c r="K83"/>
  <c r="K80"/>
  <c r="K79" s="1"/>
  <c r="K75"/>
  <c r="K74" s="1"/>
  <c r="K72"/>
  <c r="K71" s="1"/>
  <c r="K69"/>
  <c r="L69" s="1"/>
  <c r="K67"/>
  <c r="K64"/>
  <c r="K62"/>
  <c r="L62" s="1"/>
  <c r="K60"/>
  <c r="L60" s="1"/>
  <c r="K58"/>
  <c r="K53"/>
  <c r="K52" s="1"/>
  <c r="K50"/>
  <c r="K48"/>
  <c r="K47" s="1"/>
  <c r="K45"/>
  <c r="L45" s="1"/>
  <c r="K42"/>
  <c r="K40"/>
  <c r="K38"/>
  <c r="L38" s="1"/>
  <c r="K36"/>
  <c r="K32"/>
  <c r="K30"/>
  <c r="K28"/>
  <c r="K26"/>
  <c r="K15"/>
  <c r="K14" s="1"/>
  <c r="K161" l="1"/>
  <c r="K82"/>
  <c r="K78" s="1"/>
  <c r="K25"/>
  <c r="K24" s="1"/>
  <c r="K44"/>
  <c r="L92"/>
  <c r="K66"/>
  <c r="L66" s="1"/>
  <c r="L67"/>
  <c r="K128"/>
  <c r="K100"/>
  <c r="K57"/>
  <c r="K35"/>
  <c r="K189"/>
  <c r="K141" s="1"/>
  <c r="K87"/>
  <c r="J131"/>
  <c r="L131" s="1"/>
  <c r="K99" l="1"/>
  <c r="K34"/>
  <c r="K13" s="1"/>
  <c r="L35"/>
  <c r="K56"/>
  <c r="K140"/>
  <c r="J85"/>
  <c r="L85" s="1"/>
  <c r="J15"/>
  <c r="K55" l="1"/>
  <c r="K12" s="1"/>
  <c r="J195"/>
  <c r="J194" s="1"/>
  <c r="J192"/>
  <c r="J190"/>
  <c r="J187"/>
  <c r="J186" s="1"/>
  <c r="J184"/>
  <c r="J182"/>
  <c r="J180"/>
  <c r="J178"/>
  <c r="J177" s="1"/>
  <c r="J163"/>
  <c r="J162" s="1"/>
  <c r="J154"/>
  <c r="J153" s="1"/>
  <c r="J151"/>
  <c r="J146"/>
  <c r="J145" s="1"/>
  <c r="J143"/>
  <c r="J134"/>
  <c r="J133" s="1"/>
  <c r="J129"/>
  <c r="J126"/>
  <c r="J124"/>
  <c r="J123" s="1"/>
  <c r="J118"/>
  <c r="J116"/>
  <c r="J114"/>
  <c r="J112"/>
  <c r="J110"/>
  <c r="J108"/>
  <c r="J105"/>
  <c r="J103"/>
  <c r="J101"/>
  <c r="J97"/>
  <c r="J94"/>
  <c r="J92"/>
  <c r="J89"/>
  <c r="J88" s="1"/>
  <c r="J83"/>
  <c r="J82" s="1"/>
  <c r="J80"/>
  <c r="J79" s="1"/>
  <c r="J75"/>
  <c r="J74" s="1"/>
  <c r="J72"/>
  <c r="J71" s="1"/>
  <c r="J69"/>
  <c r="J66" s="1"/>
  <c r="J67"/>
  <c r="J64"/>
  <c r="J62"/>
  <c r="J60"/>
  <c r="J58"/>
  <c r="J53"/>
  <c r="J52" s="1"/>
  <c r="J50"/>
  <c r="J48"/>
  <c r="J45"/>
  <c r="J42"/>
  <c r="J40"/>
  <c r="J38"/>
  <c r="J36"/>
  <c r="J32"/>
  <c r="J30"/>
  <c r="J28"/>
  <c r="J26"/>
  <c r="J14"/>
  <c r="K11" l="1"/>
  <c r="J47"/>
  <c r="J44" s="1"/>
  <c r="J25"/>
  <c r="J24" s="1"/>
  <c r="J57"/>
  <c r="J161"/>
  <c r="J189"/>
  <c r="J128"/>
  <c r="J91"/>
  <c r="J150"/>
  <c r="J100"/>
  <c r="J96"/>
  <c r="J56"/>
  <c r="J78"/>
  <c r="J35"/>
  <c r="J142"/>
  <c r="I129"/>
  <c r="L129" s="1"/>
  <c r="I124"/>
  <c r="L124" s="1"/>
  <c r="J141" l="1"/>
  <c r="J99"/>
  <c r="J87"/>
  <c r="J34"/>
  <c r="I123"/>
  <c r="L123" s="1"/>
  <c r="I195"/>
  <c r="I194" s="1"/>
  <c r="I192"/>
  <c r="I190"/>
  <c r="I187"/>
  <c r="I186" s="1"/>
  <c r="I184"/>
  <c r="I182"/>
  <c r="I180"/>
  <c r="I178"/>
  <c r="I177" s="1"/>
  <c r="I163"/>
  <c r="I162" s="1"/>
  <c r="I154"/>
  <c r="I153" s="1"/>
  <c r="I151"/>
  <c r="I146"/>
  <c r="I145" s="1"/>
  <c r="I143"/>
  <c r="I134"/>
  <c r="I133" s="1"/>
  <c r="I128" s="1"/>
  <c r="I126"/>
  <c r="I118"/>
  <c r="I116"/>
  <c r="I114"/>
  <c r="I112"/>
  <c r="I110"/>
  <c r="I108"/>
  <c r="I105"/>
  <c r="I103"/>
  <c r="I101"/>
  <c r="I97"/>
  <c r="I96" s="1"/>
  <c r="I94"/>
  <c r="I92"/>
  <c r="I89"/>
  <c r="I88" s="1"/>
  <c r="I83"/>
  <c r="I82" s="1"/>
  <c r="I80"/>
  <c r="I79" s="1"/>
  <c r="I75"/>
  <c r="I74" s="1"/>
  <c r="I72"/>
  <c r="I71" s="1"/>
  <c r="I69"/>
  <c r="I67"/>
  <c r="I64"/>
  <c r="I62"/>
  <c r="I60"/>
  <c r="I58"/>
  <c r="I53"/>
  <c r="I52" s="1"/>
  <c r="I50"/>
  <c r="I48"/>
  <c r="I45"/>
  <c r="I42"/>
  <c r="I40"/>
  <c r="I38"/>
  <c r="I36"/>
  <c r="I32"/>
  <c r="I30"/>
  <c r="I28"/>
  <c r="I26"/>
  <c r="I15"/>
  <c r="I14" s="1"/>
  <c r="I47" l="1"/>
  <c r="I44" s="1"/>
  <c r="J140"/>
  <c r="J55"/>
  <c r="J13"/>
  <c r="I35"/>
  <c r="I34" s="1"/>
  <c r="I66"/>
  <c r="I57"/>
  <c r="I150"/>
  <c r="I161"/>
  <c r="I189"/>
  <c r="I25"/>
  <c r="I24" s="1"/>
  <c r="I100"/>
  <c r="I99" s="1"/>
  <c r="I91"/>
  <c r="I87" s="1"/>
  <c r="I142"/>
  <c r="I78"/>
  <c r="G146"/>
  <c r="H146"/>
  <c r="F146"/>
  <c r="L146" l="1"/>
  <c r="J12"/>
  <c r="I141"/>
  <c r="I140" s="1"/>
  <c r="I13"/>
  <c r="I56"/>
  <c r="I55" s="1"/>
  <c r="H195"/>
  <c r="H194" s="1"/>
  <c r="H192"/>
  <c r="H190"/>
  <c r="H187"/>
  <c r="H186" s="1"/>
  <c r="H184"/>
  <c r="H182"/>
  <c r="H180"/>
  <c r="H178"/>
  <c r="H177" s="1"/>
  <c r="H163"/>
  <c r="H162" s="1"/>
  <c r="H154"/>
  <c r="H153" s="1"/>
  <c r="H151"/>
  <c r="H145"/>
  <c r="H143"/>
  <c r="H134"/>
  <c r="H133" s="1"/>
  <c r="H128" s="1"/>
  <c r="H126"/>
  <c r="H118"/>
  <c r="H116"/>
  <c r="H114"/>
  <c r="H112"/>
  <c r="H110"/>
  <c r="H108"/>
  <c r="H105"/>
  <c r="H103"/>
  <c r="H101"/>
  <c r="H97"/>
  <c r="H96" s="1"/>
  <c r="H94"/>
  <c r="H92"/>
  <c r="H89"/>
  <c r="H88" s="1"/>
  <c r="H83"/>
  <c r="H82" s="1"/>
  <c r="H80"/>
  <c r="H79" s="1"/>
  <c r="H75"/>
  <c r="H74" s="1"/>
  <c r="H72"/>
  <c r="H71" s="1"/>
  <c r="H69"/>
  <c r="H67"/>
  <c r="H66" s="1"/>
  <c r="H64"/>
  <c r="H62"/>
  <c r="H60"/>
  <c r="H58"/>
  <c r="H53"/>
  <c r="H52" s="1"/>
  <c r="H50"/>
  <c r="H48"/>
  <c r="H45"/>
  <c r="H42"/>
  <c r="H40"/>
  <c r="H38"/>
  <c r="H36"/>
  <c r="H35" s="1"/>
  <c r="H32"/>
  <c r="H30"/>
  <c r="H28"/>
  <c r="H26"/>
  <c r="H15"/>
  <c r="H14" s="1"/>
  <c r="J11" l="1"/>
  <c r="I12"/>
  <c r="I11" s="1"/>
  <c r="H47"/>
  <c r="H44" s="1"/>
  <c r="H25"/>
  <c r="H24" s="1"/>
  <c r="H57"/>
  <c r="H56" s="1"/>
  <c r="H91"/>
  <c r="H87" s="1"/>
  <c r="H150"/>
  <c r="H189"/>
  <c r="H142"/>
  <c r="H78"/>
  <c r="H34"/>
  <c r="H100"/>
  <c r="H99" s="1"/>
  <c r="H161"/>
  <c r="G195"/>
  <c r="G194" s="1"/>
  <c r="G192"/>
  <c r="G190"/>
  <c r="G187"/>
  <c r="G186" s="1"/>
  <c r="G184"/>
  <c r="G182"/>
  <c r="G180"/>
  <c r="G178"/>
  <c r="G177" s="1"/>
  <c r="G163"/>
  <c r="G162" s="1"/>
  <c r="G154"/>
  <c r="G153" s="1"/>
  <c r="G151"/>
  <c r="G145"/>
  <c r="G143"/>
  <c r="G134"/>
  <c r="G133" s="1"/>
  <c r="G128" s="1"/>
  <c r="G126"/>
  <c r="G118"/>
  <c r="G116"/>
  <c r="G114"/>
  <c r="G112"/>
  <c r="G110"/>
  <c r="G108"/>
  <c r="G105"/>
  <c r="G103"/>
  <c r="G101"/>
  <c r="G97"/>
  <c r="G96" s="1"/>
  <c r="G94"/>
  <c r="G92"/>
  <c r="G89"/>
  <c r="G88" s="1"/>
  <c r="G83"/>
  <c r="G82" s="1"/>
  <c r="G80"/>
  <c r="G79" s="1"/>
  <c r="G75"/>
  <c r="G74" s="1"/>
  <c r="G72"/>
  <c r="G71" s="1"/>
  <c r="G69"/>
  <c r="G67"/>
  <c r="G64"/>
  <c r="G62"/>
  <c r="G60"/>
  <c r="G58"/>
  <c r="G53"/>
  <c r="G52" s="1"/>
  <c r="G50"/>
  <c r="G48"/>
  <c r="G45"/>
  <c r="G42"/>
  <c r="G40"/>
  <c r="G38"/>
  <c r="G36"/>
  <c r="G32"/>
  <c r="G30"/>
  <c r="G28"/>
  <c r="G26"/>
  <c r="G15"/>
  <c r="G14" s="1"/>
  <c r="M151"/>
  <c r="N151"/>
  <c r="F151"/>
  <c r="L151" l="1"/>
  <c r="H13"/>
  <c r="H55"/>
  <c r="H141"/>
  <c r="H140" s="1"/>
  <c r="G35"/>
  <c r="G34" s="1"/>
  <c r="G91"/>
  <c r="G87" s="1"/>
  <c r="G189"/>
  <c r="G161"/>
  <c r="G150"/>
  <c r="G142"/>
  <c r="G100"/>
  <c r="G99" s="1"/>
  <c r="G78"/>
  <c r="G66"/>
  <c r="G57"/>
  <c r="G47"/>
  <c r="G44" s="1"/>
  <c r="G25"/>
  <c r="G24" s="1"/>
  <c r="M154"/>
  <c r="N154"/>
  <c r="F154"/>
  <c r="L154" s="1"/>
  <c r="M195"/>
  <c r="N195"/>
  <c r="F195"/>
  <c r="L195" s="1"/>
  <c r="M178"/>
  <c r="N178"/>
  <c r="F178"/>
  <c r="L178" s="1"/>
  <c r="M146"/>
  <c r="N146"/>
  <c r="H12" l="1"/>
  <c r="H11" s="1"/>
  <c r="G56"/>
  <c r="G55" s="1"/>
  <c r="G141"/>
  <c r="G140" s="1"/>
  <c r="G13"/>
  <c r="M126"/>
  <c r="N126"/>
  <c r="F126"/>
  <c r="L126" s="1"/>
  <c r="G12" l="1"/>
  <c r="G11" s="1"/>
  <c r="M15"/>
  <c r="N15"/>
  <c r="F15"/>
  <c r="L15" s="1"/>
  <c r="M134" l="1"/>
  <c r="N134"/>
  <c r="F134"/>
  <c r="L134" s="1"/>
  <c r="M153" l="1"/>
  <c r="M150" s="1"/>
  <c r="N153"/>
  <c r="N150" s="1"/>
  <c r="F153"/>
  <c r="L153" s="1"/>
  <c r="M14"/>
  <c r="N14"/>
  <c r="F14"/>
  <c r="L14" s="1"/>
  <c r="M26"/>
  <c r="N26"/>
  <c r="F26"/>
  <c r="L26" s="1"/>
  <c r="M28"/>
  <c r="N28"/>
  <c r="F28"/>
  <c r="L28" s="1"/>
  <c r="M30"/>
  <c r="N30"/>
  <c r="F30"/>
  <c r="L30" s="1"/>
  <c r="M32"/>
  <c r="N32"/>
  <c r="F32"/>
  <c r="L32" s="1"/>
  <c r="M36"/>
  <c r="N36"/>
  <c r="F36"/>
  <c r="M38"/>
  <c r="N38"/>
  <c r="F38"/>
  <c r="M40"/>
  <c r="N40"/>
  <c r="F40"/>
  <c r="L40" s="1"/>
  <c r="M42"/>
  <c r="N42"/>
  <c r="F42"/>
  <c r="L42" s="1"/>
  <c r="M45"/>
  <c r="N45"/>
  <c r="F45"/>
  <c r="M48"/>
  <c r="N48"/>
  <c r="F48"/>
  <c r="L48" s="1"/>
  <c r="M50"/>
  <c r="N50"/>
  <c r="F50"/>
  <c r="L50" s="1"/>
  <c r="M53"/>
  <c r="M52" s="1"/>
  <c r="N53"/>
  <c r="N52" s="1"/>
  <c r="F53"/>
  <c r="L53" s="1"/>
  <c r="M58"/>
  <c r="N58"/>
  <c r="F58"/>
  <c r="M60"/>
  <c r="N60"/>
  <c r="F60"/>
  <c r="M62"/>
  <c r="N62"/>
  <c r="F62"/>
  <c r="M64"/>
  <c r="N64"/>
  <c r="F64"/>
  <c r="L64" s="1"/>
  <c r="M67"/>
  <c r="N67"/>
  <c r="F67"/>
  <c r="M69"/>
  <c r="N69"/>
  <c r="F69"/>
  <c r="M72"/>
  <c r="M71" s="1"/>
  <c r="N72"/>
  <c r="N71" s="1"/>
  <c r="F72"/>
  <c r="L72" s="1"/>
  <c r="M75"/>
  <c r="M74" s="1"/>
  <c r="N75"/>
  <c r="N74" s="1"/>
  <c r="F75"/>
  <c r="L75" s="1"/>
  <c r="M80"/>
  <c r="M79" s="1"/>
  <c r="N80"/>
  <c r="N79" s="1"/>
  <c r="F80"/>
  <c r="L80" s="1"/>
  <c r="M83"/>
  <c r="M82" s="1"/>
  <c r="N83"/>
  <c r="N82" s="1"/>
  <c r="F83"/>
  <c r="L83" s="1"/>
  <c r="M89"/>
  <c r="M88" s="1"/>
  <c r="N89"/>
  <c r="N88" s="1"/>
  <c r="F89"/>
  <c r="L89" s="1"/>
  <c r="M92"/>
  <c r="N92"/>
  <c r="F92"/>
  <c r="M94"/>
  <c r="N94"/>
  <c r="F94"/>
  <c r="M97"/>
  <c r="M96" s="1"/>
  <c r="N97"/>
  <c r="N96" s="1"/>
  <c r="F97"/>
  <c r="L97" s="1"/>
  <c r="M101"/>
  <c r="N101"/>
  <c r="F101"/>
  <c r="L101" s="1"/>
  <c r="M103"/>
  <c r="N103"/>
  <c r="F103"/>
  <c r="L103" s="1"/>
  <c r="M105"/>
  <c r="N105"/>
  <c r="F105"/>
  <c r="L105" s="1"/>
  <c r="M108"/>
  <c r="N108"/>
  <c r="F108"/>
  <c r="L108" s="1"/>
  <c r="M110"/>
  <c r="N110"/>
  <c r="F110"/>
  <c r="L110" s="1"/>
  <c r="M112"/>
  <c r="N112"/>
  <c r="F112"/>
  <c r="L112" s="1"/>
  <c r="M114"/>
  <c r="N114"/>
  <c r="F114"/>
  <c r="L114" s="1"/>
  <c r="M116"/>
  <c r="N116"/>
  <c r="F116"/>
  <c r="L116" s="1"/>
  <c r="M118"/>
  <c r="N118"/>
  <c r="F118"/>
  <c r="L118" s="1"/>
  <c r="M133"/>
  <c r="M128" s="1"/>
  <c r="N133"/>
  <c r="N128" s="1"/>
  <c r="F133"/>
  <c r="L133" s="1"/>
  <c r="M143"/>
  <c r="N143"/>
  <c r="F143"/>
  <c r="L143" s="1"/>
  <c r="M145"/>
  <c r="N145"/>
  <c r="F145"/>
  <c r="L145" s="1"/>
  <c r="M163"/>
  <c r="M162" s="1"/>
  <c r="N163"/>
  <c r="N162" s="1"/>
  <c r="F163"/>
  <c r="L163" s="1"/>
  <c r="M177"/>
  <c r="N177"/>
  <c r="F177"/>
  <c r="L177" s="1"/>
  <c r="M180"/>
  <c r="N180"/>
  <c r="F180"/>
  <c r="L180" s="1"/>
  <c r="M182"/>
  <c r="N182"/>
  <c r="F182"/>
  <c r="L182" s="1"/>
  <c r="M184"/>
  <c r="N184"/>
  <c r="F184"/>
  <c r="L184" s="1"/>
  <c r="M187"/>
  <c r="M186" s="1"/>
  <c r="N187"/>
  <c r="N186" s="1"/>
  <c r="F187"/>
  <c r="L187" s="1"/>
  <c r="M190"/>
  <c r="N190"/>
  <c r="F190"/>
  <c r="L190" s="1"/>
  <c r="M192"/>
  <c r="N192"/>
  <c r="F192"/>
  <c r="L192" s="1"/>
  <c r="M194"/>
  <c r="N194"/>
  <c r="F194"/>
  <c r="L194" s="1"/>
  <c r="N66" l="1"/>
  <c r="F162"/>
  <c r="L162" s="1"/>
  <c r="F88"/>
  <c r="L88" s="1"/>
  <c r="F150"/>
  <c r="L150" s="1"/>
  <c r="F186"/>
  <c r="L186" s="1"/>
  <c r="F128"/>
  <c r="L128" s="1"/>
  <c r="F74"/>
  <c r="L74" s="1"/>
  <c r="F52"/>
  <c r="L52" s="1"/>
  <c r="F96"/>
  <c r="L96" s="1"/>
  <c r="F82"/>
  <c r="L82" s="1"/>
  <c r="F71"/>
  <c r="L71" s="1"/>
  <c r="F79"/>
  <c r="L79" s="1"/>
  <c r="M35"/>
  <c r="M34" s="1"/>
  <c r="M66"/>
  <c r="F57"/>
  <c r="L57" s="1"/>
  <c r="N47"/>
  <c r="N44" s="1"/>
  <c r="F35"/>
  <c r="N35"/>
  <c r="N34" s="1"/>
  <c r="N25"/>
  <c r="N24" s="1"/>
  <c r="M25"/>
  <c r="M24" s="1"/>
  <c r="F66"/>
  <c r="F25"/>
  <c r="L25" s="1"/>
  <c r="F91"/>
  <c r="F47"/>
  <c r="L47" s="1"/>
  <c r="M57"/>
  <c r="N57"/>
  <c r="M47"/>
  <c r="M44" s="1"/>
  <c r="N142"/>
  <c r="M91"/>
  <c r="M87" s="1"/>
  <c r="F100"/>
  <c r="L100" s="1"/>
  <c r="N189"/>
  <c r="M189"/>
  <c r="M100"/>
  <c r="M99" s="1"/>
  <c r="N91"/>
  <c r="N87" s="1"/>
  <c r="M78"/>
  <c r="N100"/>
  <c r="N99" s="1"/>
  <c r="F189"/>
  <c r="L189" s="1"/>
  <c r="M161"/>
  <c r="M142"/>
  <c r="N78"/>
  <c r="N161"/>
  <c r="F142"/>
  <c r="L142" s="1"/>
  <c r="N56" l="1"/>
  <c r="N55" s="1"/>
  <c r="F78"/>
  <c r="L78" s="1"/>
  <c r="F44"/>
  <c r="L44" s="1"/>
  <c r="F161"/>
  <c r="L161" s="1"/>
  <c r="F34"/>
  <c r="L34" s="1"/>
  <c r="F87"/>
  <c r="L87" s="1"/>
  <c r="F99"/>
  <c r="L99" s="1"/>
  <c r="F24"/>
  <c r="L24" s="1"/>
  <c r="M56"/>
  <c r="M55" s="1"/>
  <c r="F56"/>
  <c r="L56" s="1"/>
  <c r="N13"/>
  <c r="M13"/>
  <c r="N141"/>
  <c r="N140" s="1"/>
  <c r="M141"/>
  <c r="M140" s="1"/>
  <c r="F13" l="1"/>
  <c r="L13" s="1"/>
  <c r="F141"/>
  <c r="L141" s="1"/>
  <c r="F55"/>
  <c r="L55" s="1"/>
  <c r="N12"/>
  <c r="N11" s="1"/>
  <c r="M12"/>
  <c r="M11" s="1"/>
  <c r="F12" l="1"/>
  <c r="L12" s="1"/>
  <c r="F140"/>
  <c r="L140" s="1"/>
  <c r="F11" l="1"/>
  <c r="L11" s="1"/>
</calcChain>
</file>

<file path=xl/sharedStrings.xml><?xml version="1.0" encoding="utf-8"?>
<sst xmlns="http://schemas.openxmlformats.org/spreadsheetml/2006/main" count="773" uniqueCount="375">
  <si>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</si>
  <si>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</si>
  <si>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</si>
  <si>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</si>
  <si>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</si>
  <si>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</si>
  <si>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</si>
  <si>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</si>
  <si>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</si>
  <si>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</si>
  <si>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</si>
  <si>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</si>
  <si>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</si>
  <si>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</si>
  <si>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</si>
  <si>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</si>
  <si>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</si>
  <si>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</si>
  <si>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</si>
  <si>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</si>
  <si>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</si>
  <si>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</si>
  <si>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</si>
  <si>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</si>
  <si>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</si>
  <si>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</si>
  <si>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</si>
  <si>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</si>
  <si>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</si>
  <si>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</si>
  <si>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</si>
  <si>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</si>
  <si>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</si>
  <si>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</si>
  <si>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</si>
  <si>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</si>
  <si>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</si>
  <si>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</si>
  <si>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</si>
  <si>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</si>
  <si>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</si>
  <si>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</si>
  <si>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</si>
  <si>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</si>
  <si>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</si>
  <si>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</si>
  <si>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</si>
  <si>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</si>
  <si>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</si>
  <si>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</si>
  <si>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</si>
  <si>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</si>
  <si>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</si>
  <si>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</si>
  <si>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</si>
  <si>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</si>
  <si>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</si>
  <si>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</si>
  <si>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</si>
  <si>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</si>
  <si>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</si>
  <si>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</si>
  <si>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</si>
  <si>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</si>
  <si>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</si>
  <si>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</si>
  <si>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</si>
  <si>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</si>
  <si>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</si>
  <si>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</si>
  <si>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</si>
  <si>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</si>
  <si>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</si>
  <si>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</si>
  <si>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</si>
  <si>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</si>
  <si>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</si>
  <si>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</si>
  <si>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</si>
  <si>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</si>
  <si>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</si>
  <si>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</si>
  <si>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</si>
  <si>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</si>
  <si>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</si>
  <si>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</si>
  <si>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</si>
  <si>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</si>
  <si>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</si>
  <si>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</si>
  <si>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</si>
  <si>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</si>
  <si>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</si>
  <si>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</si>
  <si>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</si>
  <si>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</si>
  <si>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</si>
  <si>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</si>
  <si>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</si>
  <si>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</si>
  <si>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</si>
  <si>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</si>
  <si>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</si>
  <si>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</si>
  <si>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</si>
  <si>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</si>
  <si>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</si>
  <si>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</si>
  <si>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</si>
  <si>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</si>
  <si>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</si>
  <si>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</si>
  <si>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</si>
  <si>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</si>
  <si>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</si>
  <si>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</si>
  <si>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</si>
  <si>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</si>
  <si>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</si>
  <si>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</si>
  <si>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</si>
  <si>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</si>
  <si>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</si>
  <si>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</si>
  <si>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</si>
  <si>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</si>
  <si>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</si>
  <si>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</si>
  <si>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</si>
  <si>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</si>
  <si>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</si>
  <si>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</si>
  <si>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</si>
  <si>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</si>
  <si>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</si>
  <si>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</si>
  <si>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</si>
  <si>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</si>
  <si>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</si>
  <si>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</si>
  <si>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</si>
  <si>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</si>
  <si>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</si>
  <si>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</si>
  <si>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</si>
  <si>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</si>
  <si>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</si>
  <si>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</si>
  <si>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</si>
  <si>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</si>
  <si>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</si>
  <si>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</si>
  <si>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</si>
  <si>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</si>
  <si>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</si>
  <si>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</si>
  <si>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</si>
  <si>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</si>
  <si>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</si>
  <si>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</si>
  <si>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</si>
  <si>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</si>
  <si>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</si>
  <si>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</si>
  <si>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</si>
  <si>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</si>
  <si>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</si>
  <si>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</si>
  <si>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</si>
  <si>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</si>
  <si>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</si>
  <si>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</si>
  <si>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</si>
  <si>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</si>
  <si>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</si>
  <si>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</si>
  <si>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</si>
  <si>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</si>
  <si>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</si>
  <si>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</si>
  <si>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</si>
  <si>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</si>
  <si>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</si>
  <si>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</si>
  <si>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</si>
  <si>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</si>
  <si>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</si>
  <si>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</si>
  <si>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</si>
  <si>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</si>
  <si>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</si>
  <si>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</si>
  <si>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</si>
  <si>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</si>
  <si>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</si>
  <si>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</si>
  <si>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</si>
  <si>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</si>
  <si>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</si>
  <si>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</si>
  <si>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</si>
  <si>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</si>
  <si>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</si>
  <si>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</si>
  <si>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</si>
  <si>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</si>
  <si>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</si>
  <si>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</si>
  <si>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</si>
  <si>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</si>
  <si>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</si>
  <si>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</si>
  <si>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</si>
  <si>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</si>
  <si>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</si>
  <si>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</si>
  <si>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</si>
  <si>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</si>
  <si>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</si>
  <si>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</si>
  <si>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</si>
  <si>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</si>
  <si>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</si>
  <si>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</si>
  <si>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</si>
  <si>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</si>
  <si>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</si>
  <si>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</si>
  <si>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</si>
  <si>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</si>
  <si>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</si>
  <si>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</si>
  <si>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</si>
  <si>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</si>
  <si>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</si>
  <si>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</si>
  <si>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</si>
  <si>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</si>
  <si>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</si>
  <si>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</si>
  <si>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</si>
  <si>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</si>
  <si>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</si>
  <si>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</si>
  <si>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</si>
  <si>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</si>
  <si>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</si>
  <si>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</si>
  <si>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</si>
  <si>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</si>
  <si>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</si>
  <si>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</si>
  <si>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</si>
  <si>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</si>
  <si>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</si>
  <si>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</si>
  <si>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</si>
  <si>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</si>
  <si>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</si>
  <si>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</si>
  <si>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</si>
  <si>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</si>
  <si>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</si>
  <si>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</si>
  <si>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</si>
  <si>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</si>
  <si>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</si>
  <si>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</si>
  <si>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</si>
  <si>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</si>
  <si>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</si>
  <si>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</si>
  <si>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</si>
  <si>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</si>
  <si>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</si>
  <si>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</si>
  <si>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</si>
  <si>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</si>
  <si>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</si>
  <si>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</si>
  <si>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</si>
  <si>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</si>
  <si>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</si>
  <si>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</si>
  <si>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</si>
  <si>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</si>
  <si>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</si>
  <si>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</si>
  <si>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</si>
  <si>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</si>
  <si>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</si>
  <si>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</si>
  <si>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</si>
  <si>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</si>
  <si>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</si>
  <si>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</si>
  <si>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</si>
  <si>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</si>
  <si>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</si>
  <si>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</si>
  <si>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</si>
  <si>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</si>
  <si>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</si>
  <si>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</si>
  <si>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</si>
  <si>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</si>
  <si>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</si>
  <si>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</si>
  <si>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</si>
  <si>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</si>
  <si>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</si>
  <si>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</si>
  <si>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</si>
  <si>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</si>
  <si>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</si>
  <si>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</si>
  <si>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</si>
  <si>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</si>
  <si>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</si>
  <si>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</si>
  <si>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</si>
  <si>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</si>
  <si>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</si>
  <si>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</si>
  <si>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</si>
  <si>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</si>
  <si>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</si>
  <si>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</si>
  <si>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</si>
  <si>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</si>
  <si>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</si>
  <si>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</si>
  <si>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</si>
  <si>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</si>
  <si>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</si>
  <si>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Изменения 26.06.2025</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</si>
  <si>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</si>
  <si>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 xml:space="preserve">000 1 16 10 032 14 0000 140 </t>
  </si>
  <si>
    <t xml:space="preserve">000 1 16 10 030 14 0000 140 </t>
  </si>
  <si>
    <t xml:space="preserve">000 1 16 10 000 00 0000 140 </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</si>
  <si>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</si>
  <si>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</si>
  <si>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в целях возмещения причиненного ущерба (убытков)</t>
  </si>
  <si>
    <t xml:space="preserve">1 17 05000 00 0000 180
Прочие неналоговые доходы
</t>
  </si>
  <si>
    <t xml:space="preserve">000 1 17 05 000 00 0000 180 </t>
  </si>
  <si>
    <t xml:space="preserve">
Прочие неналоговые доходы бюджетов муниципальных округов
</t>
  </si>
  <si>
    <t>000 1 17 05 040 14 0000 180</t>
  </si>
  <si>
    <t>Изменения 25.09.2025</t>
  </si>
  <si>
    <t>Изменения 27.11.2025</t>
  </si>
  <si>
    <t xml:space="preserve">000 1 01 02 021 01 0000 110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</si>
  <si>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</si>
  <si>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</si>
  <si>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</si>
  <si>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</si>
  <si>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</si>
  <si>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000 1 01 02 140 01 0000 110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</si>
  <si>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</si>
  <si>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000 1 01 02 210 01 0000 110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</si>
  <si>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</si>
  <si>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000 1 13 02 990 00 0000 130 </t>
  </si>
  <si>
    <t xml:space="preserve">000 1 13 02 994 14 0000 130 </t>
  </si>
  <si>
    <t>Прочие доходы от компенсации затрат бюджетов муниципальных округов</t>
  </si>
  <si>
    <t>Прочие доходы от компенсации затрат государства</t>
  </si>
  <si>
    <t xml:space="preserve">000 1 17 14 000 00 0000 150 </t>
  </si>
  <si>
    <t xml:space="preserve">000 1 17 14 020 14 0000 150 </t>
  </si>
  <si>
    <t>Средства самообложения граждан</t>
  </si>
  <si>
    <t>Средства самообложения граждан, зачисляемые в бюджеты муниципальных округов</t>
  </si>
  <si>
    <t xml:space="preserve">000 1 16 07 000 00 0000 140 </t>
  </si>
  <si>
    <t xml:space="preserve">000 1 16 07 010 00 0000 140 </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</si>
  <si>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</si>
  <si>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</si>
  <si>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000 1 16 07 010 14 0000 140 </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</si>
  <si>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</si>
  <si>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Изменения 22.12.2025</t>
  </si>
  <si>
    <t>от 22.12.2025 № 130</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</si>
</sst>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197"/>
  <sheetViews>
    <sheetView tabSelected="1" topLeftCell="D1" workbookViewId="0">
      <selection activeCell="Q4" sqref="Q4"/>
    </sheetView>
  </sheetViews>
  <sheetFormatPr defaultColWidth="9.109375" defaultRowHeight="18" customHeight="1"/>
  <cols>
    <col min="1" max="3" width="8" style="3" hidden="1"/>
    <col min="4" max="4" width="34.6640625" style="3" customWidth="1"/>
    <col min="5" max="5" width="80.5546875" style="3" customWidth="1"/>
    <col min="6" max="6" width="19.44140625" style="3" hidden="1" customWidth="1"/>
    <col min="7" max="11" width="16.44140625" style="3" hidden="1" customWidth="1"/>
    <col min="12" max="12" width="39.88671875" style="3" customWidth="1"/>
    <col min="13" max="13" width="20.44140625" style="3" hidden="1" customWidth="1"/>
    <col min="14" max="14" width="19" style="3" hidden="1" customWidth="1"/>
    <col min="15" max="15" width="9.109375" style="3"/>
    <col min="16" max="16" width="19.109375" style="3" bestFit="1" customWidth="1"/>
    <col min="17" max="16384" width="9.109375" style="3"/>
  </cols>
  <sheetData>
    <row r="1" spans="1:16">
      <c r="A1" s="1"/>
      <c r="B1" s="1"/>
      <c r="C1" s="1"/>
      <c r="D1" s="1"/>
      <c r="E1" s="1"/>
      <c r="L1" s="22" t="s">
        <v>304</v>
      </c>
      <c r="N1" s="23"/>
    </row>
    <row r="2" spans="1:16">
      <c r="A2" s="1"/>
      <c r="B2" s="1"/>
      <c r="C2" s="1"/>
      <c r="D2" s="1"/>
      <c r="E2" s="1"/>
      <c r="L2" s="24" t="s">
        <v>0</v>
      </c>
      <c r="N2" s="23"/>
    </row>
    <row r="3" spans="1:16">
      <c r="A3" s="1"/>
      <c r="B3" s="1"/>
      <c r="C3" s="1"/>
      <c r="D3" s="1"/>
      <c r="E3" s="1"/>
      <c r="L3" s="24" t="s">
        <v>1</v>
      </c>
      <c r="N3" s="24"/>
    </row>
    <row r="4" spans="1:16">
      <c r="A4" s="1"/>
      <c r="B4" s="1"/>
      <c r="C4" s="1"/>
      <c r="D4" s="1"/>
      <c r="E4" s="1"/>
      <c r="F4" s="22"/>
      <c r="L4" s="22" t="s">
        <v>374</v>
      </c>
      <c r="N4" s="2"/>
    </row>
    <row r="5" spans="1:16" ht="45.75" customHeight="1">
      <c r="A5" s="4" t="s">
        <v>2</v>
      </c>
      <c r="B5" s="4"/>
      <c r="C5" s="4"/>
      <c r="D5" s="29" t="s">
        <v>333</v>
      </c>
      <c r="E5" s="29"/>
      <c r="F5" s="29"/>
      <c r="G5" s="29"/>
      <c r="H5" s="29"/>
      <c r="I5" s="29"/>
      <c r="J5" s="29"/>
      <c r="K5" s="29"/>
      <c r="L5" s="29"/>
      <c r="M5" s="29"/>
      <c r="N5" s="29"/>
    </row>
    <row r="6" spans="1:16" ht="18" customHeight="1">
      <c r="D6" s="31" t="s">
        <v>4</v>
      </c>
      <c r="E6" s="31" t="s">
        <v>10</v>
      </c>
      <c r="F6" s="30" t="s">
        <v>281</v>
      </c>
      <c r="G6" s="34" t="s">
        <v>334</v>
      </c>
      <c r="H6" s="34" t="s">
        <v>335</v>
      </c>
      <c r="I6" s="34" t="s">
        <v>347</v>
      </c>
      <c r="J6" s="34" t="s">
        <v>348</v>
      </c>
      <c r="K6" s="34" t="s">
        <v>373</v>
      </c>
      <c r="L6" s="30" t="s">
        <v>281</v>
      </c>
      <c r="M6" s="37" t="s">
        <v>282</v>
      </c>
      <c r="N6" s="37" t="s">
        <v>311</v>
      </c>
    </row>
    <row r="7" spans="1:16" ht="18.75" customHeight="1">
      <c r="A7" s="30" t="s">
        <v>10</v>
      </c>
      <c r="B7" s="30" t="s">
        <v>11</v>
      </c>
      <c r="C7" s="30" t="s">
        <v>3</v>
      </c>
      <c r="D7" s="32"/>
      <c r="E7" s="32"/>
      <c r="F7" s="30"/>
      <c r="G7" s="35"/>
      <c r="H7" s="35"/>
      <c r="I7" s="35"/>
      <c r="J7" s="35"/>
      <c r="K7" s="35"/>
      <c r="L7" s="30"/>
      <c r="M7" s="37"/>
      <c r="N7" s="37"/>
    </row>
    <row r="8" spans="1:16">
      <c r="A8" s="30"/>
      <c r="B8" s="30"/>
      <c r="C8" s="30"/>
      <c r="D8" s="32"/>
      <c r="E8" s="32"/>
      <c r="F8" s="30"/>
      <c r="G8" s="35"/>
      <c r="H8" s="35"/>
      <c r="I8" s="35"/>
      <c r="J8" s="35"/>
      <c r="K8" s="35"/>
      <c r="L8" s="30"/>
      <c r="M8" s="37"/>
      <c r="N8" s="37"/>
    </row>
    <row r="9" spans="1:16">
      <c r="A9" s="30"/>
      <c r="B9" s="30"/>
      <c r="C9" s="30"/>
      <c r="D9" s="33"/>
      <c r="E9" s="33"/>
      <c r="F9" s="30"/>
      <c r="G9" s="36"/>
      <c r="H9" s="36"/>
      <c r="I9" s="36"/>
      <c r="J9" s="36"/>
      <c r="K9" s="36"/>
      <c r="L9" s="30"/>
      <c r="M9" s="37"/>
      <c r="N9" s="37"/>
    </row>
    <row r="10" spans="1:16">
      <c r="A10" s="5" t="s">
        <v>5</v>
      </c>
      <c r="B10" s="5" t="s">
        <v>6</v>
      </c>
      <c r="C10" s="5" t="s">
        <v>7</v>
      </c>
      <c r="D10" s="5" t="s">
        <v>5</v>
      </c>
      <c r="E10" s="5" t="s">
        <v>6</v>
      </c>
      <c r="F10" s="5" t="s">
        <v>7</v>
      </c>
      <c r="G10" s="5"/>
      <c r="H10" s="5"/>
      <c r="I10" s="5"/>
      <c r="J10" s="5"/>
      <c r="K10" s="5"/>
      <c r="L10" s="5" t="s">
        <v>7</v>
      </c>
      <c r="M10" s="5" t="s">
        <v>8</v>
      </c>
      <c r="N10" s="5" t="s">
        <v>9</v>
      </c>
    </row>
    <row r="11" spans="1:16" s="10" customFormat="1" ht="25.5" customHeight="1">
      <c r="A11" s="6" t="s">
        <v>12</v>
      </c>
      <c r="B11" s="7"/>
      <c r="C11" s="7"/>
      <c r="D11" s="8"/>
      <c r="E11" s="9" t="s">
        <v>12</v>
      </c>
      <c r="F11" s="16">
        <f t="shared" ref="F11:K11" si="0">F12+F140</f>
        <v>547684314.18000007</v>
      </c>
      <c r="G11" s="16">
        <f t="shared" si="0"/>
        <v>1536000</v>
      </c>
      <c r="H11" s="16">
        <f t="shared" si="0"/>
        <v>1627868.4</v>
      </c>
      <c r="I11" s="16">
        <f t="shared" si="0"/>
        <v>1832319.04</v>
      </c>
      <c r="J11" s="16">
        <f t="shared" si="0"/>
        <v>5223822.18</v>
      </c>
      <c r="K11" s="16">
        <f t="shared" si="0"/>
        <v>1845900</v>
      </c>
      <c r="L11" s="16">
        <f>F11+G11+H11+I11+J11+K11</f>
        <v>559750223.79999995</v>
      </c>
      <c r="M11" s="16">
        <f>M12+M140</f>
        <v>488383712.72999996</v>
      </c>
      <c r="N11" s="16">
        <f>N12+N140</f>
        <v>492341415.52999997</v>
      </c>
    </row>
    <row r="12" spans="1:16" ht="18" customHeight="1">
      <c r="A12" s="6" t="s">
        <v>16</v>
      </c>
      <c r="B12" s="7" t="s">
        <v>13</v>
      </c>
      <c r="C12" s="7" t="s">
        <v>14</v>
      </c>
      <c r="D12" s="8" t="s">
        <v>15</v>
      </c>
      <c r="E12" s="9" t="s">
        <v>16</v>
      </c>
      <c r="F12" s="16">
        <f t="shared" ref="F12:K12" si="1">F55+F13</f>
        <v>79937478.599999994</v>
      </c>
      <c r="G12" s="16">
        <f t="shared" si="1"/>
        <v>1536000</v>
      </c>
      <c r="H12" s="16">
        <f t="shared" si="1"/>
        <v>11468.4</v>
      </c>
      <c r="I12" s="16">
        <f t="shared" si="1"/>
        <v>2471819.04</v>
      </c>
      <c r="J12" s="16">
        <f t="shared" si="1"/>
        <v>3974329</v>
      </c>
      <c r="K12" s="16">
        <f t="shared" si="1"/>
        <v>1845900</v>
      </c>
      <c r="L12" s="16">
        <f t="shared" ref="L12:L75" si="2">F12+G12+H12+I12+J12+K12</f>
        <v>89776995.040000007</v>
      </c>
      <c r="M12" s="16">
        <f>M55+M13</f>
        <v>80661700</v>
      </c>
      <c r="N12" s="16">
        <f>N55+N13</f>
        <v>82603800</v>
      </c>
      <c r="P12" s="25"/>
    </row>
    <row r="13" spans="1:16" s="10" customFormat="1" ht="24.75" customHeight="1">
      <c r="A13" s="6" t="s">
        <v>17</v>
      </c>
      <c r="B13" s="7"/>
      <c r="C13" s="7"/>
      <c r="D13" s="8"/>
      <c r="E13" s="9" t="s">
        <v>283</v>
      </c>
      <c r="F13" s="16">
        <f t="shared" ref="F13:K13" si="3">F14+F24+F34+F44+F52</f>
        <v>50377600</v>
      </c>
      <c r="G13" s="16">
        <f t="shared" si="3"/>
        <v>1536000</v>
      </c>
      <c r="H13" s="16">
        <f t="shared" si="3"/>
        <v>0</v>
      </c>
      <c r="I13" s="16">
        <f t="shared" si="3"/>
        <v>1434400</v>
      </c>
      <c r="J13" s="16">
        <f t="shared" si="3"/>
        <v>2028505</v>
      </c>
      <c r="K13" s="16">
        <f t="shared" si="3"/>
        <v>893000</v>
      </c>
      <c r="L13" s="16">
        <f t="shared" si="2"/>
        <v>56269505</v>
      </c>
      <c r="M13" s="16">
        <f>M14+M24+M34+M44+M52</f>
        <v>53281000</v>
      </c>
      <c r="N13" s="16">
        <f>N14+N24+N34+N44+N52</f>
        <v>55360300</v>
      </c>
    </row>
    <row r="14" spans="1:16" ht="24" hidden="1" customHeight="1">
      <c r="A14" s="6" t="s">
        <v>19</v>
      </c>
      <c r="B14" s="7" t="s">
        <v>13</v>
      </c>
      <c r="C14" s="7" t="s">
        <v>14</v>
      </c>
      <c r="D14" s="8" t="s">
        <v>18</v>
      </c>
      <c r="E14" s="9" t="s">
        <v>19</v>
      </c>
      <c r="F14" s="16">
        <f t="shared" ref="F14:K14" si="4">F15</f>
        <v>29313000</v>
      </c>
      <c r="G14" s="16">
        <f t="shared" si="4"/>
        <v>1536000</v>
      </c>
      <c r="H14" s="16">
        <f t="shared" si="4"/>
        <v>0</v>
      </c>
      <c r="I14" s="16">
        <f t="shared" si="4"/>
        <v>0</v>
      </c>
      <c r="J14" s="16">
        <f t="shared" si="4"/>
        <v>1227500</v>
      </c>
      <c r="K14" s="16">
        <f t="shared" si="4"/>
        <v>0</v>
      </c>
      <c r="L14" s="16">
        <f t="shared" si="2"/>
        <v>32076500</v>
      </c>
      <c r="M14" s="16">
        <f t="shared" ref="M14:N14" si="5">M15</f>
        <v>31805000</v>
      </c>
      <c r="N14" s="16">
        <f t="shared" si="5"/>
        <v>33649000</v>
      </c>
    </row>
    <row r="15" spans="1:16" ht="22.5" hidden="1" customHeight="1">
      <c r="A15" s="11" t="s">
        <v>21</v>
      </c>
      <c r="B15" s="12" t="s">
        <v>13</v>
      </c>
      <c r="C15" s="12" t="s">
        <v>14</v>
      </c>
      <c r="D15" s="13" t="s">
        <v>20</v>
      </c>
      <c r="E15" s="14" t="s">
        <v>21</v>
      </c>
      <c r="F15" s="17">
        <f>F16+F17+F19+F20+F21</f>
        <v>29313000</v>
      </c>
      <c r="G15" s="17">
        <f>G16+G17+G19+G20+G21</f>
        <v>1536000</v>
      </c>
      <c r="H15" s="17">
        <f>H16+H17+H19+H20+H21</f>
        <v>0</v>
      </c>
      <c r="I15" s="17">
        <f>I16+I17+I19+I20+I21</f>
        <v>0</v>
      </c>
      <c r="J15" s="17">
        <f>J16+J17+J19+J20+J21+J22+J23+J18</f>
        <v>1227500</v>
      </c>
      <c r="K15" s="17">
        <f>K16+K17+K19+K20+K21+K22+K23+K18</f>
        <v>0</v>
      </c>
      <c r="L15" s="17">
        <f t="shared" si="2"/>
        <v>32076500</v>
      </c>
      <c r="M15" s="17">
        <f t="shared" ref="M15:N15" si="6">M16+M17+M19+M20+M21</f>
        <v>31805000</v>
      </c>
      <c r="N15" s="17">
        <f t="shared" si="6"/>
        <v>33649000</v>
      </c>
    </row>
    <row r="16" spans="1:16" ht="276" hidden="1" customHeight="1">
      <c r="A16" s="11" t="s">
        <v>23</v>
      </c>
      <c r="B16" s="12" t="s">
        <v>13</v>
      </c>
      <c r="C16" s="12" t="s">
        <v>14</v>
      </c>
      <c r="D16" s="13" t="s">
        <v>22</v>
      </c>
      <c r="E16" s="15" t="s">
        <v>351</v>
      </c>
      <c r="F16" s="17">
        <v>28376000</v>
      </c>
      <c r="G16" s="17">
        <v>1536000</v>
      </c>
      <c r="H16" s="17">
        <v>0</v>
      </c>
      <c r="I16" s="17">
        <v>0</v>
      </c>
      <c r="J16" s="17">
        <v>-1782300</v>
      </c>
      <c r="K16" s="17">
        <v>0</v>
      </c>
      <c r="L16" s="17">
        <f t="shared" si="2"/>
        <v>28129700</v>
      </c>
      <c r="M16" s="17">
        <v>30787000</v>
      </c>
      <c r="N16" s="17">
        <v>32573000</v>
      </c>
    </row>
    <row r="17" spans="1:14" ht="191.25" hidden="1" customHeight="1">
      <c r="A17" s="11" t="s">
        <v>25</v>
      </c>
      <c r="B17" s="12" t="s">
        <v>13</v>
      </c>
      <c r="C17" s="12" t="s">
        <v>14</v>
      </c>
      <c r="D17" s="13" t="s">
        <v>24</v>
      </c>
      <c r="E17" s="14" t="s">
        <v>352</v>
      </c>
      <c r="F17" s="17">
        <v>59000</v>
      </c>
      <c r="G17" s="17">
        <v>0</v>
      </c>
      <c r="H17" s="17">
        <v>0</v>
      </c>
      <c r="I17" s="17">
        <v>0</v>
      </c>
      <c r="J17" s="17">
        <v>95000</v>
      </c>
      <c r="K17" s="17">
        <v>0</v>
      </c>
      <c r="L17" s="17">
        <f t="shared" si="2"/>
        <v>154000</v>
      </c>
      <c r="M17" s="17">
        <v>64000</v>
      </c>
      <c r="N17" s="17">
        <v>67000</v>
      </c>
    </row>
    <row r="18" spans="1:14" ht="162" hidden="1">
      <c r="A18" s="11"/>
      <c r="B18" s="12"/>
      <c r="C18" s="12"/>
      <c r="D18" s="13" t="s">
        <v>349</v>
      </c>
      <c r="E18" s="14" t="s">
        <v>350</v>
      </c>
      <c r="F18" s="17"/>
      <c r="G18" s="17"/>
      <c r="H18" s="17"/>
      <c r="I18" s="17"/>
      <c r="J18" s="17">
        <v>43500</v>
      </c>
      <c r="K18" s="17">
        <v>0</v>
      </c>
      <c r="L18" s="17">
        <f t="shared" si="2"/>
        <v>43500</v>
      </c>
      <c r="M18" s="17"/>
      <c r="N18" s="17"/>
    </row>
    <row r="19" spans="1:14" ht="176.25" hidden="1" customHeight="1">
      <c r="A19" s="11" t="s">
        <v>27</v>
      </c>
      <c r="B19" s="12" t="s">
        <v>13</v>
      </c>
      <c r="C19" s="12" t="s">
        <v>14</v>
      </c>
      <c r="D19" s="13" t="s">
        <v>26</v>
      </c>
      <c r="E19" s="14" t="s">
        <v>353</v>
      </c>
      <c r="F19" s="17">
        <v>586000</v>
      </c>
      <c r="G19" s="17">
        <v>0</v>
      </c>
      <c r="H19" s="17">
        <v>0</v>
      </c>
      <c r="I19" s="17">
        <v>0</v>
      </c>
      <c r="J19" s="17">
        <v>0</v>
      </c>
      <c r="K19" s="17">
        <v>0</v>
      </c>
      <c r="L19" s="17">
        <f t="shared" si="2"/>
        <v>586000</v>
      </c>
      <c r="M19" s="17">
        <v>636000</v>
      </c>
      <c r="N19" s="17">
        <v>672000</v>
      </c>
    </row>
    <row r="20" spans="1:14" ht="117" hidden="1" customHeight="1">
      <c r="A20" s="11" t="s">
        <v>29</v>
      </c>
      <c r="B20" s="12" t="s">
        <v>13</v>
      </c>
      <c r="C20" s="12" t="s">
        <v>14</v>
      </c>
      <c r="D20" s="13" t="s">
        <v>28</v>
      </c>
      <c r="E20" s="14" t="s">
        <v>29</v>
      </c>
      <c r="F20" s="17">
        <v>117000</v>
      </c>
      <c r="G20" s="17">
        <v>0</v>
      </c>
      <c r="H20" s="17">
        <v>0</v>
      </c>
      <c r="I20" s="17">
        <v>0</v>
      </c>
      <c r="J20" s="17">
        <v>49000</v>
      </c>
      <c r="K20" s="17">
        <v>0</v>
      </c>
      <c r="L20" s="17">
        <f t="shared" si="2"/>
        <v>166000</v>
      </c>
      <c r="M20" s="17">
        <v>127000</v>
      </c>
      <c r="N20" s="17">
        <v>135000</v>
      </c>
    </row>
    <row r="21" spans="1:14" ht="108" hidden="1">
      <c r="A21" s="11"/>
      <c r="B21" s="12"/>
      <c r="C21" s="12"/>
      <c r="D21" s="13" t="s">
        <v>305</v>
      </c>
      <c r="E21" s="14" t="s">
        <v>354</v>
      </c>
      <c r="F21" s="17">
        <v>175000</v>
      </c>
      <c r="G21" s="17">
        <v>0</v>
      </c>
      <c r="H21" s="17">
        <v>0</v>
      </c>
      <c r="I21" s="17">
        <v>0</v>
      </c>
      <c r="J21" s="17">
        <v>0</v>
      </c>
      <c r="K21" s="17">
        <v>0</v>
      </c>
      <c r="L21" s="17">
        <f t="shared" si="2"/>
        <v>175000</v>
      </c>
      <c r="M21" s="17">
        <v>191000</v>
      </c>
      <c r="N21" s="17">
        <v>202000</v>
      </c>
    </row>
    <row r="22" spans="1:14" ht="108" hidden="1">
      <c r="A22" s="11"/>
      <c r="B22" s="12"/>
      <c r="C22" s="12"/>
      <c r="D22" s="13" t="s">
        <v>355</v>
      </c>
      <c r="E22" s="14" t="s">
        <v>356</v>
      </c>
      <c r="F22" s="17"/>
      <c r="G22" s="17"/>
      <c r="H22" s="17"/>
      <c r="I22" s="17"/>
      <c r="J22" s="17">
        <v>39100</v>
      </c>
      <c r="K22" s="17">
        <v>0</v>
      </c>
      <c r="L22" s="17">
        <f t="shared" si="2"/>
        <v>39100</v>
      </c>
      <c r="M22" s="17"/>
      <c r="N22" s="17"/>
    </row>
    <row r="23" spans="1:14" ht="81" hidden="1" customHeight="1">
      <c r="A23" s="11"/>
      <c r="B23" s="12"/>
      <c r="C23" s="12"/>
      <c r="D23" s="13" t="s">
        <v>357</v>
      </c>
      <c r="E23" s="14" t="s">
        <v>358</v>
      </c>
      <c r="F23" s="17"/>
      <c r="G23" s="17"/>
      <c r="H23" s="17"/>
      <c r="I23" s="17"/>
      <c r="J23" s="17">
        <v>2783200</v>
      </c>
      <c r="K23" s="17">
        <v>0</v>
      </c>
      <c r="L23" s="17">
        <f t="shared" si="2"/>
        <v>2783200</v>
      </c>
      <c r="M23" s="17"/>
      <c r="N23" s="17"/>
    </row>
    <row r="24" spans="1:14" ht="63" hidden="1" customHeight="1">
      <c r="A24" s="6" t="s">
        <v>31</v>
      </c>
      <c r="B24" s="7" t="s">
        <v>13</v>
      </c>
      <c r="C24" s="7" t="s">
        <v>14</v>
      </c>
      <c r="D24" s="8" t="s">
        <v>30</v>
      </c>
      <c r="E24" s="9" t="s">
        <v>31</v>
      </c>
      <c r="F24" s="16">
        <f t="shared" ref="F24:K24" si="7">F25</f>
        <v>12694600</v>
      </c>
      <c r="G24" s="16">
        <f t="shared" si="7"/>
        <v>0</v>
      </c>
      <c r="H24" s="16">
        <f t="shared" si="7"/>
        <v>0</v>
      </c>
      <c r="I24" s="16">
        <f t="shared" si="7"/>
        <v>0</v>
      </c>
      <c r="J24" s="16">
        <f t="shared" si="7"/>
        <v>0</v>
      </c>
      <c r="K24" s="16">
        <f t="shared" si="7"/>
        <v>0</v>
      </c>
      <c r="L24" s="16">
        <f t="shared" si="2"/>
        <v>12694600</v>
      </c>
      <c r="M24" s="16">
        <f t="shared" ref="M24:N24" si="8">M25</f>
        <v>13106000</v>
      </c>
      <c r="N24" s="16">
        <f t="shared" si="8"/>
        <v>13341300</v>
      </c>
    </row>
    <row r="25" spans="1:14" ht="44.25" hidden="1" customHeight="1">
      <c r="A25" s="11" t="s">
        <v>33</v>
      </c>
      <c r="B25" s="12" t="s">
        <v>13</v>
      </c>
      <c r="C25" s="12" t="s">
        <v>14</v>
      </c>
      <c r="D25" s="13" t="s">
        <v>32</v>
      </c>
      <c r="E25" s="14" t="s">
        <v>33</v>
      </c>
      <c r="F25" s="17">
        <f t="shared" ref="F25:K25" si="9">F26+F28+F30+F32</f>
        <v>12694600</v>
      </c>
      <c r="G25" s="17">
        <f t="shared" si="9"/>
        <v>0</v>
      </c>
      <c r="H25" s="17">
        <f t="shared" si="9"/>
        <v>0</v>
      </c>
      <c r="I25" s="17">
        <f t="shared" si="9"/>
        <v>0</v>
      </c>
      <c r="J25" s="17">
        <f t="shared" si="9"/>
        <v>0</v>
      </c>
      <c r="K25" s="17">
        <f t="shared" si="9"/>
        <v>0</v>
      </c>
      <c r="L25" s="17">
        <f t="shared" si="2"/>
        <v>12694600</v>
      </c>
      <c r="M25" s="17">
        <f t="shared" ref="M25:N25" si="10">M26+M28+M30+M32</f>
        <v>13106000</v>
      </c>
      <c r="N25" s="17">
        <f t="shared" si="10"/>
        <v>13341300</v>
      </c>
    </row>
    <row r="26" spans="1:14" ht="91.5" hidden="1" customHeight="1">
      <c r="A26" s="11" t="s">
        <v>35</v>
      </c>
      <c r="B26" s="12" t="s">
        <v>13</v>
      </c>
      <c r="C26" s="12" t="s">
        <v>14</v>
      </c>
      <c r="D26" s="13" t="s">
        <v>34</v>
      </c>
      <c r="E26" s="14" t="s">
        <v>35</v>
      </c>
      <c r="F26" s="17">
        <f t="shared" ref="F26:K26" si="11">F27</f>
        <v>6639500</v>
      </c>
      <c r="G26" s="17">
        <f t="shared" si="11"/>
        <v>0</v>
      </c>
      <c r="H26" s="17">
        <f t="shared" si="11"/>
        <v>0</v>
      </c>
      <c r="I26" s="17">
        <f t="shared" si="11"/>
        <v>0</v>
      </c>
      <c r="J26" s="17">
        <f t="shared" si="11"/>
        <v>0</v>
      </c>
      <c r="K26" s="17">
        <f t="shared" si="11"/>
        <v>0</v>
      </c>
      <c r="L26" s="17">
        <f t="shared" si="2"/>
        <v>6639500</v>
      </c>
      <c r="M26" s="17">
        <f t="shared" ref="M26:N26" si="12">M27</f>
        <v>6861400</v>
      </c>
      <c r="N26" s="17">
        <f t="shared" si="12"/>
        <v>6974100</v>
      </c>
    </row>
    <row r="27" spans="1:14" ht="135" hidden="1" customHeight="1">
      <c r="A27" s="11" t="s">
        <v>37</v>
      </c>
      <c r="B27" s="12" t="s">
        <v>13</v>
      </c>
      <c r="C27" s="12" t="s">
        <v>14</v>
      </c>
      <c r="D27" s="13" t="s">
        <v>36</v>
      </c>
      <c r="E27" s="14" t="s">
        <v>37</v>
      </c>
      <c r="F27" s="17">
        <v>6639500</v>
      </c>
      <c r="G27" s="17">
        <v>0</v>
      </c>
      <c r="H27" s="17">
        <v>0</v>
      </c>
      <c r="I27" s="17">
        <v>0</v>
      </c>
      <c r="J27" s="17">
        <v>0</v>
      </c>
      <c r="K27" s="17">
        <v>0</v>
      </c>
      <c r="L27" s="17">
        <f t="shared" si="2"/>
        <v>6639500</v>
      </c>
      <c r="M27" s="17">
        <v>6861400</v>
      </c>
      <c r="N27" s="17">
        <v>6974100</v>
      </c>
    </row>
    <row r="28" spans="1:14" ht="98.25" hidden="1" customHeight="1">
      <c r="A28" s="11" t="s">
        <v>39</v>
      </c>
      <c r="B28" s="12" t="s">
        <v>13</v>
      </c>
      <c r="C28" s="12" t="s">
        <v>14</v>
      </c>
      <c r="D28" s="13" t="s">
        <v>38</v>
      </c>
      <c r="E28" s="14" t="s">
        <v>39</v>
      </c>
      <c r="F28" s="17">
        <f t="shared" ref="F28:K28" si="13">F29</f>
        <v>29900</v>
      </c>
      <c r="G28" s="17">
        <f t="shared" si="13"/>
        <v>0</v>
      </c>
      <c r="H28" s="17">
        <f t="shared" si="13"/>
        <v>0</v>
      </c>
      <c r="I28" s="17">
        <f t="shared" si="13"/>
        <v>0</v>
      </c>
      <c r="J28" s="17">
        <f t="shared" si="13"/>
        <v>0</v>
      </c>
      <c r="K28" s="17">
        <f t="shared" si="13"/>
        <v>0</v>
      </c>
      <c r="L28" s="17">
        <f t="shared" si="2"/>
        <v>29900</v>
      </c>
      <c r="M28" s="17">
        <f t="shared" ref="M28:N28" si="14">M29</f>
        <v>31800</v>
      </c>
      <c r="N28" s="17">
        <f t="shared" si="14"/>
        <v>32300</v>
      </c>
    </row>
    <row r="29" spans="1:14" ht="157.5" hidden="1" customHeight="1">
      <c r="A29" s="11" t="s">
        <v>41</v>
      </c>
      <c r="B29" s="12" t="s">
        <v>13</v>
      </c>
      <c r="C29" s="12" t="s">
        <v>14</v>
      </c>
      <c r="D29" s="13" t="s">
        <v>40</v>
      </c>
      <c r="E29" s="14" t="s">
        <v>41</v>
      </c>
      <c r="F29" s="17">
        <v>29900</v>
      </c>
      <c r="G29" s="17">
        <v>0</v>
      </c>
      <c r="H29" s="17">
        <v>0</v>
      </c>
      <c r="I29" s="17">
        <v>0</v>
      </c>
      <c r="J29" s="17">
        <v>0</v>
      </c>
      <c r="K29" s="17">
        <v>0</v>
      </c>
      <c r="L29" s="17">
        <f t="shared" si="2"/>
        <v>29900</v>
      </c>
      <c r="M29" s="17">
        <v>31800</v>
      </c>
      <c r="N29" s="17">
        <v>32300</v>
      </c>
    </row>
    <row r="30" spans="1:14" ht="87" hidden="1" customHeight="1">
      <c r="A30" s="11" t="s">
        <v>43</v>
      </c>
      <c r="B30" s="12" t="s">
        <v>13</v>
      </c>
      <c r="C30" s="12" t="s">
        <v>14</v>
      </c>
      <c r="D30" s="13" t="s">
        <v>42</v>
      </c>
      <c r="E30" s="14" t="s">
        <v>43</v>
      </c>
      <c r="F30" s="17">
        <f t="shared" ref="F30:K30" si="15">F31</f>
        <v>6705300</v>
      </c>
      <c r="G30" s="17">
        <f t="shared" si="15"/>
        <v>0</v>
      </c>
      <c r="H30" s="17">
        <f t="shared" si="15"/>
        <v>0</v>
      </c>
      <c r="I30" s="17">
        <f t="shared" si="15"/>
        <v>0</v>
      </c>
      <c r="J30" s="17">
        <f t="shared" si="15"/>
        <v>0</v>
      </c>
      <c r="K30" s="17">
        <f t="shared" si="15"/>
        <v>0</v>
      </c>
      <c r="L30" s="17">
        <f t="shared" si="2"/>
        <v>6705300</v>
      </c>
      <c r="M30" s="17">
        <f t="shared" ref="M30:N30" si="16">M31</f>
        <v>6895300</v>
      </c>
      <c r="N30" s="17">
        <f t="shared" si="16"/>
        <v>7002800</v>
      </c>
    </row>
    <row r="31" spans="1:14" ht="139.5" hidden="1" customHeight="1">
      <c r="A31" s="11" t="s">
        <v>45</v>
      </c>
      <c r="B31" s="12" t="s">
        <v>13</v>
      </c>
      <c r="C31" s="12" t="s">
        <v>14</v>
      </c>
      <c r="D31" s="13" t="s">
        <v>44</v>
      </c>
      <c r="E31" s="14" t="s">
        <v>45</v>
      </c>
      <c r="F31" s="17">
        <v>6705300</v>
      </c>
      <c r="G31" s="17">
        <v>0</v>
      </c>
      <c r="H31" s="17">
        <v>0</v>
      </c>
      <c r="I31" s="17">
        <v>0</v>
      </c>
      <c r="J31" s="17">
        <v>0</v>
      </c>
      <c r="K31" s="17">
        <v>0</v>
      </c>
      <c r="L31" s="17">
        <f t="shared" si="2"/>
        <v>6705300</v>
      </c>
      <c r="M31" s="17">
        <v>6895300</v>
      </c>
      <c r="N31" s="17">
        <v>7002800</v>
      </c>
    </row>
    <row r="32" spans="1:14" ht="84" hidden="1" customHeight="1">
      <c r="A32" s="11" t="s">
        <v>47</v>
      </c>
      <c r="B32" s="12" t="s">
        <v>13</v>
      </c>
      <c r="C32" s="12" t="s">
        <v>14</v>
      </c>
      <c r="D32" s="13" t="s">
        <v>46</v>
      </c>
      <c r="E32" s="14" t="s">
        <v>47</v>
      </c>
      <c r="F32" s="17">
        <f t="shared" ref="F32:K32" si="17">F33</f>
        <v>-680100</v>
      </c>
      <c r="G32" s="17">
        <f t="shared" si="17"/>
        <v>0</v>
      </c>
      <c r="H32" s="17">
        <f t="shared" si="17"/>
        <v>0</v>
      </c>
      <c r="I32" s="17">
        <f t="shared" si="17"/>
        <v>0</v>
      </c>
      <c r="J32" s="17">
        <f t="shared" si="17"/>
        <v>0</v>
      </c>
      <c r="K32" s="17">
        <f t="shared" si="17"/>
        <v>0</v>
      </c>
      <c r="L32" s="17">
        <f t="shared" si="2"/>
        <v>-680100</v>
      </c>
      <c r="M32" s="17">
        <f t="shared" ref="M32:N32" si="18">M33</f>
        <v>-682500</v>
      </c>
      <c r="N32" s="17">
        <f t="shared" si="18"/>
        <v>-667900</v>
      </c>
    </row>
    <row r="33" spans="1:14" ht="136.5" hidden="1" customHeight="1">
      <c r="A33" s="11" t="s">
        <v>49</v>
      </c>
      <c r="B33" s="12" t="s">
        <v>13</v>
      </c>
      <c r="C33" s="12" t="s">
        <v>14</v>
      </c>
      <c r="D33" s="13" t="s">
        <v>48</v>
      </c>
      <c r="E33" s="14" t="s">
        <v>49</v>
      </c>
      <c r="F33" s="17">
        <v>-680100</v>
      </c>
      <c r="G33" s="17">
        <v>0</v>
      </c>
      <c r="H33" s="17">
        <v>0</v>
      </c>
      <c r="I33" s="17">
        <v>0</v>
      </c>
      <c r="J33" s="17">
        <v>0</v>
      </c>
      <c r="K33" s="17">
        <v>0</v>
      </c>
      <c r="L33" s="17">
        <f t="shared" si="2"/>
        <v>-680100</v>
      </c>
      <c r="M33" s="17">
        <v>-682500</v>
      </c>
      <c r="N33" s="17">
        <v>-667900</v>
      </c>
    </row>
    <row r="34" spans="1:14" ht="24.75" customHeight="1">
      <c r="A34" s="6" t="s">
        <v>51</v>
      </c>
      <c r="B34" s="7" t="s">
        <v>13</v>
      </c>
      <c r="C34" s="7" t="s">
        <v>14</v>
      </c>
      <c r="D34" s="8" t="s">
        <v>50</v>
      </c>
      <c r="E34" s="9" t="s">
        <v>51</v>
      </c>
      <c r="F34" s="16">
        <f t="shared" ref="F34:K34" si="19">F35+F40+F42</f>
        <v>2320000</v>
      </c>
      <c r="G34" s="16">
        <f t="shared" si="19"/>
        <v>0</v>
      </c>
      <c r="H34" s="16">
        <f t="shared" si="19"/>
        <v>0</v>
      </c>
      <c r="I34" s="16">
        <f t="shared" si="19"/>
        <v>0</v>
      </c>
      <c r="J34" s="16">
        <f t="shared" si="19"/>
        <v>51005</v>
      </c>
      <c r="K34" s="16">
        <f t="shared" si="19"/>
        <v>81000</v>
      </c>
      <c r="L34" s="16">
        <f t="shared" si="2"/>
        <v>2452005</v>
      </c>
      <c r="M34" s="16">
        <f t="shared" ref="M34:N34" si="20">M35+M40+M42</f>
        <v>2320000</v>
      </c>
      <c r="N34" s="16">
        <f t="shared" si="20"/>
        <v>2320000</v>
      </c>
    </row>
    <row r="35" spans="1:14" ht="40.5" customHeight="1">
      <c r="A35" s="11" t="s">
        <v>53</v>
      </c>
      <c r="B35" s="12" t="s">
        <v>13</v>
      </c>
      <c r="C35" s="12" t="s">
        <v>14</v>
      </c>
      <c r="D35" s="13" t="s">
        <v>52</v>
      </c>
      <c r="E35" s="14" t="s">
        <v>53</v>
      </c>
      <c r="F35" s="17">
        <f t="shared" ref="F35:K35" si="21">F36+F38</f>
        <v>1050000</v>
      </c>
      <c r="G35" s="17">
        <f t="shared" si="21"/>
        <v>0</v>
      </c>
      <c r="H35" s="17">
        <f t="shared" si="21"/>
        <v>0</v>
      </c>
      <c r="I35" s="17">
        <f t="shared" si="21"/>
        <v>0</v>
      </c>
      <c r="J35" s="17">
        <f t="shared" si="21"/>
        <v>103900</v>
      </c>
      <c r="K35" s="17">
        <f t="shared" si="21"/>
        <v>81000</v>
      </c>
      <c r="L35" s="17">
        <f t="shared" si="2"/>
        <v>1234900</v>
      </c>
      <c r="M35" s="17">
        <f t="shared" ref="M35:N35" si="22">M36+M38</f>
        <v>1050000</v>
      </c>
      <c r="N35" s="17">
        <f t="shared" si="22"/>
        <v>1050000</v>
      </c>
    </row>
    <row r="36" spans="1:14" ht="36.75" customHeight="1">
      <c r="A36" s="11" t="s">
        <v>55</v>
      </c>
      <c r="B36" s="12" t="s">
        <v>13</v>
      </c>
      <c r="C36" s="12" t="s">
        <v>14</v>
      </c>
      <c r="D36" s="13" t="s">
        <v>54</v>
      </c>
      <c r="E36" s="14" t="s">
        <v>55</v>
      </c>
      <c r="F36" s="17">
        <f t="shared" ref="F36:K36" si="23">F37</f>
        <v>793000</v>
      </c>
      <c r="G36" s="17">
        <f t="shared" si="23"/>
        <v>0</v>
      </c>
      <c r="H36" s="17">
        <f t="shared" si="23"/>
        <v>0</v>
      </c>
      <c r="I36" s="17">
        <f t="shared" si="23"/>
        <v>0</v>
      </c>
      <c r="J36" s="17">
        <f t="shared" si="23"/>
        <v>95700</v>
      </c>
      <c r="K36" s="17">
        <f t="shared" si="23"/>
        <v>50400</v>
      </c>
      <c r="L36" s="17">
        <f t="shared" si="2"/>
        <v>939100</v>
      </c>
      <c r="M36" s="17">
        <f t="shared" ref="M36:N36" si="24">M37</f>
        <v>793000</v>
      </c>
      <c r="N36" s="17">
        <f t="shared" si="24"/>
        <v>793000</v>
      </c>
    </row>
    <row r="37" spans="1:14" ht="37.5" customHeight="1">
      <c r="A37" s="11" t="s">
        <v>55</v>
      </c>
      <c r="B37" s="12" t="s">
        <v>13</v>
      </c>
      <c r="C37" s="12" t="s">
        <v>14</v>
      </c>
      <c r="D37" s="13" t="s">
        <v>56</v>
      </c>
      <c r="E37" s="14" t="s">
        <v>55</v>
      </c>
      <c r="F37" s="20">
        <v>793000</v>
      </c>
      <c r="G37" s="20">
        <v>0</v>
      </c>
      <c r="H37" s="20">
        <v>0</v>
      </c>
      <c r="I37" s="20">
        <v>0</v>
      </c>
      <c r="J37" s="20">
        <v>95700</v>
      </c>
      <c r="K37" s="20">
        <v>50400</v>
      </c>
      <c r="L37" s="17">
        <f t="shared" si="2"/>
        <v>939100</v>
      </c>
      <c r="M37" s="17">
        <v>793000</v>
      </c>
      <c r="N37" s="17">
        <v>793000</v>
      </c>
    </row>
    <row r="38" spans="1:14" ht="56.25" customHeight="1">
      <c r="A38" s="11" t="s">
        <v>58</v>
      </c>
      <c r="B38" s="12" t="s">
        <v>13</v>
      </c>
      <c r="C38" s="12" t="s">
        <v>14</v>
      </c>
      <c r="D38" s="13" t="s">
        <v>57</v>
      </c>
      <c r="E38" s="14" t="s">
        <v>58</v>
      </c>
      <c r="F38" s="17">
        <f t="shared" ref="F38:K38" si="25">F39</f>
        <v>257000</v>
      </c>
      <c r="G38" s="17">
        <f t="shared" si="25"/>
        <v>0</v>
      </c>
      <c r="H38" s="17">
        <f t="shared" si="25"/>
        <v>0</v>
      </c>
      <c r="I38" s="17">
        <f t="shared" si="25"/>
        <v>0</v>
      </c>
      <c r="J38" s="17">
        <f t="shared" si="25"/>
        <v>8200</v>
      </c>
      <c r="K38" s="17">
        <f t="shared" si="25"/>
        <v>30600</v>
      </c>
      <c r="L38" s="17">
        <f t="shared" si="2"/>
        <v>295800</v>
      </c>
      <c r="M38" s="17">
        <f t="shared" ref="M38:N38" si="26">M39</f>
        <v>257000</v>
      </c>
      <c r="N38" s="17">
        <f t="shared" si="26"/>
        <v>257000</v>
      </c>
    </row>
    <row r="39" spans="1:14" ht="78" customHeight="1">
      <c r="A39" s="11" t="s">
        <v>60</v>
      </c>
      <c r="B39" s="12" t="s">
        <v>13</v>
      </c>
      <c r="C39" s="12" t="s">
        <v>14</v>
      </c>
      <c r="D39" s="13" t="s">
        <v>59</v>
      </c>
      <c r="E39" s="14" t="s">
        <v>60</v>
      </c>
      <c r="F39" s="17">
        <v>257000</v>
      </c>
      <c r="G39" s="17">
        <v>0</v>
      </c>
      <c r="H39" s="17">
        <v>0</v>
      </c>
      <c r="I39" s="17">
        <v>0</v>
      </c>
      <c r="J39" s="17">
        <v>8200</v>
      </c>
      <c r="K39" s="17">
        <v>30600</v>
      </c>
      <c r="L39" s="17">
        <f t="shared" si="2"/>
        <v>295800</v>
      </c>
      <c r="M39" s="17">
        <v>257000</v>
      </c>
      <c r="N39" s="17">
        <v>257000</v>
      </c>
    </row>
    <row r="40" spans="1:14" ht="23.25" hidden="1" customHeight="1">
      <c r="A40" s="11" t="s">
        <v>62</v>
      </c>
      <c r="B40" s="12" t="s">
        <v>13</v>
      </c>
      <c r="C40" s="12" t="s">
        <v>14</v>
      </c>
      <c r="D40" s="13" t="s">
        <v>61</v>
      </c>
      <c r="E40" s="14" t="s">
        <v>62</v>
      </c>
      <c r="F40" s="17">
        <f t="shared" ref="F40:K40" si="27">F41</f>
        <v>150000</v>
      </c>
      <c r="G40" s="17">
        <f t="shared" si="27"/>
        <v>0</v>
      </c>
      <c r="H40" s="17">
        <f t="shared" si="27"/>
        <v>0</v>
      </c>
      <c r="I40" s="17">
        <f t="shared" si="27"/>
        <v>0</v>
      </c>
      <c r="J40" s="17">
        <f t="shared" si="27"/>
        <v>-105295</v>
      </c>
      <c r="K40" s="17">
        <f t="shared" si="27"/>
        <v>0</v>
      </c>
      <c r="L40" s="17">
        <f t="shared" si="2"/>
        <v>44705</v>
      </c>
      <c r="M40" s="17">
        <f t="shared" ref="M40:N40" si="28">M41</f>
        <v>150000</v>
      </c>
      <c r="N40" s="17">
        <f t="shared" si="28"/>
        <v>150000</v>
      </c>
    </row>
    <row r="41" spans="1:14" ht="21" hidden="1" customHeight="1">
      <c r="A41" s="11" t="s">
        <v>62</v>
      </c>
      <c r="B41" s="12" t="s">
        <v>13</v>
      </c>
      <c r="C41" s="12" t="s">
        <v>14</v>
      </c>
      <c r="D41" s="13" t="s">
        <v>63</v>
      </c>
      <c r="E41" s="14" t="s">
        <v>62</v>
      </c>
      <c r="F41" s="17">
        <v>150000</v>
      </c>
      <c r="G41" s="17">
        <v>0</v>
      </c>
      <c r="H41" s="17">
        <v>0</v>
      </c>
      <c r="I41" s="17">
        <v>0</v>
      </c>
      <c r="J41" s="17">
        <v>-105295</v>
      </c>
      <c r="K41" s="17">
        <v>0</v>
      </c>
      <c r="L41" s="17">
        <f t="shared" si="2"/>
        <v>44705</v>
      </c>
      <c r="M41" s="17">
        <v>150000</v>
      </c>
      <c r="N41" s="17">
        <v>150000</v>
      </c>
    </row>
    <row r="42" spans="1:14" ht="36.75" hidden="1" customHeight="1">
      <c r="A42" s="11" t="s">
        <v>65</v>
      </c>
      <c r="B42" s="12" t="s">
        <v>13</v>
      </c>
      <c r="C42" s="12" t="s">
        <v>14</v>
      </c>
      <c r="D42" s="13" t="s">
        <v>64</v>
      </c>
      <c r="E42" s="14" t="s">
        <v>65</v>
      </c>
      <c r="F42" s="17">
        <f t="shared" ref="F42:K42" si="29">F43</f>
        <v>1120000</v>
      </c>
      <c r="G42" s="17">
        <f t="shared" si="29"/>
        <v>0</v>
      </c>
      <c r="H42" s="17">
        <f t="shared" si="29"/>
        <v>0</v>
      </c>
      <c r="I42" s="17">
        <f t="shared" si="29"/>
        <v>0</v>
      </c>
      <c r="J42" s="17">
        <f t="shared" si="29"/>
        <v>52400</v>
      </c>
      <c r="K42" s="17">
        <f t="shared" si="29"/>
        <v>0</v>
      </c>
      <c r="L42" s="17">
        <f t="shared" si="2"/>
        <v>1172400</v>
      </c>
      <c r="M42" s="17">
        <f t="shared" ref="M42:N42" si="30">M43</f>
        <v>1120000</v>
      </c>
      <c r="N42" s="17">
        <f t="shared" si="30"/>
        <v>1120000</v>
      </c>
    </row>
    <row r="43" spans="1:14" ht="59.25" hidden="1" customHeight="1">
      <c r="A43" s="11" t="s">
        <v>67</v>
      </c>
      <c r="B43" s="12" t="s">
        <v>13</v>
      </c>
      <c r="C43" s="12" t="s">
        <v>14</v>
      </c>
      <c r="D43" s="13" t="s">
        <v>66</v>
      </c>
      <c r="E43" s="14" t="s">
        <v>67</v>
      </c>
      <c r="F43" s="17">
        <v>1120000</v>
      </c>
      <c r="G43" s="17">
        <v>0</v>
      </c>
      <c r="H43" s="17">
        <v>0</v>
      </c>
      <c r="I43" s="17">
        <v>0</v>
      </c>
      <c r="J43" s="17">
        <v>52400</v>
      </c>
      <c r="K43" s="17">
        <v>0</v>
      </c>
      <c r="L43" s="17">
        <f t="shared" si="2"/>
        <v>1172400</v>
      </c>
      <c r="M43" s="17">
        <v>1120000</v>
      </c>
      <c r="N43" s="17">
        <v>1120000</v>
      </c>
    </row>
    <row r="44" spans="1:14" ht="25.5" customHeight="1">
      <c r="A44" s="6" t="s">
        <v>69</v>
      </c>
      <c r="B44" s="7" t="s">
        <v>13</v>
      </c>
      <c r="C44" s="7" t="s">
        <v>14</v>
      </c>
      <c r="D44" s="8" t="s">
        <v>68</v>
      </c>
      <c r="E44" s="9" t="s">
        <v>69</v>
      </c>
      <c r="F44" s="16">
        <f t="shared" ref="F44:K44" si="31">F45+F47</f>
        <v>4950000</v>
      </c>
      <c r="G44" s="16">
        <f t="shared" si="31"/>
        <v>0</v>
      </c>
      <c r="H44" s="16">
        <f t="shared" si="31"/>
        <v>0</v>
      </c>
      <c r="I44" s="16">
        <f t="shared" si="31"/>
        <v>0</v>
      </c>
      <c r="J44" s="16">
        <f t="shared" si="31"/>
        <v>0</v>
      </c>
      <c r="K44" s="16">
        <f t="shared" si="31"/>
        <v>362000</v>
      </c>
      <c r="L44" s="16">
        <f t="shared" si="2"/>
        <v>5312000</v>
      </c>
      <c r="M44" s="16">
        <f t="shared" ref="M44:N44" si="32">M45+M47</f>
        <v>4950000</v>
      </c>
      <c r="N44" s="16">
        <f t="shared" si="32"/>
        <v>4950000</v>
      </c>
    </row>
    <row r="45" spans="1:14" ht="23.25" customHeight="1">
      <c r="A45" s="11" t="s">
        <v>71</v>
      </c>
      <c r="B45" s="12" t="s">
        <v>13</v>
      </c>
      <c r="C45" s="12" t="s">
        <v>14</v>
      </c>
      <c r="D45" s="13" t="s">
        <v>70</v>
      </c>
      <c r="E45" s="14" t="s">
        <v>71</v>
      </c>
      <c r="F45" s="17">
        <f t="shared" ref="F45:K45" si="33">F46</f>
        <v>2500000</v>
      </c>
      <c r="G45" s="17">
        <f t="shared" si="33"/>
        <v>0</v>
      </c>
      <c r="H45" s="17">
        <f t="shared" si="33"/>
        <v>0</v>
      </c>
      <c r="I45" s="17">
        <f t="shared" si="33"/>
        <v>0</v>
      </c>
      <c r="J45" s="17">
        <f t="shared" si="33"/>
        <v>0</v>
      </c>
      <c r="K45" s="17">
        <f t="shared" si="33"/>
        <v>362000</v>
      </c>
      <c r="L45" s="17">
        <f t="shared" si="2"/>
        <v>2862000</v>
      </c>
      <c r="M45" s="17">
        <f t="shared" ref="M45:N45" si="34">M46</f>
        <v>2500000</v>
      </c>
      <c r="N45" s="17">
        <f t="shared" si="34"/>
        <v>2500000</v>
      </c>
    </row>
    <row r="46" spans="1:14" ht="61.5" customHeight="1">
      <c r="A46" s="11" t="s">
        <v>73</v>
      </c>
      <c r="B46" s="12" t="s">
        <v>13</v>
      </c>
      <c r="C46" s="12" t="s">
        <v>14</v>
      </c>
      <c r="D46" s="13" t="s">
        <v>72</v>
      </c>
      <c r="E46" s="14" t="s">
        <v>73</v>
      </c>
      <c r="F46" s="17">
        <v>2500000</v>
      </c>
      <c r="G46" s="17">
        <v>0</v>
      </c>
      <c r="H46" s="17">
        <v>0</v>
      </c>
      <c r="I46" s="17">
        <v>0</v>
      </c>
      <c r="J46" s="17">
        <v>0</v>
      </c>
      <c r="K46" s="17">
        <v>362000</v>
      </c>
      <c r="L46" s="17">
        <f t="shared" si="2"/>
        <v>2862000</v>
      </c>
      <c r="M46" s="17">
        <v>2500000</v>
      </c>
      <c r="N46" s="17">
        <v>2500000</v>
      </c>
    </row>
    <row r="47" spans="1:14" ht="23.25" hidden="1" customHeight="1">
      <c r="A47" s="11" t="s">
        <v>75</v>
      </c>
      <c r="B47" s="12" t="s">
        <v>13</v>
      </c>
      <c r="C47" s="12" t="s">
        <v>14</v>
      </c>
      <c r="D47" s="13" t="s">
        <v>74</v>
      </c>
      <c r="E47" s="14" t="s">
        <v>75</v>
      </c>
      <c r="F47" s="17">
        <f t="shared" ref="F47:K47" si="35">F48+F50</f>
        <v>2450000</v>
      </c>
      <c r="G47" s="17">
        <f t="shared" si="35"/>
        <v>0</v>
      </c>
      <c r="H47" s="17">
        <f t="shared" si="35"/>
        <v>0</v>
      </c>
      <c r="I47" s="17">
        <f t="shared" si="35"/>
        <v>0</v>
      </c>
      <c r="J47" s="17">
        <f t="shared" si="35"/>
        <v>0</v>
      </c>
      <c r="K47" s="17">
        <f t="shared" si="35"/>
        <v>0</v>
      </c>
      <c r="L47" s="17">
        <f t="shared" si="2"/>
        <v>2450000</v>
      </c>
      <c r="M47" s="17">
        <f t="shared" ref="M47:N47" si="36">M48+M50</f>
        <v>2450000</v>
      </c>
      <c r="N47" s="17">
        <f t="shared" si="36"/>
        <v>2450000</v>
      </c>
    </row>
    <row r="48" spans="1:14" ht="21.75" hidden="1" customHeight="1">
      <c r="A48" s="11" t="s">
        <v>77</v>
      </c>
      <c r="B48" s="12" t="s">
        <v>13</v>
      </c>
      <c r="C48" s="12" t="s">
        <v>14</v>
      </c>
      <c r="D48" s="13" t="s">
        <v>76</v>
      </c>
      <c r="E48" s="14" t="s">
        <v>77</v>
      </c>
      <c r="F48" s="17">
        <f t="shared" ref="F48:K48" si="37">F49</f>
        <v>645000</v>
      </c>
      <c r="G48" s="17">
        <f t="shared" si="37"/>
        <v>0</v>
      </c>
      <c r="H48" s="17">
        <f t="shared" si="37"/>
        <v>0</v>
      </c>
      <c r="I48" s="17">
        <f t="shared" si="37"/>
        <v>0</v>
      </c>
      <c r="J48" s="17">
        <f t="shared" si="37"/>
        <v>0</v>
      </c>
      <c r="K48" s="17">
        <f t="shared" si="37"/>
        <v>0</v>
      </c>
      <c r="L48" s="17">
        <f t="shared" si="2"/>
        <v>645000</v>
      </c>
      <c r="M48" s="17">
        <f t="shared" ref="M48:N48" si="38">M49</f>
        <v>645000</v>
      </c>
      <c r="N48" s="17">
        <f t="shared" si="38"/>
        <v>645000</v>
      </c>
    </row>
    <row r="49" spans="1:14" ht="42.75" hidden="1" customHeight="1">
      <c r="A49" s="11" t="s">
        <v>79</v>
      </c>
      <c r="B49" s="12" t="s">
        <v>13</v>
      </c>
      <c r="C49" s="12" t="s">
        <v>14</v>
      </c>
      <c r="D49" s="13" t="s">
        <v>78</v>
      </c>
      <c r="E49" s="14" t="s">
        <v>79</v>
      </c>
      <c r="F49" s="17">
        <v>645000</v>
      </c>
      <c r="G49" s="17">
        <v>0</v>
      </c>
      <c r="H49" s="17">
        <v>0</v>
      </c>
      <c r="I49" s="17">
        <v>0</v>
      </c>
      <c r="J49" s="17">
        <v>0</v>
      </c>
      <c r="K49" s="17">
        <v>0</v>
      </c>
      <c r="L49" s="17">
        <f t="shared" si="2"/>
        <v>645000</v>
      </c>
      <c r="M49" s="17">
        <v>645000</v>
      </c>
      <c r="N49" s="17">
        <v>645000</v>
      </c>
    </row>
    <row r="50" spans="1:14" ht="25.5" hidden="1" customHeight="1">
      <c r="A50" s="11" t="s">
        <v>81</v>
      </c>
      <c r="B50" s="12" t="s">
        <v>13</v>
      </c>
      <c r="C50" s="12" t="s">
        <v>14</v>
      </c>
      <c r="D50" s="13" t="s">
        <v>80</v>
      </c>
      <c r="E50" s="14" t="s">
        <v>81</v>
      </c>
      <c r="F50" s="17">
        <f t="shared" ref="F50:K50" si="39">F51</f>
        <v>1805000</v>
      </c>
      <c r="G50" s="17">
        <f t="shared" si="39"/>
        <v>0</v>
      </c>
      <c r="H50" s="17">
        <f t="shared" si="39"/>
        <v>0</v>
      </c>
      <c r="I50" s="17">
        <f t="shared" si="39"/>
        <v>0</v>
      </c>
      <c r="J50" s="17">
        <f t="shared" si="39"/>
        <v>0</v>
      </c>
      <c r="K50" s="17">
        <f t="shared" si="39"/>
        <v>0</v>
      </c>
      <c r="L50" s="17">
        <f t="shared" si="2"/>
        <v>1805000</v>
      </c>
      <c r="M50" s="17">
        <f t="shared" ref="M50:N50" si="40">M51</f>
        <v>1805000</v>
      </c>
      <c r="N50" s="17">
        <f t="shared" si="40"/>
        <v>1805000</v>
      </c>
    </row>
    <row r="51" spans="1:14" ht="42.75" hidden="1" customHeight="1">
      <c r="A51" s="11" t="s">
        <v>83</v>
      </c>
      <c r="B51" s="12" t="s">
        <v>13</v>
      </c>
      <c r="C51" s="12" t="s">
        <v>14</v>
      </c>
      <c r="D51" s="13" t="s">
        <v>82</v>
      </c>
      <c r="E51" s="14" t="s">
        <v>83</v>
      </c>
      <c r="F51" s="17">
        <v>1805000</v>
      </c>
      <c r="G51" s="17">
        <v>0</v>
      </c>
      <c r="H51" s="17">
        <v>0</v>
      </c>
      <c r="I51" s="17">
        <v>0</v>
      </c>
      <c r="J51" s="17">
        <v>0</v>
      </c>
      <c r="K51" s="17">
        <v>0</v>
      </c>
      <c r="L51" s="17">
        <f t="shared" si="2"/>
        <v>1805000</v>
      </c>
      <c r="M51" s="17">
        <v>1805000</v>
      </c>
      <c r="N51" s="17">
        <v>1805000</v>
      </c>
    </row>
    <row r="52" spans="1:14" ht="25.5" customHeight="1">
      <c r="A52" s="6" t="s">
        <v>85</v>
      </c>
      <c r="B52" s="7" t="s">
        <v>13</v>
      </c>
      <c r="C52" s="7" t="s">
        <v>14</v>
      </c>
      <c r="D52" s="8" t="s">
        <v>84</v>
      </c>
      <c r="E52" s="9" t="s">
        <v>85</v>
      </c>
      <c r="F52" s="16">
        <f t="shared" ref="F52:K53" si="41">F53</f>
        <v>1100000</v>
      </c>
      <c r="G52" s="16">
        <f t="shared" si="41"/>
        <v>0</v>
      </c>
      <c r="H52" s="16">
        <f t="shared" si="41"/>
        <v>0</v>
      </c>
      <c r="I52" s="16">
        <f t="shared" si="41"/>
        <v>1434400</v>
      </c>
      <c r="J52" s="16">
        <f t="shared" si="41"/>
        <v>750000</v>
      </c>
      <c r="K52" s="16">
        <f t="shared" si="41"/>
        <v>450000</v>
      </c>
      <c r="L52" s="16">
        <f t="shared" si="2"/>
        <v>3734400</v>
      </c>
      <c r="M52" s="16">
        <f t="shared" ref="M52:N52" si="42">M53</f>
        <v>1100000</v>
      </c>
      <c r="N52" s="16">
        <f t="shared" si="42"/>
        <v>1100000</v>
      </c>
    </row>
    <row r="53" spans="1:14" ht="39.75" customHeight="1">
      <c r="A53" s="11" t="s">
        <v>87</v>
      </c>
      <c r="B53" s="12" t="s">
        <v>13</v>
      </c>
      <c r="C53" s="12" t="s">
        <v>14</v>
      </c>
      <c r="D53" s="13" t="s">
        <v>86</v>
      </c>
      <c r="E53" s="14" t="s">
        <v>87</v>
      </c>
      <c r="F53" s="17">
        <f t="shared" si="41"/>
        <v>1100000</v>
      </c>
      <c r="G53" s="17">
        <f t="shared" si="41"/>
        <v>0</v>
      </c>
      <c r="H53" s="17">
        <f t="shared" si="41"/>
        <v>0</v>
      </c>
      <c r="I53" s="17">
        <f t="shared" si="41"/>
        <v>1434400</v>
      </c>
      <c r="J53" s="17">
        <f t="shared" si="41"/>
        <v>750000</v>
      </c>
      <c r="K53" s="17">
        <f t="shared" si="41"/>
        <v>450000</v>
      </c>
      <c r="L53" s="17">
        <f t="shared" si="2"/>
        <v>3734400</v>
      </c>
      <c r="M53" s="17">
        <f t="shared" ref="M53:N53" si="43">M54</f>
        <v>1100000</v>
      </c>
      <c r="N53" s="17">
        <f t="shared" si="43"/>
        <v>1100000</v>
      </c>
    </row>
    <row r="54" spans="1:14" ht="57.75" customHeight="1">
      <c r="A54" s="11" t="s">
        <v>89</v>
      </c>
      <c r="B54" s="12" t="s">
        <v>13</v>
      </c>
      <c r="C54" s="12" t="s">
        <v>14</v>
      </c>
      <c r="D54" s="13" t="s">
        <v>88</v>
      </c>
      <c r="E54" s="14" t="s">
        <v>89</v>
      </c>
      <c r="F54" s="17">
        <v>1100000</v>
      </c>
      <c r="G54" s="17">
        <v>0</v>
      </c>
      <c r="H54" s="17">
        <v>0</v>
      </c>
      <c r="I54" s="17">
        <v>1434400</v>
      </c>
      <c r="J54" s="17">
        <v>750000</v>
      </c>
      <c r="K54" s="17">
        <v>450000</v>
      </c>
      <c r="L54" s="17">
        <f t="shared" si="2"/>
        <v>3734400</v>
      </c>
      <c r="M54" s="17">
        <v>1100000</v>
      </c>
      <c r="N54" s="17">
        <v>1100000</v>
      </c>
    </row>
    <row r="55" spans="1:14" s="10" customFormat="1" ht="26.25" customHeight="1">
      <c r="A55" s="6" t="s">
        <v>90</v>
      </c>
      <c r="B55" s="7"/>
      <c r="C55" s="7"/>
      <c r="D55" s="8"/>
      <c r="E55" s="9" t="s">
        <v>284</v>
      </c>
      <c r="F55" s="16">
        <f t="shared" ref="F55:K55" si="44">F56+F74+F78+F87+F99+F128</f>
        <v>29559878.600000001</v>
      </c>
      <c r="G55" s="16">
        <f t="shared" si="44"/>
        <v>0</v>
      </c>
      <c r="H55" s="16">
        <f t="shared" si="44"/>
        <v>11468.4</v>
      </c>
      <c r="I55" s="16">
        <f t="shared" si="44"/>
        <v>1037419.04</v>
      </c>
      <c r="J55" s="16">
        <f t="shared" si="44"/>
        <v>1945824</v>
      </c>
      <c r="K55" s="16">
        <f t="shared" si="44"/>
        <v>952900</v>
      </c>
      <c r="L55" s="16">
        <f t="shared" si="2"/>
        <v>33507490.039999999</v>
      </c>
      <c r="M55" s="16">
        <f t="shared" ref="M55:N55" si="45">M56+M74+M78+M87+M99+M128</f>
        <v>27380700</v>
      </c>
      <c r="N55" s="16">
        <f t="shared" si="45"/>
        <v>27243500</v>
      </c>
    </row>
    <row r="56" spans="1:14" ht="60.75" customHeight="1">
      <c r="A56" s="6" t="s">
        <v>92</v>
      </c>
      <c r="B56" s="7" t="s">
        <v>13</v>
      </c>
      <c r="C56" s="7" t="s">
        <v>14</v>
      </c>
      <c r="D56" s="8" t="s">
        <v>91</v>
      </c>
      <c r="E56" s="9" t="s">
        <v>92</v>
      </c>
      <c r="F56" s="16">
        <f t="shared" ref="F56:K56" si="46">F57+F66+F71</f>
        <v>22009800</v>
      </c>
      <c r="G56" s="16">
        <f t="shared" si="46"/>
        <v>0</v>
      </c>
      <c r="H56" s="16">
        <f t="shared" si="46"/>
        <v>0</v>
      </c>
      <c r="I56" s="16">
        <f t="shared" si="46"/>
        <v>0</v>
      </c>
      <c r="J56" s="16">
        <f t="shared" si="46"/>
        <v>527200</v>
      </c>
      <c r="K56" s="16">
        <f t="shared" si="46"/>
        <v>759600</v>
      </c>
      <c r="L56" s="16">
        <f t="shared" si="2"/>
        <v>23296600</v>
      </c>
      <c r="M56" s="16">
        <f t="shared" ref="M56:N56" si="47">M57+M66+M71</f>
        <v>21455400</v>
      </c>
      <c r="N56" s="16">
        <f t="shared" si="47"/>
        <v>21282100</v>
      </c>
    </row>
    <row r="57" spans="1:14" ht="99" customHeight="1">
      <c r="A57" s="11" t="s">
        <v>94</v>
      </c>
      <c r="B57" s="12" t="s">
        <v>13</v>
      </c>
      <c r="C57" s="12" t="s">
        <v>14</v>
      </c>
      <c r="D57" s="13" t="s">
        <v>93</v>
      </c>
      <c r="E57" s="14" t="s">
        <v>94</v>
      </c>
      <c r="F57" s="17">
        <f t="shared" ref="F57:K57" si="48">F58+F60+F62+F64</f>
        <v>17983000</v>
      </c>
      <c r="G57" s="17">
        <f t="shared" si="48"/>
        <v>0</v>
      </c>
      <c r="H57" s="17">
        <f t="shared" si="48"/>
        <v>0</v>
      </c>
      <c r="I57" s="17">
        <f t="shared" si="48"/>
        <v>0</v>
      </c>
      <c r="J57" s="17">
        <f t="shared" si="48"/>
        <v>527200</v>
      </c>
      <c r="K57" s="17">
        <f t="shared" si="48"/>
        <v>482200</v>
      </c>
      <c r="L57" s="17">
        <f t="shared" si="2"/>
        <v>18992400</v>
      </c>
      <c r="M57" s="17">
        <f t="shared" ref="M57:N57" si="49">M58+M60+M62+M64</f>
        <v>17982200</v>
      </c>
      <c r="N57" s="17">
        <f t="shared" si="49"/>
        <v>17981100</v>
      </c>
    </row>
    <row r="58" spans="1:14" ht="90" customHeight="1">
      <c r="A58" s="11" t="s">
        <v>96</v>
      </c>
      <c r="B58" s="12" t="s">
        <v>13</v>
      </c>
      <c r="C58" s="12" t="s">
        <v>14</v>
      </c>
      <c r="D58" s="13" t="s">
        <v>95</v>
      </c>
      <c r="E58" s="14" t="s">
        <v>96</v>
      </c>
      <c r="F58" s="17">
        <f t="shared" ref="F58:K58" si="50">F59</f>
        <v>17025700</v>
      </c>
      <c r="G58" s="17">
        <f t="shared" si="50"/>
        <v>0</v>
      </c>
      <c r="H58" s="17">
        <f t="shared" si="50"/>
        <v>0</v>
      </c>
      <c r="I58" s="17">
        <f t="shared" si="50"/>
        <v>0</v>
      </c>
      <c r="J58" s="17">
        <f t="shared" si="50"/>
        <v>474300</v>
      </c>
      <c r="K58" s="17">
        <f t="shared" si="50"/>
        <v>454000</v>
      </c>
      <c r="L58" s="17">
        <f t="shared" si="2"/>
        <v>17954000</v>
      </c>
      <c r="M58" s="17">
        <f t="shared" ref="M58:N58" si="51">M59</f>
        <v>17025700</v>
      </c>
      <c r="N58" s="17">
        <f t="shared" si="51"/>
        <v>17025700</v>
      </c>
    </row>
    <row r="59" spans="1:14" ht="100.5" customHeight="1">
      <c r="A59" s="11" t="s">
        <v>98</v>
      </c>
      <c r="B59" s="12" t="s">
        <v>13</v>
      </c>
      <c r="C59" s="12" t="s">
        <v>14</v>
      </c>
      <c r="D59" s="13" t="s">
        <v>97</v>
      </c>
      <c r="E59" s="14" t="s">
        <v>98</v>
      </c>
      <c r="F59" s="17">
        <v>17025700</v>
      </c>
      <c r="G59" s="17">
        <v>0</v>
      </c>
      <c r="H59" s="17">
        <v>0</v>
      </c>
      <c r="I59" s="17">
        <v>0</v>
      </c>
      <c r="J59" s="17">
        <v>474300</v>
      </c>
      <c r="K59" s="17">
        <v>454000</v>
      </c>
      <c r="L59" s="17">
        <f t="shared" si="2"/>
        <v>17954000</v>
      </c>
      <c r="M59" s="17">
        <v>17025700</v>
      </c>
      <c r="N59" s="17">
        <v>17025700</v>
      </c>
    </row>
    <row r="60" spans="1:14" ht="102" customHeight="1">
      <c r="A60" s="11" t="s">
        <v>100</v>
      </c>
      <c r="B60" s="12" t="s">
        <v>13</v>
      </c>
      <c r="C60" s="12" t="s">
        <v>14</v>
      </c>
      <c r="D60" s="13" t="s">
        <v>99</v>
      </c>
      <c r="E60" s="14" t="s">
        <v>100</v>
      </c>
      <c r="F60" s="17">
        <f t="shared" ref="F60:K60" si="52">F61</f>
        <v>230100</v>
      </c>
      <c r="G60" s="17">
        <f t="shared" si="52"/>
        <v>0</v>
      </c>
      <c r="H60" s="17">
        <f t="shared" si="52"/>
        <v>0</v>
      </c>
      <c r="I60" s="17">
        <f t="shared" si="52"/>
        <v>0</v>
      </c>
      <c r="J60" s="17">
        <f t="shared" si="52"/>
        <v>30500</v>
      </c>
      <c r="K60" s="17">
        <f t="shared" si="52"/>
        <v>20000</v>
      </c>
      <c r="L60" s="17">
        <f t="shared" si="2"/>
        <v>280600</v>
      </c>
      <c r="M60" s="17">
        <f t="shared" ref="M60:N60" si="53">M61</f>
        <v>229300</v>
      </c>
      <c r="N60" s="17">
        <f t="shared" si="53"/>
        <v>228200</v>
      </c>
    </row>
    <row r="61" spans="1:14" ht="99.75" customHeight="1">
      <c r="A61" s="11" t="s">
        <v>102</v>
      </c>
      <c r="B61" s="12" t="s">
        <v>13</v>
      </c>
      <c r="C61" s="12" t="s">
        <v>14</v>
      </c>
      <c r="D61" s="13" t="s">
        <v>101</v>
      </c>
      <c r="E61" s="14" t="s">
        <v>102</v>
      </c>
      <c r="F61" s="17">
        <v>230100</v>
      </c>
      <c r="G61" s="17">
        <v>0</v>
      </c>
      <c r="H61" s="17">
        <v>0</v>
      </c>
      <c r="I61" s="17">
        <v>0</v>
      </c>
      <c r="J61" s="17">
        <v>30500</v>
      </c>
      <c r="K61" s="17">
        <v>20000</v>
      </c>
      <c r="L61" s="17">
        <f t="shared" si="2"/>
        <v>280600</v>
      </c>
      <c r="M61" s="17">
        <v>229300</v>
      </c>
      <c r="N61" s="17">
        <v>228200</v>
      </c>
    </row>
    <row r="62" spans="1:14" ht="100.5" customHeight="1">
      <c r="A62" s="11" t="s">
        <v>104</v>
      </c>
      <c r="B62" s="12" t="s">
        <v>13</v>
      </c>
      <c r="C62" s="12" t="s">
        <v>14</v>
      </c>
      <c r="D62" s="13" t="s">
        <v>103</v>
      </c>
      <c r="E62" s="14" t="s">
        <v>104</v>
      </c>
      <c r="F62" s="17">
        <f t="shared" ref="F62:K62" si="54">F63</f>
        <v>31400</v>
      </c>
      <c r="G62" s="17">
        <f t="shared" si="54"/>
        <v>0</v>
      </c>
      <c r="H62" s="17">
        <f t="shared" si="54"/>
        <v>0</v>
      </c>
      <c r="I62" s="17">
        <f t="shared" si="54"/>
        <v>0</v>
      </c>
      <c r="J62" s="17">
        <f t="shared" si="54"/>
        <v>22400</v>
      </c>
      <c r="K62" s="17">
        <f t="shared" si="54"/>
        <v>8200</v>
      </c>
      <c r="L62" s="17">
        <f t="shared" si="2"/>
        <v>62000</v>
      </c>
      <c r="M62" s="17">
        <f t="shared" ref="M62:N62" si="55">M63</f>
        <v>31400</v>
      </c>
      <c r="N62" s="17">
        <f t="shared" si="55"/>
        <v>31400</v>
      </c>
    </row>
    <row r="63" spans="1:14" ht="85.5" customHeight="1">
      <c r="A63" s="11" t="s">
        <v>106</v>
      </c>
      <c r="B63" s="12" t="s">
        <v>13</v>
      </c>
      <c r="C63" s="12" t="s">
        <v>14</v>
      </c>
      <c r="D63" s="13" t="s">
        <v>105</v>
      </c>
      <c r="E63" s="14" t="s">
        <v>106</v>
      </c>
      <c r="F63" s="17">
        <v>31400</v>
      </c>
      <c r="G63" s="17">
        <v>0</v>
      </c>
      <c r="H63" s="17">
        <v>0</v>
      </c>
      <c r="I63" s="17">
        <v>0</v>
      </c>
      <c r="J63" s="17">
        <v>22400</v>
      </c>
      <c r="K63" s="17">
        <v>8200</v>
      </c>
      <c r="L63" s="17">
        <f t="shared" si="2"/>
        <v>62000</v>
      </c>
      <c r="M63" s="17">
        <v>31400</v>
      </c>
      <c r="N63" s="17">
        <v>31400</v>
      </c>
    </row>
    <row r="64" spans="1:14" ht="59.25" hidden="1" customHeight="1">
      <c r="A64" s="11" t="s">
        <v>108</v>
      </c>
      <c r="B64" s="12" t="s">
        <v>13</v>
      </c>
      <c r="C64" s="12" t="s">
        <v>14</v>
      </c>
      <c r="D64" s="13" t="s">
        <v>107</v>
      </c>
      <c r="E64" s="14" t="s">
        <v>108</v>
      </c>
      <c r="F64" s="17">
        <f t="shared" ref="F64:K64" si="56">F65</f>
        <v>695800</v>
      </c>
      <c r="G64" s="17">
        <f t="shared" si="56"/>
        <v>0</v>
      </c>
      <c r="H64" s="17">
        <f t="shared" si="56"/>
        <v>0</v>
      </c>
      <c r="I64" s="17">
        <f t="shared" si="56"/>
        <v>0</v>
      </c>
      <c r="J64" s="17">
        <f t="shared" si="56"/>
        <v>0</v>
      </c>
      <c r="K64" s="17">
        <f t="shared" si="56"/>
        <v>0</v>
      </c>
      <c r="L64" s="17">
        <f t="shared" si="2"/>
        <v>695800</v>
      </c>
      <c r="M64" s="17">
        <f t="shared" ref="M64:N64" si="57">M65</f>
        <v>695800</v>
      </c>
      <c r="N64" s="17">
        <f t="shared" si="57"/>
        <v>695800</v>
      </c>
    </row>
    <row r="65" spans="1:14" ht="45" hidden="1" customHeight="1">
      <c r="A65" s="11" t="s">
        <v>110</v>
      </c>
      <c r="B65" s="12" t="s">
        <v>13</v>
      </c>
      <c r="C65" s="12" t="s">
        <v>14</v>
      </c>
      <c r="D65" s="13" t="s">
        <v>109</v>
      </c>
      <c r="E65" s="14" t="s">
        <v>110</v>
      </c>
      <c r="F65" s="17">
        <v>695800</v>
      </c>
      <c r="G65" s="17">
        <v>0</v>
      </c>
      <c r="H65" s="17">
        <v>0</v>
      </c>
      <c r="I65" s="17">
        <v>0</v>
      </c>
      <c r="J65" s="17">
        <v>0</v>
      </c>
      <c r="K65" s="17">
        <v>0</v>
      </c>
      <c r="L65" s="17">
        <f t="shared" si="2"/>
        <v>695800</v>
      </c>
      <c r="M65" s="17">
        <v>695800</v>
      </c>
      <c r="N65" s="17">
        <v>695800</v>
      </c>
    </row>
    <row r="66" spans="1:14" ht="60.75" customHeight="1">
      <c r="A66" s="11" t="s">
        <v>112</v>
      </c>
      <c r="B66" s="12" t="s">
        <v>13</v>
      </c>
      <c r="C66" s="12" t="s">
        <v>14</v>
      </c>
      <c r="D66" s="13" t="s">
        <v>111</v>
      </c>
      <c r="E66" s="14" t="s">
        <v>112</v>
      </c>
      <c r="F66" s="17">
        <f t="shared" ref="F66:K66" si="58">F67+F69</f>
        <v>3336100</v>
      </c>
      <c r="G66" s="17">
        <f t="shared" si="58"/>
        <v>0</v>
      </c>
      <c r="H66" s="17">
        <f t="shared" si="58"/>
        <v>0</v>
      </c>
      <c r="I66" s="17">
        <f t="shared" si="58"/>
        <v>0</v>
      </c>
      <c r="J66" s="17">
        <f t="shared" si="58"/>
        <v>0</v>
      </c>
      <c r="K66" s="17">
        <f t="shared" si="58"/>
        <v>236400</v>
      </c>
      <c r="L66" s="17">
        <f t="shared" si="2"/>
        <v>3572500</v>
      </c>
      <c r="M66" s="17">
        <f t="shared" ref="M66:N66" si="59">M67+M69</f>
        <v>2782500</v>
      </c>
      <c r="N66" s="17">
        <f t="shared" si="59"/>
        <v>2610300</v>
      </c>
    </row>
    <row r="67" spans="1:14" ht="63" customHeight="1">
      <c r="A67" s="11" t="s">
        <v>114</v>
      </c>
      <c r="B67" s="12" t="s">
        <v>13</v>
      </c>
      <c r="C67" s="12" t="s">
        <v>14</v>
      </c>
      <c r="D67" s="13" t="s">
        <v>113</v>
      </c>
      <c r="E67" s="14" t="s">
        <v>114</v>
      </c>
      <c r="F67" s="17">
        <f t="shared" ref="F67:K67" si="60">F68</f>
        <v>2998700</v>
      </c>
      <c r="G67" s="17">
        <f t="shared" si="60"/>
        <v>0</v>
      </c>
      <c r="H67" s="17">
        <f t="shared" si="60"/>
        <v>0</v>
      </c>
      <c r="I67" s="17">
        <f t="shared" si="60"/>
        <v>0</v>
      </c>
      <c r="J67" s="17">
        <f t="shared" si="60"/>
        <v>0</v>
      </c>
      <c r="K67" s="17">
        <f t="shared" si="60"/>
        <v>568800</v>
      </c>
      <c r="L67" s="17">
        <f t="shared" si="2"/>
        <v>3567500</v>
      </c>
      <c r="M67" s="17">
        <f t="shared" ref="M67:N67" si="61">M68</f>
        <v>2445100</v>
      </c>
      <c r="N67" s="17">
        <f t="shared" si="61"/>
        <v>2272900</v>
      </c>
    </row>
    <row r="68" spans="1:14" ht="138.75" customHeight="1">
      <c r="A68" s="11" t="s">
        <v>116</v>
      </c>
      <c r="B68" s="12" t="s">
        <v>13</v>
      </c>
      <c r="C68" s="12" t="s">
        <v>14</v>
      </c>
      <c r="D68" s="13" t="s">
        <v>115</v>
      </c>
      <c r="E68" s="14" t="s">
        <v>116</v>
      </c>
      <c r="F68" s="17">
        <v>2998700</v>
      </c>
      <c r="G68" s="17">
        <v>0</v>
      </c>
      <c r="H68" s="17">
        <v>0</v>
      </c>
      <c r="I68" s="17">
        <v>0</v>
      </c>
      <c r="J68" s="17">
        <v>0</v>
      </c>
      <c r="K68" s="17">
        <v>568800</v>
      </c>
      <c r="L68" s="17">
        <f t="shared" si="2"/>
        <v>3567500</v>
      </c>
      <c r="M68" s="17">
        <v>2445100</v>
      </c>
      <c r="N68" s="17">
        <v>2272900</v>
      </c>
    </row>
    <row r="69" spans="1:14" ht="57.75" customHeight="1">
      <c r="A69" s="11" t="s">
        <v>118</v>
      </c>
      <c r="B69" s="12" t="s">
        <v>13</v>
      </c>
      <c r="C69" s="12" t="s">
        <v>14</v>
      </c>
      <c r="D69" s="13" t="s">
        <v>117</v>
      </c>
      <c r="E69" s="14" t="s">
        <v>118</v>
      </c>
      <c r="F69" s="17">
        <f t="shared" ref="F69:K69" si="62">F70</f>
        <v>337400</v>
      </c>
      <c r="G69" s="17">
        <f t="shared" si="62"/>
        <v>0</v>
      </c>
      <c r="H69" s="17">
        <f t="shared" si="62"/>
        <v>0</v>
      </c>
      <c r="I69" s="17">
        <f t="shared" si="62"/>
        <v>0</v>
      </c>
      <c r="J69" s="17">
        <f t="shared" si="62"/>
        <v>0</v>
      </c>
      <c r="K69" s="17">
        <f t="shared" si="62"/>
        <v>-332400</v>
      </c>
      <c r="L69" s="17">
        <f t="shared" si="2"/>
        <v>5000</v>
      </c>
      <c r="M69" s="17">
        <f t="shared" ref="M69:N69" si="63">M70</f>
        <v>337400</v>
      </c>
      <c r="N69" s="17">
        <f t="shared" si="63"/>
        <v>337400</v>
      </c>
    </row>
    <row r="70" spans="1:14" ht="119.25" customHeight="1">
      <c r="A70" s="11" t="s">
        <v>120</v>
      </c>
      <c r="B70" s="12" t="s">
        <v>13</v>
      </c>
      <c r="C70" s="12" t="s">
        <v>14</v>
      </c>
      <c r="D70" s="13" t="s">
        <v>119</v>
      </c>
      <c r="E70" s="14" t="s">
        <v>120</v>
      </c>
      <c r="F70" s="17">
        <v>337400</v>
      </c>
      <c r="G70" s="17">
        <v>0</v>
      </c>
      <c r="H70" s="17">
        <v>0</v>
      </c>
      <c r="I70" s="17">
        <v>0</v>
      </c>
      <c r="J70" s="17">
        <v>0</v>
      </c>
      <c r="K70" s="17">
        <v>-332400</v>
      </c>
      <c r="L70" s="17">
        <f t="shared" si="2"/>
        <v>5000</v>
      </c>
      <c r="M70" s="17">
        <v>337400</v>
      </c>
      <c r="N70" s="17">
        <v>337400</v>
      </c>
    </row>
    <row r="71" spans="1:14" ht="99" customHeight="1">
      <c r="A71" s="11" t="s">
        <v>122</v>
      </c>
      <c r="B71" s="12" t="s">
        <v>13</v>
      </c>
      <c r="C71" s="12" t="s">
        <v>14</v>
      </c>
      <c r="D71" s="13" t="s">
        <v>121</v>
      </c>
      <c r="E71" s="14" t="s">
        <v>122</v>
      </c>
      <c r="F71" s="17">
        <f t="shared" ref="F71:K72" si="64">F72</f>
        <v>690700</v>
      </c>
      <c r="G71" s="17">
        <f t="shared" si="64"/>
        <v>0</v>
      </c>
      <c r="H71" s="17">
        <f t="shared" si="64"/>
        <v>0</v>
      </c>
      <c r="I71" s="17">
        <f t="shared" si="64"/>
        <v>0</v>
      </c>
      <c r="J71" s="17">
        <f t="shared" si="64"/>
        <v>0</v>
      </c>
      <c r="K71" s="17">
        <f t="shared" si="64"/>
        <v>41000</v>
      </c>
      <c r="L71" s="17">
        <f t="shared" si="2"/>
        <v>731700</v>
      </c>
      <c r="M71" s="17">
        <f t="shared" ref="M71:N71" si="65">M72</f>
        <v>690700</v>
      </c>
      <c r="N71" s="17">
        <f t="shared" si="65"/>
        <v>690700</v>
      </c>
    </row>
    <row r="72" spans="1:14" ht="101.25" customHeight="1">
      <c r="A72" s="11" t="s">
        <v>124</v>
      </c>
      <c r="B72" s="12" t="s">
        <v>13</v>
      </c>
      <c r="C72" s="12" t="s">
        <v>14</v>
      </c>
      <c r="D72" s="13" t="s">
        <v>123</v>
      </c>
      <c r="E72" s="14" t="s">
        <v>124</v>
      </c>
      <c r="F72" s="17">
        <f t="shared" si="64"/>
        <v>690700</v>
      </c>
      <c r="G72" s="17">
        <f t="shared" si="64"/>
        <v>0</v>
      </c>
      <c r="H72" s="17">
        <f t="shared" si="64"/>
        <v>0</v>
      </c>
      <c r="I72" s="17">
        <f t="shared" si="64"/>
        <v>0</v>
      </c>
      <c r="J72" s="17">
        <f t="shared" si="64"/>
        <v>0</v>
      </c>
      <c r="K72" s="17">
        <f t="shared" si="64"/>
        <v>41000</v>
      </c>
      <c r="L72" s="17">
        <f t="shared" si="2"/>
        <v>731700</v>
      </c>
      <c r="M72" s="17">
        <f t="shared" ref="M72:N72" si="66">M73</f>
        <v>690700</v>
      </c>
      <c r="N72" s="17">
        <f t="shared" si="66"/>
        <v>690700</v>
      </c>
    </row>
    <row r="73" spans="1:14" ht="96.75" customHeight="1">
      <c r="A73" s="11" t="s">
        <v>126</v>
      </c>
      <c r="B73" s="12" t="s">
        <v>13</v>
      </c>
      <c r="C73" s="12" t="s">
        <v>14</v>
      </c>
      <c r="D73" s="13" t="s">
        <v>125</v>
      </c>
      <c r="E73" s="14" t="s">
        <v>126</v>
      </c>
      <c r="F73" s="17">
        <v>690700</v>
      </c>
      <c r="G73" s="17">
        <v>0</v>
      </c>
      <c r="H73" s="17">
        <v>0</v>
      </c>
      <c r="I73" s="17">
        <v>0</v>
      </c>
      <c r="J73" s="17">
        <v>0</v>
      </c>
      <c r="K73" s="17">
        <v>41000</v>
      </c>
      <c r="L73" s="17">
        <f t="shared" si="2"/>
        <v>731700</v>
      </c>
      <c r="M73" s="17">
        <v>690700</v>
      </c>
      <c r="N73" s="17">
        <v>690700</v>
      </c>
    </row>
    <row r="74" spans="1:14" ht="42" hidden="1" customHeight="1">
      <c r="A74" s="6" t="s">
        <v>128</v>
      </c>
      <c r="B74" s="7" t="s">
        <v>13</v>
      </c>
      <c r="C74" s="7" t="s">
        <v>14</v>
      </c>
      <c r="D74" s="8" t="s">
        <v>127</v>
      </c>
      <c r="E74" s="9" t="s">
        <v>128</v>
      </c>
      <c r="F74" s="16">
        <f t="shared" ref="F74:K74" si="67">F75</f>
        <v>596200</v>
      </c>
      <c r="G74" s="16">
        <f t="shared" si="67"/>
        <v>0</v>
      </c>
      <c r="H74" s="16">
        <f t="shared" si="67"/>
        <v>0</v>
      </c>
      <c r="I74" s="16">
        <f t="shared" si="67"/>
        <v>0</v>
      </c>
      <c r="J74" s="16">
        <f t="shared" si="67"/>
        <v>-194100</v>
      </c>
      <c r="K74" s="16">
        <f t="shared" si="67"/>
        <v>0</v>
      </c>
      <c r="L74" s="16">
        <f t="shared" si="2"/>
        <v>402100</v>
      </c>
      <c r="M74" s="16">
        <f t="shared" ref="M74:N74" si="68">M75</f>
        <v>596200</v>
      </c>
      <c r="N74" s="16">
        <f t="shared" si="68"/>
        <v>596200</v>
      </c>
    </row>
    <row r="75" spans="1:14" ht="27.75" hidden="1" customHeight="1">
      <c r="A75" s="11" t="s">
        <v>130</v>
      </c>
      <c r="B75" s="12" t="s">
        <v>13</v>
      </c>
      <c r="C75" s="12" t="s">
        <v>14</v>
      </c>
      <c r="D75" s="13" t="s">
        <v>129</v>
      </c>
      <c r="E75" s="14" t="s">
        <v>130</v>
      </c>
      <c r="F75" s="17">
        <f t="shared" ref="F75:K75" si="69">F76+F77</f>
        <v>596200</v>
      </c>
      <c r="G75" s="17">
        <f t="shared" si="69"/>
        <v>0</v>
      </c>
      <c r="H75" s="17">
        <f t="shared" si="69"/>
        <v>0</v>
      </c>
      <c r="I75" s="17">
        <f t="shared" si="69"/>
        <v>0</v>
      </c>
      <c r="J75" s="17">
        <f t="shared" si="69"/>
        <v>-194100</v>
      </c>
      <c r="K75" s="17">
        <f t="shared" si="69"/>
        <v>0</v>
      </c>
      <c r="L75" s="17">
        <f t="shared" si="2"/>
        <v>402100</v>
      </c>
      <c r="M75" s="17">
        <f t="shared" ref="M75:N75" si="70">M76+M77</f>
        <v>596200</v>
      </c>
      <c r="N75" s="17">
        <f t="shared" si="70"/>
        <v>596200</v>
      </c>
    </row>
    <row r="76" spans="1:14" ht="36.75" hidden="1" customHeight="1">
      <c r="A76" s="11" t="s">
        <v>132</v>
      </c>
      <c r="B76" s="12" t="s">
        <v>13</v>
      </c>
      <c r="C76" s="12" t="s">
        <v>14</v>
      </c>
      <c r="D76" s="13" t="s">
        <v>131</v>
      </c>
      <c r="E76" s="14" t="s">
        <v>132</v>
      </c>
      <c r="F76" s="17">
        <v>563800</v>
      </c>
      <c r="G76" s="17">
        <v>0</v>
      </c>
      <c r="H76" s="17">
        <v>0</v>
      </c>
      <c r="I76" s="17">
        <v>0</v>
      </c>
      <c r="J76" s="17">
        <v>-369000</v>
      </c>
      <c r="K76" s="17">
        <v>0</v>
      </c>
      <c r="L76" s="17">
        <f t="shared" ref="L76:L142" si="71">F76+G76+H76+I76+J76+K76</f>
        <v>194800</v>
      </c>
      <c r="M76" s="17">
        <v>563800</v>
      </c>
      <c r="N76" s="17">
        <v>563800</v>
      </c>
    </row>
    <row r="77" spans="1:14" ht="64.5" hidden="1" customHeight="1">
      <c r="A77" s="11" t="s">
        <v>134</v>
      </c>
      <c r="B77" s="12" t="s">
        <v>13</v>
      </c>
      <c r="C77" s="12" t="s">
        <v>14</v>
      </c>
      <c r="D77" s="13" t="s">
        <v>133</v>
      </c>
      <c r="E77" s="14" t="s">
        <v>134</v>
      </c>
      <c r="F77" s="17">
        <v>32400</v>
      </c>
      <c r="G77" s="17">
        <v>0</v>
      </c>
      <c r="H77" s="17">
        <v>0</v>
      </c>
      <c r="I77" s="17">
        <v>0</v>
      </c>
      <c r="J77" s="17">
        <v>174900</v>
      </c>
      <c r="K77" s="17">
        <v>0</v>
      </c>
      <c r="L77" s="17">
        <f t="shared" si="71"/>
        <v>207300</v>
      </c>
      <c r="M77" s="17">
        <v>32400</v>
      </c>
      <c r="N77" s="17">
        <v>32400</v>
      </c>
    </row>
    <row r="78" spans="1:14" ht="42.75" hidden="1" customHeight="1">
      <c r="A78" s="6" t="s">
        <v>136</v>
      </c>
      <c r="B78" s="7" t="s">
        <v>13</v>
      </c>
      <c r="C78" s="7" t="s">
        <v>14</v>
      </c>
      <c r="D78" s="8" t="s">
        <v>135</v>
      </c>
      <c r="E78" s="9" t="s">
        <v>136</v>
      </c>
      <c r="F78" s="16">
        <f t="shared" ref="F78:K78" si="72">F79+F82</f>
        <v>4619600</v>
      </c>
      <c r="G78" s="16">
        <f t="shared" si="72"/>
        <v>0</v>
      </c>
      <c r="H78" s="16">
        <f t="shared" si="72"/>
        <v>11468.4</v>
      </c>
      <c r="I78" s="16">
        <f t="shared" si="72"/>
        <v>25000</v>
      </c>
      <c r="J78" s="16">
        <f t="shared" si="72"/>
        <v>260382</v>
      </c>
      <c r="K78" s="16">
        <f t="shared" si="72"/>
        <v>0</v>
      </c>
      <c r="L78" s="16">
        <f t="shared" si="71"/>
        <v>4916450.4000000004</v>
      </c>
      <c r="M78" s="16">
        <f t="shared" ref="M78:N78" si="73">M79+M82</f>
        <v>4654000</v>
      </c>
      <c r="N78" s="16">
        <f t="shared" si="73"/>
        <v>4690100</v>
      </c>
    </row>
    <row r="79" spans="1:14" ht="21.75" hidden="1" customHeight="1">
      <c r="A79" s="11" t="s">
        <v>138</v>
      </c>
      <c r="B79" s="12" t="s">
        <v>13</v>
      </c>
      <c r="C79" s="12" t="s">
        <v>14</v>
      </c>
      <c r="D79" s="13" t="s">
        <v>137</v>
      </c>
      <c r="E79" s="14" t="s">
        <v>138</v>
      </c>
      <c r="F79" s="17">
        <f t="shared" ref="F79:K80" si="74">F80</f>
        <v>3947200</v>
      </c>
      <c r="G79" s="17">
        <f t="shared" si="74"/>
        <v>0</v>
      </c>
      <c r="H79" s="17">
        <f t="shared" si="74"/>
        <v>11468.4</v>
      </c>
      <c r="I79" s="17">
        <f t="shared" si="74"/>
        <v>25000</v>
      </c>
      <c r="J79" s="17">
        <f t="shared" si="74"/>
        <v>190000</v>
      </c>
      <c r="K79" s="17">
        <f t="shared" si="74"/>
        <v>0</v>
      </c>
      <c r="L79" s="17">
        <f t="shared" si="71"/>
        <v>4173668.4</v>
      </c>
      <c r="M79" s="17">
        <f t="shared" ref="M79:N79" si="75">M80</f>
        <v>3953200</v>
      </c>
      <c r="N79" s="17">
        <f t="shared" si="75"/>
        <v>3959200</v>
      </c>
    </row>
    <row r="80" spans="1:14" ht="22.5" hidden="1" customHeight="1">
      <c r="A80" s="11" t="s">
        <v>140</v>
      </c>
      <c r="B80" s="12" t="s">
        <v>13</v>
      </c>
      <c r="C80" s="12" t="s">
        <v>14</v>
      </c>
      <c r="D80" s="13" t="s">
        <v>139</v>
      </c>
      <c r="E80" s="14" t="s">
        <v>140</v>
      </c>
      <c r="F80" s="17">
        <f t="shared" si="74"/>
        <v>3947200</v>
      </c>
      <c r="G80" s="17">
        <f t="shared" si="74"/>
        <v>0</v>
      </c>
      <c r="H80" s="17">
        <f t="shared" si="74"/>
        <v>11468.4</v>
      </c>
      <c r="I80" s="17">
        <f t="shared" si="74"/>
        <v>25000</v>
      </c>
      <c r="J80" s="17">
        <f t="shared" si="74"/>
        <v>190000</v>
      </c>
      <c r="K80" s="17">
        <f t="shared" si="74"/>
        <v>0</v>
      </c>
      <c r="L80" s="17">
        <f t="shared" si="71"/>
        <v>4173668.4</v>
      </c>
      <c r="M80" s="17">
        <f t="shared" ref="M80:N80" si="76">M81</f>
        <v>3953200</v>
      </c>
      <c r="N80" s="17">
        <f t="shared" si="76"/>
        <v>3959200</v>
      </c>
    </row>
    <row r="81" spans="1:14" ht="44.25" hidden="1" customHeight="1">
      <c r="A81" s="11" t="s">
        <v>142</v>
      </c>
      <c r="B81" s="12" t="s">
        <v>13</v>
      </c>
      <c r="C81" s="12" t="s">
        <v>14</v>
      </c>
      <c r="D81" s="13" t="s">
        <v>141</v>
      </c>
      <c r="E81" s="14" t="s">
        <v>142</v>
      </c>
      <c r="F81" s="17">
        <v>3947200</v>
      </c>
      <c r="G81" s="17">
        <v>0</v>
      </c>
      <c r="H81" s="17">
        <v>11468.4</v>
      </c>
      <c r="I81" s="17">
        <v>25000</v>
      </c>
      <c r="J81" s="17">
        <v>190000</v>
      </c>
      <c r="K81" s="17">
        <v>0</v>
      </c>
      <c r="L81" s="17">
        <f t="shared" si="71"/>
        <v>4173668.4</v>
      </c>
      <c r="M81" s="17">
        <v>3953200</v>
      </c>
      <c r="N81" s="17">
        <v>3959200</v>
      </c>
    </row>
    <row r="82" spans="1:14" ht="24" hidden="1" customHeight="1">
      <c r="A82" s="11" t="s">
        <v>144</v>
      </c>
      <c r="B82" s="12" t="s">
        <v>13</v>
      </c>
      <c r="C82" s="12" t="s">
        <v>14</v>
      </c>
      <c r="D82" s="13" t="s">
        <v>143</v>
      </c>
      <c r="E82" s="14" t="s">
        <v>144</v>
      </c>
      <c r="F82" s="17">
        <f t="shared" ref="F82:K83" si="77">F83</f>
        <v>672400</v>
      </c>
      <c r="G82" s="17">
        <f t="shared" si="77"/>
        <v>0</v>
      </c>
      <c r="H82" s="17">
        <f t="shared" si="77"/>
        <v>0</v>
      </c>
      <c r="I82" s="17">
        <f t="shared" si="77"/>
        <v>0</v>
      </c>
      <c r="J82" s="17">
        <f>J83+J85</f>
        <v>70382</v>
      </c>
      <c r="K82" s="17">
        <f>K83+K85</f>
        <v>0</v>
      </c>
      <c r="L82" s="17">
        <f t="shared" si="71"/>
        <v>742782</v>
      </c>
      <c r="M82" s="17">
        <f t="shared" ref="M82:N82" si="78">M83</f>
        <v>700800</v>
      </c>
      <c r="N82" s="17">
        <f t="shared" si="78"/>
        <v>730900</v>
      </c>
    </row>
    <row r="83" spans="1:14" ht="41.25" hidden="1" customHeight="1">
      <c r="A83" s="11" t="s">
        <v>146</v>
      </c>
      <c r="B83" s="12" t="s">
        <v>13</v>
      </c>
      <c r="C83" s="12" t="s">
        <v>14</v>
      </c>
      <c r="D83" s="13" t="s">
        <v>145</v>
      </c>
      <c r="E83" s="14" t="s">
        <v>146</v>
      </c>
      <c r="F83" s="17">
        <f t="shared" si="77"/>
        <v>672400</v>
      </c>
      <c r="G83" s="17">
        <f t="shared" si="77"/>
        <v>0</v>
      </c>
      <c r="H83" s="17">
        <f t="shared" si="77"/>
        <v>0</v>
      </c>
      <c r="I83" s="17">
        <f t="shared" si="77"/>
        <v>0</v>
      </c>
      <c r="J83" s="17">
        <f t="shared" si="77"/>
        <v>0</v>
      </c>
      <c r="K83" s="17">
        <f t="shared" si="77"/>
        <v>0</v>
      </c>
      <c r="L83" s="17">
        <f t="shared" si="71"/>
        <v>672400</v>
      </c>
      <c r="M83" s="17">
        <f t="shared" ref="M83:N83" si="79">M84</f>
        <v>700800</v>
      </c>
      <c r="N83" s="17">
        <f t="shared" si="79"/>
        <v>730900</v>
      </c>
    </row>
    <row r="84" spans="1:14" ht="57.75" hidden="1" customHeight="1">
      <c r="A84" s="11" t="s">
        <v>148</v>
      </c>
      <c r="B84" s="12" t="s">
        <v>13</v>
      </c>
      <c r="C84" s="12" t="s">
        <v>14</v>
      </c>
      <c r="D84" s="13" t="s">
        <v>147</v>
      </c>
      <c r="E84" s="14" t="s">
        <v>148</v>
      </c>
      <c r="F84" s="17">
        <v>672400</v>
      </c>
      <c r="G84" s="17">
        <v>0</v>
      </c>
      <c r="H84" s="17">
        <v>0</v>
      </c>
      <c r="I84" s="17">
        <v>0</v>
      </c>
      <c r="J84" s="17">
        <v>0</v>
      </c>
      <c r="K84" s="17">
        <v>0</v>
      </c>
      <c r="L84" s="17">
        <f t="shared" si="71"/>
        <v>672400</v>
      </c>
      <c r="M84" s="17">
        <v>700800</v>
      </c>
      <c r="N84" s="17">
        <v>730900</v>
      </c>
    </row>
    <row r="85" spans="1:14" hidden="1">
      <c r="A85" s="11"/>
      <c r="B85" s="12"/>
      <c r="C85" s="12"/>
      <c r="D85" s="13" t="s">
        <v>359</v>
      </c>
      <c r="E85" s="14" t="s">
        <v>362</v>
      </c>
      <c r="F85" s="17"/>
      <c r="G85" s="17"/>
      <c r="H85" s="17"/>
      <c r="I85" s="17"/>
      <c r="J85" s="17">
        <f>J86</f>
        <v>70382</v>
      </c>
      <c r="K85" s="17">
        <f>K86</f>
        <v>0</v>
      </c>
      <c r="L85" s="17">
        <f t="shared" si="71"/>
        <v>70382</v>
      </c>
      <c r="M85" s="17"/>
      <c r="N85" s="17"/>
    </row>
    <row r="86" spans="1:14" ht="36" hidden="1">
      <c r="A86" s="11"/>
      <c r="B86" s="12"/>
      <c r="C86" s="12"/>
      <c r="D86" s="13" t="s">
        <v>360</v>
      </c>
      <c r="E86" s="14" t="s">
        <v>361</v>
      </c>
      <c r="F86" s="17"/>
      <c r="G86" s="17"/>
      <c r="H86" s="17"/>
      <c r="I86" s="17"/>
      <c r="J86" s="17">
        <v>70382</v>
      </c>
      <c r="K86" s="17">
        <v>0</v>
      </c>
      <c r="L86" s="17">
        <f t="shared" si="71"/>
        <v>70382</v>
      </c>
      <c r="M86" s="17"/>
      <c r="N86" s="17"/>
    </row>
    <row r="87" spans="1:14" ht="42.75" customHeight="1">
      <c r="A87" s="6" t="s">
        <v>150</v>
      </c>
      <c r="B87" s="7" t="s">
        <v>13</v>
      </c>
      <c r="C87" s="7" t="s">
        <v>14</v>
      </c>
      <c r="D87" s="8" t="s">
        <v>149</v>
      </c>
      <c r="E87" s="18" t="s">
        <v>150</v>
      </c>
      <c r="F87" s="16">
        <f t="shared" ref="F87:K87" si="80">F88+F91+F96</f>
        <v>1301800</v>
      </c>
      <c r="G87" s="16">
        <f t="shared" si="80"/>
        <v>0</v>
      </c>
      <c r="H87" s="16">
        <f t="shared" si="80"/>
        <v>0</v>
      </c>
      <c r="I87" s="16">
        <f t="shared" si="80"/>
        <v>283800</v>
      </c>
      <c r="J87" s="16">
        <f t="shared" si="80"/>
        <v>417000</v>
      </c>
      <c r="K87" s="16">
        <f t="shared" si="80"/>
        <v>173000</v>
      </c>
      <c r="L87" s="16">
        <f t="shared" si="71"/>
        <v>2175600</v>
      </c>
      <c r="M87" s="16">
        <f t="shared" ref="M87:N87" si="81">M88+M91+M96</f>
        <v>91800</v>
      </c>
      <c r="N87" s="16">
        <f t="shared" si="81"/>
        <v>91800</v>
      </c>
    </row>
    <row r="88" spans="1:14" ht="99" customHeight="1">
      <c r="A88" s="11" t="s">
        <v>152</v>
      </c>
      <c r="B88" s="12" t="s">
        <v>13</v>
      </c>
      <c r="C88" s="12" t="s">
        <v>14</v>
      </c>
      <c r="D88" s="13" t="s">
        <v>151</v>
      </c>
      <c r="E88" s="15" t="s">
        <v>152</v>
      </c>
      <c r="F88" s="17">
        <f t="shared" ref="F88:K89" si="82">F89</f>
        <v>1210000</v>
      </c>
      <c r="G88" s="17">
        <f t="shared" si="82"/>
        <v>0</v>
      </c>
      <c r="H88" s="17">
        <f t="shared" si="82"/>
        <v>0</v>
      </c>
      <c r="I88" s="17">
        <f t="shared" si="82"/>
        <v>0</v>
      </c>
      <c r="J88" s="17">
        <f t="shared" si="82"/>
        <v>273700</v>
      </c>
      <c r="K88" s="17">
        <f t="shared" si="82"/>
        <v>173000</v>
      </c>
      <c r="L88" s="17">
        <f t="shared" si="71"/>
        <v>1656700</v>
      </c>
      <c r="M88" s="17">
        <f t="shared" ref="M88:N88" si="83">M89</f>
        <v>0</v>
      </c>
      <c r="N88" s="17">
        <f t="shared" si="83"/>
        <v>0</v>
      </c>
    </row>
    <row r="89" spans="1:14" ht="116.25" customHeight="1">
      <c r="A89" s="11" t="s">
        <v>154</v>
      </c>
      <c r="B89" s="12" t="s">
        <v>13</v>
      </c>
      <c r="C89" s="12" t="s">
        <v>14</v>
      </c>
      <c r="D89" s="13" t="s">
        <v>153</v>
      </c>
      <c r="E89" s="15" t="s">
        <v>154</v>
      </c>
      <c r="F89" s="17">
        <f t="shared" si="82"/>
        <v>1210000</v>
      </c>
      <c r="G89" s="17">
        <f t="shared" si="82"/>
        <v>0</v>
      </c>
      <c r="H89" s="17">
        <f t="shared" si="82"/>
        <v>0</v>
      </c>
      <c r="I89" s="17">
        <f t="shared" si="82"/>
        <v>0</v>
      </c>
      <c r="J89" s="17">
        <f t="shared" si="82"/>
        <v>273700</v>
      </c>
      <c r="K89" s="17">
        <f t="shared" si="82"/>
        <v>173000</v>
      </c>
      <c r="L89" s="17">
        <f t="shared" si="71"/>
        <v>1656700</v>
      </c>
      <c r="M89" s="17">
        <f t="shared" ref="M89:N89" si="84">M90</f>
        <v>0</v>
      </c>
      <c r="N89" s="17">
        <f t="shared" si="84"/>
        <v>0</v>
      </c>
    </row>
    <row r="90" spans="1:14" ht="117.75" customHeight="1">
      <c r="A90" s="11" t="s">
        <v>156</v>
      </c>
      <c r="B90" s="12" t="s">
        <v>13</v>
      </c>
      <c r="C90" s="12" t="s">
        <v>14</v>
      </c>
      <c r="D90" s="13" t="s">
        <v>155</v>
      </c>
      <c r="E90" s="15" t="s">
        <v>156</v>
      </c>
      <c r="F90" s="17">
        <v>1210000</v>
      </c>
      <c r="G90" s="17">
        <v>0</v>
      </c>
      <c r="H90" s="17">
        <v>0</v>
      </c>
      <c r="I90" s="17">
        <v>0</v>
      </c>
      <c r="J90" s="17">
        <v>273700</v>
      </c>
      <c r="K90" s="17">
        <v>173000</v>
      </c>
      <c r="L90" s="17">
        <f t="shared" si="71"/>
        <v>1656700</v>
      </c>
      <c r="M90" s="17">
        <v>0</v>
      </c>
      <c r="N90" s="17">
        <v>0</v>
      </c>
    </row>
    <row r="91" spans="1:14" ht="40.5" customHeight="1">
      <c r="A91" s="11" t="s">
        <v>158</v>
      </c>
      <c r="B91" s="12" t="s">
        <v>13</v>
      </c>
      <c r="C91" s="12" t="s">
        <v>14</v>
      </c>
      <c r="D91" s="13" t="s">
        <v>157</v>
      </c>
      <c r="E91" s="15" t="s">
        <v>158</v>
      </c>
      <c r="F91" s="17">
        <f t="shared" ref="F91:K91" si="85">F92+F94</f>
        <v>28100</v>
      </c>
      <c r="G91" s="17">
        <f t="shared" si="85"/>
        <v>0</v>
      </c>
      <c r="H91" s="17">
        <f t="shared" si="85"/>
        <v>0</v>
      </c>
      <c r="I91" s="17">
        <f t="shared" si="85"/>
        <v>283800</v>
      </c>
      <c r="J91" s="17">
        <f t="shared" si="85"/>
        <v>130100</v>
      </c>
      <c r="K91" s="17">
        <f t="shared" si="85"/>
        <v>0</v>
      </c>
      <c r="L91" s="17">
        <f t="shared" si="71"/>
        <v>442000</v>
      </c>
      <c r="M91" s="17">
        <f t="shared" ref="M91:N91" si="86">M92+M94</f>
        <v>28100</v>
      </c>
      <c r="N91" s="17">
        <f t="shared" si="86"/>
        <v>28100</v>
      </c>
    </row>
    <row r="92" spans="1:14" ht="40.5" customHeight="1">
      <c r="A92" s="11" t="s">
        <v>160</v>
      </c>
      <c r="B92" s="12" t="s">
        <v>13</v>
      </c>
      <c r="C92" s="12" t="s">
        <v>14</v>
      </c>
      <c r="D92" s="13" t="s">
        <v>159</v>
      </c>
      <c r="E92" s="15" t="s">
        <v>160</v>
      </c>
      <c r="F92" s="17">
        <f t="shared" ref="F92:K92" si="87">F93</f>
        <v>15300</v>
      </c>
      <c r="G92" s="17">
        <f t="shared" si="87"/>
        <v>0</v>
      </c>
      <c r="H92" s="17">
        <f t="shared" si="87"/>
        <v>0</v>
      </c>
      <c r="I92" s="17">
        <f t="shared" si="87"/>
        <v>283800</v>
      </c>
      <c r="J92" s="17">
        <f t="shared" si="87"/>
        <v>130100</v>
      </c>
      <c r="K92" s="17">
        <f t="shared" si="87"/>
        <v>12800</v>
      </c>
      <c r="L92" s="17">
        <f t="shared" si="71"/>
        <v>442000</v>
      </c>
      <c r="M92" s="17">
        <f t="shared" ref="M92:N92" si="88">M93</f>
        <v>15300</v>
      </c>
      <c r="N92" s="17">
        <f t="shared" si="88"/>
        <v>15300</v>
      </c>
    </row>
    <row r="93" spans="1:14" ht="57.75" customHeight="1">
      <c r="A93" s="11" t="s">
        <v>162</v>
      </c>
      <c r="B93" s="12" t="s">
        <v>13</v>
      </c>
      <c r="C93" s="12" t="s">
        <v>14</v>
      </c>
      <c r="D93" s="13" t="s">
        <v>161</v>
      </c>
      <c r="E93" s="14" t="s">
        <v>162</v>
      </c>
      <c r="F93" s="17">
        <v>15300</v>
      </c>
      <c r="G93" s="17">
        <v>0</v>
      </c>
      <c r="H93" s="17">
        <v>0</v>
      </c>
      <c r="I93" s="17">
        <v>283800</v>
      </c>
      <c r="J93" s="17">
        <v>130100</v>
      </c>
      <c r="K93" s="17">
        <v>12800</v>
      </c>
      <c r="L93" s="17">
        <f t="shared" si="71"/>
        <v>442000</v>
      </c>
      <c r="M93" s="17">
        <v>15300</v>
      </c>
      <c r="N93" s="17">
        <v>15300</v>
      </c>
    </row>
    <row r="94" spans="1:14" ht="57.75" customHeight="1">
      <c r="A94" s="11" t="s">
        <v>164</v>
      </c>
      <c r="B94" s="12" t="s">
        <v>13</v>
      </c>
      <c r="C94" s="12" t="s">
        <v>14</v>
      </c>
      <c r="D94" s="13" t="s">
        <v>163</v>
      </c>
      <c r="E94" s="14" t="s">
        <v>164</v>
      </c>
      <c r="F94" s="17">
        <f t="shared" ref="F94:K94" si="89">F95</f>
        <v>12800</v>
      </c>
      <c r="G94" s="17">
        <f t="shared" si="89"/>
        <v>0</v>
      </c>
      <c r="H94" s="17">
        <f t="shared" si="89"/>
        <v>0</v>
      </c>
      <c r="I94" s="17">
        <f t="shared" si="89"/>
        <v>0</v>
      </c>
      <c r="J94" s="17">
        <f t="shared" si="89"/>
        <v>0</v>
      </c>
      <c r="K94" s="17">
        <f t="shared" si="89"/>
        <v>-12800</v>
      </c>
      <c r="L94" s="17">
        <f t="shared" si="71"/>
        <v>0</v>
      </c>
      <c r="M94" s="17">
        <f t="shared" ref="M94:N94" si="90">M95</f>
        <v>12800</v>
      </c>
      <c r="N94" s="17">
        <f t="shared" si="90"/>
        <v>12800</v>
      </c>
    </row>
    <row r="95" spans="1:14" ht="57.75" customHeight="1">
      <c r="A95" s="11" t="s">
        <v>166</v>
      </c>
      <c r="B95" s="12" t="s">
        <v>13</v>
      </c>
      <c r="C95" s="12" t="s">
        <v>14</v>
      </c>
      <c r="D95" s="13" t="s">
        <v>165</v>
      </c>
      <c r="E95" s="14" t="s">
        <v>166</v>
      </c>
      <c r="F95" s="17">
        <v>12800</v>
      </c>
      <c r="G95" s="17">
        <v>0</v>
      </c>
      <c r="H95" s="17">
        <v>0</v>
      </c>
      <c r="I95" s="17">
        <v>0</v>
      </c>
      <c r="J95" s="17">
        <v>0</v>
      </c>
      <c r="K95" s="17">
        <v>-12800</v>
      </c>
      <c r="L95" s="17">
        <f t="shared" si="71"/>
        <v>0</v>
      </c>
      <c r="M95" s="17">
        <v>12800</v>
      </c>
      <c r="N95" s="17">
        <v>12800</v>
      </c>
    </row>
    <row r="96" spans="1:14" ht="85.5" hidden="1" customHeight="1">
      <c r="A96" s="11" t="s">
        <v>168</v>
      </c>
      <c r="B96" s="12" t="s">
        <v>13</v>
      </c>
      <c r="C96" s="12" t="s">
        <v>14</v>
      </c>
      <c r="D96" s="13" t="s">
        <v>167</v>
      </c>
      <c r="E96" s="14" t="s">
        <v>168</v>
      </c>
      <c r="F96" s="17">
        <f t="shared" ref="F96:K97" si="91">F97</f>
        <v>63700</v>
      </c>
      <c r="G96" s="17">
        <f t="shared" si="91"/>
        <v>0</v>
      </c>
      <c r="H96" s="17">
        <f t="shared" si="91"/>
        <v>0</v>
      </c>
      <c r="I96" s="17">
        <f t="shared" si="91"/>
        <v>0</v>
      </c>
      <c r="J96" s="17">
        <f t="shared" si="91"/>
        <v>13200</v>
      </c>
      <c r="K96" s="17">
        <f t="shared" si="91"/>
        <v>0</v>
      </c>
      <c r="L96" s="17">
        <f t="shared" si="71"/>
        <v>76900</v>
      </c>
      <c r="M96" s="17">
        <f t="shared" ref="M96:N96" si="92">M97</f>
        <v>63700</v>
      </c>
      <c r="N96" s="17">
        <f t="shared" si="92"/>
        <v>63700</v>
      </c>
    </row>
    <row r="97" spans="1:14" ht="83.25" hidden="1" customHeight="1">
      <c r="A97" s="11" t="s">
        <v>170</v>
      </c>
      <c r="B97" s="12" t="s">
        <v>13</v>
      </c>
      <c r="C97" s="12" t="s">
        <v>14</v>
      </c>
      <c r="D97" s="13" t="s">
        <v>169</v>
      </c>
      <c r="E97" s="14" t="s">
        <v>170</v>
      </c>
      <c r="F97" s="17">
        <f t="shared" si="91"/>
        <v>63700</v>
      </c>
      <c r="G97" s="17">
        <f t="shared" si="91"/>
        <v>0</v>
      </c>
      <c r="H97" s="17">
        <f t="shared" si="91"/>
        <v>0</v>
      </c>
      <c r="I97" s="17">
        <f t="shared" si="91"/>
        <v>0</v>
      </c>
      <c r="J97" s="17">
        <f t="shared" si="91"/>
        <v>13200</v>
      </c>
      <c r="K97" s="17">
        <f t="shared" si="91"/>
        <v>0</v>
      </c>
      <c r="L97" s="17">
        <f t="shared" si="71"/>
        <v>76900</v>
      </c>
      <c r="M97" s="17">
        <f t="shared" ref="M97:N97" si="93">M98</f>
        <v>63700</v>
      </c>
      <c r="N97" s="17">
        <f t="shared" si="93"/>
        <v>63700</v>
      </c>
    </row>
    <row r="98" spans="1:14" ht="99" hidden="1" customHeight="1">
      <c r="A98" s="11" t="s">
        <v>172</v>
      </c>
      <c r="B98" s="12" t="s">
        <v>13</v>
      </c>
      <c r="C98" s="12" t="s">
        <v>14</v>
      </c>
      <c r="D98" s="13" t="s">
        <v>171</v>
      </c>
      <c r="E98" s="14" t="s">
        <v>172</v>
      </c>
      <c r="F98" s="17">
        <v>63700</v>
      </c>
      <c r="G98" s="17">
        <v>0</v>
      </c>
      <c r="H98" s="17">
        <v>0</v>
      </c>
      <c r="I98" s="17">
        <v>0</v>
      </c>
      <c r="J98" s="17">
        <v>13200</v>
      </c>
      <c r="K98" s="17">
        <v>0</v>
      </c>
      <c r="L98" s="17">
        <f t="shared" si="71"/>
        <v>76900</v>
      </c>
      <c r="M98" s="17">
        <v>63700</v>
      </c>
      <c r="N98" s="17">
        <v>63700</v>
      </c>
    </row>
    <row r="99" spans="1:14" ht="21" customHeight="1">
      <c r="A99" s="6" t="s">
        <v>174</v>
      </c>
      <c r="B99" s="7" t="s">
        <v>13</v>
      </c>
      <c r="C99" s="7" t="s">
        <v>14</v>
      </c>
      <c r="D99" s="8" t="s">
        <v>173</v>
      </c>
      <c r="E99" s="9" t="s">
        <v>174</v>
      </c>
      <c r="F99" s="16">
        <f>F100+F118+F126</f>
        <v>583300</v>
      </c>
      <c r="G99" s="16">
        <f>G100+G118+G126</f>
        <v>0</v>
      </c>
      <c r="H99" s="16">
        <f>H100+H118+H126</f>
        <v>0</v>
      </c>
      <c r="I99" s="16">
        <f>I100+I118+I126+I123</f>
        <v>697919.04</v>
      </c>
      <c r="J99" s="16">
        <f>J100+J118+J126+J123</f>
        <v>119900</v>
      </c>
      <c r="K99" s="16">
        <f>K100+K118+K126+K123+K120</f>
        <v>20300</v>
      </c>
      <c r="L99" s="16">
        <f t="shared" si="71"/>
        <v>1421419.04</v>
      </c>
      <c r="M99" s="16">
        <f t="shared" ref="M99:N99" si="94">M100+M118+M126</f>
        <v>583300</v>
      </c>
      <c r="N99" s="16">
        <f t="shared" si="94"/>
        <v>583300</v>
      </c>
    </row>
    <row r="100" spans="1:14" ht="36" hidden="1" customHeight="1">
      <c r="A100" s="11" t="s">
        <v>176</v>
      </c>
      <c r="B100" s="12" t="s">
        <v>13</v>
      </c>
      <c r="C100" s="12" t="s">
        <v>14</v>
      </c>
      <c r="D100" s="13" t="s">
        <v>175</v>
      </c>
      <c r="E100" s="14" t="s">
        <v>176</v>
      </c>
      <c r="F100" s="17">
        <f t="shared" ref="F100:K100" si="95">F101+F103+F105+F108+F110+F112+F114+F116</f>
        <v>373100</v>
      </c>
      <c r="G100" s="17">
        <f t="shared" si="95"/>
        <v>0</v>
      </c>
      <c r="H100" s="17">
        <f t="shared" si="95"/>
        <v>0</v>
      </c>
      <c r="I100" s="17">
        <f t="shared" si="95"/>
        <v>0</v>
      </c>
      <c r="J100" s="17">
        <f t="shared" si="95"/>
        <v>59600</v>
      </c>
      <c r="K100" s="17">
        <f t="shared" si="95"/>
        <v>0</v>
      </c>
      <c r="L100" s="17">
        <f t="shared" si="71"/>
        <v>432700</v>
      </c>
      <c r="M100" s="17">
        <f t="shared" ref="M100:N100" si="96">M101+M103+M105+M108+M110+M112+M114+M116</f>
        <v>373100</v>
      </c>
      <c r="N100" s="17">
        <f t="shared" si="96"/>
        <v>373100</v>
      </c>
    </row>
    <row r="101" spans="1:14" ht="63.75" hidden="1" customHeight="1">
      <c r="A101" s="11" t="s">
        <v>178</v>
      </c>
      <c r="B101" s="12" t="s">
        <v>13</v>
      </c>
      <c r="C101" s="12" t="s">
        <v>14</v>
      </c>
      <c r="D101" s="13" t="s">
        <v>177</v>
      </c>
      <c r="E101" s="14" t="s">
        <v>178</v>
      </c>
      <c r="F101" s="17">
        <f t="shared" ref="F101:K101" si="97">F102</f>
        <v>24300</v>
      </c>
      <c r="G101" s="17">
        <f t="shared" si="97"/>
        <v>0</v>
      </c>
      <c r="H101" s="17">
        <f t="shared" si="97"/>
        <v>0</v>
      </c>
      <c r="I101" s="17">
        <f t="shared" si="97"/>
        <v>0</v>
      </c>
      <c r="J101" s="17">
        <f t="shared" si="97"/>
        <v>7800</v>
      </c>
      <c r="K101" s="17">
        <f t="shared" si="97"/>
        <v>0</v>
      </c>
      <c r="L101" s="17">
        <f t="shared" si="71"/>
        <v>32100</v>
      </c>
      <c r="M101" s="17">
        <f t="shared" ref="M101:N101" si="98">M102</f>
        <v>24300</v>
      </c>
      <c r="N101" s="17">
        <f t="shared" si="98"/>
        <v>24300</v>
      </c>
    </row>
    <row r="102" spans="1:14" ht="95.25" hidden="1" customHeight="1">
      <c r="A102" s="11" t="s">
        <v>180</v>
      </c>
      <c r="B102" s="12" t="s">
        <v>13</v>
      </c>
      <c r="C102" s="12" t="s">
        <v>14</v>
      </c>
      <c r="D102" s="13" t="s">
        <v>179</v>
      </c>
      <c r="E102" s="14" t="s">
        <v>180</v>
      </c>
      <c r="F102" s="17">
        <v>24300</v>
      </c>
      <c r="G102" s="17">
        <v>0</v>
      </c>
      <c r="H102" s="17">
        <v>0</v>
      </c>
      <c r="I102" s="17">
        <v>0</v>
      </c>
      <c r="J102" s="17">
        <v>7800</v>
      </c>
      <c r="K102" s="17">
        <v>0</v>
      </c>
      <c r="L102" s="17">
        <f t="shared" si="71"/>
        <v>32100</v>
      </c>
      <c r="M102" s="17">
        <v>24300</v>
      </c>
      <c r="N102" s="17">
        <v>24300</v>
      </c>
    </row>
    <row r="103" spans="1:14" ht="94.5" hidden="1" customHeight="1">
      <c r="A103" s="11" t="s">
        <v>182</v>
      </c>
      <c r="B103" s="12" t="s">
        <v>13</v>
      </c>
      <c r="C103" s="12" t="s">
        <v>14</v>
      </c>
      <c r="D103" s="13" t="s">
        <v>181</v>
      </c>
      <c r="E103" s="14" t="s">
        <v>182</v>
      </c>
      <c r="F103" s="17">
        <f t="shared" ref="F103:K103" si="99">F104</f>
        <v>135600</v>
      </c>
      <c r="G103" s="17">
        <f t="shared" si="99"/>
        <v>0</v>
      </c>
      <c r="H103" s="17">
        <f t="shared" si="99"/>
        <v>0</v>
      </c>
      <c r="I103" s="17">
        <f t="shared" si="99"/>
        <v>0</v>
      </c>
      <c r="J103" s="17">
        <f t="shared" si="99"/>
        <v>0</v>
      </c>
      <c r="K103" s="17">
        <f t="shared" si="99"/>
        <v>0</v>
      </c>
      <c r="L103" s="17">
        <f t="shared" si="71"/>
        <v>135600</v>
      </c>
      <c r="M103" s="17">
        <f t="shared" ref="M103:N103" si="100">M104</f>
        <v>135600</v>
      </c>
      <c r="N103" s="17">
        <f t="shared" si="100"/>
        <v>135600</v>
      </c>
    </row>
    <row r="104" spans="1:14" ht="117.75" hidden="1" customHeight="1">
      <c r="A104" s="11" t="s">
        <v>184</v>
      </c>
      <c r="B104" s="12" t="s">
        <v>13</v>
      </c>
      <c r="C104" s="12" t="s">
        <v>14</v>
      </c>
      <c r="D104" s="13" t="s">
        <v>183</v>
      </c>
      <c r="E104" s="14" t="s">
        <v>184</v>
      </c>
      <c r="F104" s="17">
        <v>135600</v>
      </c>
      <c r="G104" s="17">
        <v>0</v>
      </c>
      <c r="H104" s="17">
        <v>0</v>
      </c>
      <c r="I104" s="17">
        <v>0</v>
      </c>
      <c r="J104" s="17">
        <v>0</v>
      </c>
      <c r="K104" s="17">
        <v>0</v>
      </c>
      <c r="L104" s="17">
        <f t="shared" si="71"/>
        <v>135600</v>
      </c>
      <c r="M104" s="17">
        <v>135600</v>
      </c>
      <c r="N104" s="17">
        <v>135600</v>
      </c>
    </row>
    <row r="105" spans="1:14" ht="79.5" hidden="1" customHeight="1">
      <c r="A105" s="11" t="s">
        <v>186</v>
      </c>
      <c r="B105" s="12" t="s">
        <v>13</v>
      </c>
      <c r="C105" s="12" t="s">
        <v>14</v>
      </c>
      <c r="D105" s="13" t="s">
        <v>185</v>
      </c>
      <c r="E105" s="14" t="s">
        <v>186</v>
      </c>
      <c r="F105" s="17">
        <f t="shared" ref="F105:K105" si="101">F106+F107</f>
        <v>53000</v>
      </c>
      <c r="G105" s="17">
        <f t="shared" si="101"/>
        <v>0</v>
      </c>
      <c r="H105" s="17">
        <f t="shared" si="101"/>
        <v>0</v>
      </c>
      <c r="I105" s="17">
        <f t="shared" si="101"/>
        <v>0</v>
      </c>
      <c r="J105" s="17">
        <f t="shared" si="101"/>
        <v>-4600</v>
      </c>
      <c r="K105" s="17">
        <f t="shared" si="101"/>
        <v>0</v>
      </c>
      <c r="L105" s="17">
        <f t="shared" si="71"/>
        <v>48400</v>
      </c>
      <c r="M105" s="17">
        <f t="shared" ref="M105:N105" si="102">M106+M107</f>
        <v>53000</v>
      </c>
      <c r="N105" s="17">
        <f t="shared" si="102"/>
        <v>53000</v>
      </c>
    </row>
    <row r="106" spans="1:14" ht="102" hidden="1" customHeight="1">
      <c r="A106" s="11" t="s">
        <v>188</v>
      </c>
      <c r="B106" s="12" t="s">
        <v>13</v>
      </c>
      <c r="C106" s="12" t="s">
        <v>14</v>
      </c>
      <c r="D106" s="13" t="s">
        <v>187</v>
      </c>
      <c r="E106" s="14" t="s">
        <v>188</v>
      </c>
      <c r="F106" s="17">
        <v>48400</v>
      </c>
      <c r="G106" s="17">
        <v>0</v>
      </c>
      <c r="H106" s="17">
        <v>0</v>
      </c>
      <c r="I106" s="17">
        <v>0</v>
      </c>
      <c r="J106" s="17">
        <v>0</v>
      </c>
      <c r="K106" s="17">
        <v>0</v>
      </c>
      <c r="L106" s="17">
        <f t="shared" si="71"/>
        <v>48400</v>
      </c>
      <c r="M106" s="17">
        <v>48400</v>
      </c>
      <c r="N106" s="17">
        <v>48400</v>
      </c>
    </row>
    <row r="107" spans="1:14" ht="99.75" hidden="1" customHeight="1">
      <c r="A107" s="11" t="s">
        <v>190</v>
      </c>
      <c r="B107" s="12" t="s">
        <v>13</v>
      </c>
      <c r="C107" s="12" t="s">
        <v>14</v>
      </c>
      <c r="D107" s="13" t="s">
        <v>189</v>
      </c>
      <c r="E107" s="14" t="s">
        <v>190</v>
      </c>
      <c r="F107" s="17">
        <v>4600</v>
      </c>
      <c r="G107" s="17">
        <v>0</v>
      </c>
      <c r="H107" s="17">
        <v>0</v>
      </c>
      <c r="I107" s="17">
        <v>0</v>
      </c>
      <c r="J107" s="17">
        <v>-4600</v>
      </c>
      <c r="K107" s="17">
        <v>0</v>
      </c>
      <c r="L107" s="17">
        <f t="shared" si="71"/>
        <v>0</v>
      </c>
      <c r="M107" s="17">
        <v>4600</v>
      </c>
      <c r="N107" s="17">
        <v>4600</v>
      </c>
    </row>
    <row r="108" spans="1:14" ht="100.5" hidden="1" customHeight="1">
      <c r="A108" s="11" t="s">
        <v>192</v>
      </c>
      <c r="B108" s="12" t="s">
        <v>13</v>
      </c>
      <c r="C108" s="12" t="s">
        <v>14</v>
      </c>
      <c r="D108" s="13" t="s">
        <v>191</v>
      </c>
      <c r="E108" s="14" t="s">
        <v>192</v>
      </c>
      <c r="F108" s="17">
        <f t="shared" ref="F108:K108" si="103">F109</f>
        <v>8400</v>
      </c>
      <c r="G108" s="17">
        <f t="shared" si="103"/>
        <v>0</v>
      </c>
      <c r="H108" s="17">
        <f t="shared" si="103"/>
        <v>0</v>
      </c>
      <c r="I108" s="17">
        <f t="shared" si="103"/>
        <v>0</v>
      </c>
      <c r="J108" s="17">
        <f t="shared" si="103"/>
        <v>0</v>
      </c>
      <c r="K108" s="17">
        <f t="shared" si="103"/>
        <v>0</v>
      </c>
      <c r="L108" s="17">
        <f t="shared" si="71"/>
        <v>8400</v>
      </c>
      <c r="M108" s="17">
        <f t="shared" ref="M108:N108" si="104">M109</f>
        <v>8400</v>
      </c>
      <c r="N108" s="17">
        <f t="shared" si="104"/>
        <v>8400</v>
      </c>
    </row>
    <row r="109" spans="1:14" ht="115.5" hidden="1" customHeight="1">
      <c r="A109" s="11" t="s">
        <v>194</v>
      </c>
      <c r="B109" s="12" t="s">
        <v>13</v>
      </c>
      <c r="C109" s="12" t="s">
        <v>14</v>
      </c>
      <c r="D109" s="13" t="s">
        <v>193</v>
      </c>
      <c r="E109" s="14" t="s">
        <v>194</v>
      </c>
      <c r="F109" s="17">
        <v>8400</v>
      </c>
      <c r="G109" s="17">
        <v>0</v>
      </c>
      <c r="H109" s="17">
        <v>0</v>
      </c>
      <c r="I109" s="17">
        <v>0</v>
      </c>
      <c r="J109" s="17">
        <v>0</v>
      </c>
      <c r="K109" s="17">
        <v>0</v>
      </c>
      <c r="L109" s="17">
        <f t="shared" si="71"/>
        <v>8400</v>
      </c>
      <c r="M109" s="17">
        <v>8400</v>
      </c>
      <c r="N109" s="17">
        <v>8400</v>
      </c>
    </row>
    <row r="110" spans="1:14" ht="81" hidden="1" customHeight="1">
      <c r="A110" s="11" t="s">
        <v>196</v>
      </c>
      <c r="B110" s="12" t="s">
        <v>13</v>
      </c>
      <c r="C110" s="12" t="s">
        <v>14</v>
      </c>
      <c r="D110" s="13" t="s">
        <v>195</v>
      </c>
      <c r="E110" s="14" t="s">
        <v>196</v>
      </c>
      <c r="F110" s="17">
        <f t="shared" ref="F110:K110" si="105">F111</f>
        <v>400</v>
      </c>
      <c r="G110" s="17">
        <f t="shared" si="105"/>
        <v>0</v>
      </c>
      <c r="H110" s="17">
        <f t="shared" si="105"/>
        <v>0</v>
      </c>
      <c r="I110" s="17">
        <f t="shared" si="105"/>
        <v>0</v>
      </c>
      <c r="J110" s="17">
        <f t="shared" si="105"/>
        <v>8100</v>
      </c>
      <c r="K110" s="17">
        <f t="shared" si="105"/>
        <v>0</v>
      </c>
      <c r="L110" s="17">
        <f t="shared" si="71"/>
        <v>8500</v>
      </c>
      <c r="M110" s="17">
        <f t="shared" ref="M110:N110" si="106">M111</f>
        <v>400</v>
      </c>
      <c r="N110" s="17">
        <f t="shared" si="106"/>
        <v>400</v>
      </c>
    </row>
    <row r="111" spans="1:14" ht="138.75" hidden="1" customHeight="1">
      <c r="A111" s="11" t="s">
        <v>198</v>
      </c>
      <c r="B111" s="12" t="s">
        <v>13</v>
      </c>
      <c r="C111" s="12" t="s">
        <v>14</v>
      </c>
      <c r="D111" s="13" t="s">
        <v>197</v>
      </c>
      <c r="E111" s="14" t="s">
        <v>198</v>
      </c>
      <c r="F111" s="17">
        <v>400</v>
      </c>
      <c r="G111" s="17">
        <v>0</v>
      </c>
      <c r="H111" s="17">
        <v>0</v>
      </c>
      <c r="I111" s="17">
        <v>0</v>
      </c>
      <c r="J111" s="17">
        <v>8100</v>
      </c>
      <c r="K111" s="17">
        <v>0</v>
      </c>
      <c r="L111" s="17">
        <f t="shared" si="71"/>
        <v>8500</v>
      </c>
      <c r="M111" s="17">
        <v>400</v>
      </c>
      <c r="N111" s="17">
        <v>400</v>
      </c>
    </row>
    <row r="112" spans="1:14" ht="81.75" hidden="1" customHeight="1">
      <c r="A112" s="11" t="s">
        <v>200</v>
      </c>
      <c r="B112" s="12" t="s">
        <v>13</v>
      </c>
      <c r="C112" s="12" t="s">
        <v>14</v>
      </c>
      <c r="D112" s="13" t="s">
        <v>199</v>
      </c>
      <c r="E112" s="14" t="s">
        <v>200</v>
      </c>
      <c r="F112" s="17">
        <f t="shared" ref="F112:K112" si="107">F113</f>
        <v>6100</v>
      </c>
      <c r="G112" s="17">
        <f t="shared" si="107"/>
        <v>0</v>
      </c>
      <c r="H112" s="17">
        <f t="shared" si="107"/>
        <v>0</v>
      </c>
      <c r="I112" s="17">
        <f t="shared" si="107"/>
        <v>0</v>
      </c>
      <c r="J112" s="17">
        <f t="shared" si="107"/>
        <v>0</v>
      </c>
      <c r="K112" s="17">
        <f t="shared" si="107"/>
        <v>0</v>
      </c>
      <c r="L112" s="17">
        <f t="shared" si="71"/>
        <v>6100</v>
      </c>
      <c r="M112" s="17">
        <f t="shared" ref="M112:N112" si="108">M113</f>
        <v>6100</v>
      </c>
      <c r="N112" s="17">
        <f t="shared" si="108"/>
        <v>6100</v>
      </c>
    </row>
    <row r="113" spans="1:14" ht="101.25" hidden="1" customHeight="1">
      <c r="A113" s="11" t="s">
        <v>202</v>
      </c>
      <c r="B113" s="12" t="s">
        <v>13</v>
      </c>
      <c r="C113" s="12" t="s">
        <v>14</v>
      </c>
      <c r="D113" s="13" t="s">
        <v>201</v>
      </c>
      <c r="E113" s="14" t="s">
        <v>202</v>
      </c>
      <c r="F113" s="17">
        <v>6100</v>
      </c>
      <c r="G113" s="17">
        <v>0</v>
      </c>
      <c r="H113" s="17">
        <v>0</v>
      </c>
      <c r="I113" s="17">
        <v>0</v>
      </c>
      <c r="J113" s="17">
        <v>0</v>
      </c>
      <c r="K113" s="17">
        <v>0</v>
      </c>
      <c r="L113" s="17">
        <f t="shared" si="71"/>
        <v>6100</v>
      </c>
      <c r="M113" s="17">
        <v>6100</v>
      </c>
      <c r="N113" s="17">
        <v>6100</v>
      </c>
    </row>
    <row r="114" spans="1:14" ht="67.5" hidden="1" customHeight="1">
      <c r="A114" s="11" t="s">
        <v>204</v>
      </c>
      <c r="B114" s="12" t="s">
        <v>13</v>
      </c>
      <c r="C114" s="12" t="s">
        <v>14</v>
      </c>
      <c r="D114" s="13" t="s">
        <v>203</v>
      </c>
      <c r="E114" s="14" t="s">
        <v>204</v>
      </c>
      <c r="F114" s="17">
        <f t="shared" ref="F114:K114" si="109">F115</f>
        <v>13900</v>
      </c>
      <c r="G114" s="17">
        <f t="shared" si="109"/>
        <v>0</v>
      </c>
      <c r="H114" s="17">
        <f t="shared" si="109"/>
        <v>0</v>
      </c>
      <c r="I114" s="17">
        <f t="shared" si="109"/>
        <v>0</v>
      </c>
      <c r="J114" s="17">
        <f t="shared" si="109"/>
        <v>48300</v>
      </c>
      <c r="K114" s="17">
        <f t="shared" si="109"/>
        <v>0</v>
      </c>
      <c r="L114" s="17">
        <f t="shared" si="71"/>
        <v>62200</v>
      </c>
      <c r="M114" s="17">
        <f t="shared" ref="M114:N114" si="110">M115</f>
        <v>13900</v>
      </c>
      <c r="N114" s="17">
        <f t="shared" si="110"/>
        <v>13900</v>
      </c>
    </row>
    <row r="115" spans="1:14" ht="102" hidden="1" customHeight="1">
      <c r="A115" s="11" t="s">
        <v>206</v>
      </c>
      <c r="B115" s="12" t="s">
        <v>13</v>
      </c>
      <c r="C115" s="12" t="s">
        <v>14</v>
      </c>
      <c r="D115" s="13" t="s">
        <v>205</v>
      </c>
      <c r="E115" s="14" t="s">
        <v>206</v>
      </c>
      <c r="F115" s="17">
        <v>13900</v>
      </c>
      <c r="G115" s="17">
        <v>0</v>
      </c>
      <c r="H115" s="17">
        <v>0</v>
      </c>
      <c r="I115" s="17">
        <v>0</v>
      </c>
      <c r="J115" s="17">
        <v>48300</v>
      </c>
      <c r="K115" s="17">
        <v>0</v>
      </c>
      <c r="L115" s="17">
        <f t="shared" si="71"/>
        <v>62200</v>
      </c>
      <c r="M115" s="17">
        <v>13900</v>
      </c>
      <c r="N115" s="17">
        <v>13900</v>
      </c>
    </row>
    <row r="116" spans="1:14" ht="79.5" hidden="1" customHeight="1">
      <c r="A116" s="11" t="s">
        <v>208</v>
      </c>
      <c r="B116" s="12" t="s">
        <v>13</v>
      </c>
      <c r="C116" s="12" t="s">
        <v>14</v>
      </c>
      <c r="D116" s="13" t="s">
        <v>207</v>
      </c>
      <c r="E116" s="14" t="s">
        <v>208</v>
      </c>
      <c r="F116" s="17">
        <f t="shared" ref="F116:K116" si="111">F117</f>
        <v>131400</v>
      </c>
      <c r="G116" s="17">
        <f t="shared" si="111"/>
        <v>0</v>
      </c>
      <c r="H116" s="17">
        <f t="shared" si="111"/>
        <v>0</v>
      </c>
      <c r="I116" s="17">
        <f t="shared" si="111"/>
        <v>0</v>
      </c>
      <c r="J116" s="17">
        <f t="shared" si="111"/>
        <v>0</v>
      </c>
      <c r="K116" s="17">
        <f t="shared" si="111"/>
        <v>0</v>
      </c>
      <c r="L116" s="17">
        <f t="shared" si="71"/>
        <v>131400</v>
      </c>
      <c r="M116" s="17">
        <f t="shared" ref="M116:N116" si="112">M117</f>
        <v>131400</v>
      </c>
      <c r="N116" s="17">
        <f t="shared" si="112"/>
        <v>131400</v>
      </c>
    </row>
    <row r="117" spans="1:14" ht="114.75" hidden="1" customHeight="1">
      <c r="A117" s="11" t="s">
        <v>210</v>
      </c>
      <c r="B117" s="12" t="s">
        <v>13</v>
      </c>
      <c r="C117" s="12" t="s">
        <v>14</v>
      </c>
      <c r="D117" s="13" t="s">
        <v>209</v>
      </c>
      <c r="E117" s="14" t="s">
        <v>210</v>
      </c>
      <c r="F117" s="17">
        <v>131400</v>
      </c>
      <c r="G117" s="17">
        <v>0</v>
      </c>
      <c r="H117" s="17">
        <v>0</v>
      </c>
      <c r="I117" s="17">
        <v>0</v>
      </c>
      <c r="J117" s="17">
        <v>0</v>
      </c>
      <c r="K117" s="17">
        <v>0</v>
      </c>
      <c r="L117" s="17">
        <f t="shared" si="71"/>
        <v>131400</v>
      </c>
      <c r="M117" s="17">
        <v>131400</v>
      </c>
      <c r="N117" s="17">
        <v>131400</v>
      </c>
    </row>
    <row r="118" spans="1:14" ht="133.5" hidden="1" customHeight="1">
      <c r="A118" s="11" t="s">
        <v>212</v>
      </c>
      <c r="B118" s="12" t="s">
        <v>13</v>
      </c>
      <c r="C118" s="12" t="s">
        <v>14</v>
      </c>
      <c r="D118" s="13" t="s">
        <v>211</v>
      </c>
      <c r="E118" s="14" t="s">
        <v>212</v>
      </c>
      <c r="F118" s="17">
        <f t="shared" ref="F118:K118" si="113">F119</f>
        <v>43600</v>
      </c>
      <c r="G118" s="17">
        <f t="shared" si="113"/>
        <v>0</v>
      </c>
      <c r="H118" s="17">
        <f t="shared" si="113"/>
        <v>0</v>
      </c>
      <c r="I118" s="17">
        <f t="shared" si="113"/>
        <v>0</v>
      </c>
      <c r="J118" s="17">
        <f t="shared" si="113"/>
        <v>0</v>
      </c>
      <c r="K118" s="17">
        <f t="shared" si="113"/>
        <v>0</v>
      </c>
      <c r="L118" s="17">
        <f t="shared" si="71"/>
        <v>43600</v>
      </c>
      <c r="M118" s="17">
        <f t="shared" ref="M118:N118" si="114">M119</f>
        <v>43600</v>
      </c>
      <c r="N118" s="17">
        <f t="shared" si="114"/>
        <v>43600</v>
      </c>
    </row>
    <row r="119" spans="1:14" ht="175.5" hidden="1" customHeight="1">
      <c r="A119" s="11" t="s">
        <v>214</v>
      </c>
      <c r="B119" s="12" t="s">
        <v>13</v>
      </c>
      <c r="C119" s="12" t="s">
        <v>14</v>
      </c>
      <c r="D119" s="13" t="s">
        <v>213</v>
      </c>
      <c r="E119" s="14" t="s">
        <v>214</v>
      </c>
      <c r="F119" s="17">
        <v>43600</v>
      </c>
      <c r="G119" s="17">
        <v>0</v>
      </c>
      <c r="H119" s="17">
        <v>0</v>
      </c>
      <c r="I119" s="17">
        <v>0</v>
      </c>
      <c r="J119" s="17">
        <v>0</v>
      </c>
      <c r="K119" s="17">
        <v>0</v>
      </c>
      <c r="L119" s="17">
        <f t="shared" si="71"/>
        <v>43600</v>
      </c>
      <c r="M119" s="17">
        <v>43600</v>
      </c>
      <c r="N119" s="17">
        <v>43600</v>
      </c>
    </row>
    <row r="120" spans="1:14" ht="108">
      <c r="A120" s="11"/>
      <c r="B120" s="12"/>
      <c r="C120" s="12"/>
      <c r="D120" s="13" t="s">
        <v>367</v>
      </c>
      <c r="E120" s="14" t="s">
        <v>369</v>
      </c>
      <c r="F120" s="17"/>
      <c r="G120" s="17"/>
      <c r="H120" s="17"/>
      <c r="I120" s="17"/>
      <c r="J120" s="17"/>
      <c r="K120" s="17">
        <f>K121</f>
        <v>20300</v>
      </c>
      <c r="L120" s="17">
        <f t="shared" si="71"/>
        <v>20300</v>
      </c>
      <c r="M120" s="17"/>
      <c r="N120" s="17"/>
    </row>
    <row r="121" spans="1:14" ht="54">
      <c r="A121" s="11"/>
      <c r="B121" s="12"/>
      <c r="C121" s="12"/>
      <c r="D121" s="13" t="s">
        <v>368</v>
      </c>
      <c r="E121" s="14" t="s">
        <v>370</v>
      </c>
      <c r="F121" s="17"/>
      <c r="G121" s="17"/>
      <c r="H121" s="17"/>
      <c r="I121" s="17"/>
      <c r="J121" s="17"/>
      <c r="K121" s="17">
        <f>K122</f>
        <v>20300</v>
      </c>
      <c r="L121" s="17">
        <f t="shared" si="71"/>
        <v>20300</v>
      </c>
      <c r="M121" s="17"/>
      <c r="N121" s="17"/>
    </row>
    <row r="122" spans="1:14" ht="90">
      <c r="A122" s="11"/>
      <c r="B122" s="12"/>
      <c r="C122" s="12"/>
      <c r="D122" s="13" t="s">
        <v>371</v>
      </c>
      <c r="E122" s="14" t="s">
        <v>372</v>
      </c>
      <c r="F122" s="17"/>
      <c r="G122" s="17"/>
      <c r="H122" s="17"/>
      <c r="I122" s="17"/>
      <c r="J122" s="17"/>
      <c r="K122" s="17">
        <v>20300</v>
      </c>
      <c r="L122" s="17">
        <f t="shared" si="71"/>
        <v>20300</v>
      </c>
      <c r="M122" s="17"/>
      <c r="N122" s="17"/>
    </row>
    <row r="123" spans="1:14" hidden="1">
      <c r="A123" s="11"/>
      <c r="B123" s="12"/>
      <c r="C123" s="12"/>
      <c r="D123" s="13" t="s">
        <v>339</v>
      </c>
      <c r="E123" s="14" t="s">
        <v>342</v>
      </c>
      <c r="F123" s="17"/>
      <c r="G123" s="17"/>
      <c r="H123" s="17"/>
      <c r="I123" s="17">
        <f t="shared" ref="I123:K124" si="115">I124</f>
        <v>25719.040000000001</v>
      </c>
      <c r="J123" s="17">
        <f t="shared" si="115"/>
        <v>0</v>
      </c>
      <c r="K123" s="17">
        <f t="shared" si="115"/>
        <v>0</v>
      </c>
      <c r="L123" s="17">
        <f t="shared" si="71"/>
        <v>25719.040000000001</v>
      </c>
      <c r="M123" s="17"/>
      <c r="N123" s="17"/>
    </row>
    <row r="124" spans="1:14" ht="90" hidden="1">
      <c r="A124" s="11"/>
      <c r="B124" s="12"/>
      <c r="C124" s="12"/>
      <c r="D124" s="13" t="s">
        <v>338</v>
      </c>
      <c r="E124" s="14" t="s">
        <v>341</v>
      </c>
      <c r="F124" s="17"/>
      <c r="G124" s="17"/>
      <c r="H124" s="17"/>
      <c r="I124" s="17">
        <f t="shared" si="115"/>
        <v>25719.040000000001</v>
      </c>
      <c r="J124" s="17">
        <f t="shared" si="115"/>
        <v>0</v>
      </c>
      <c r="K124" s="17">
        <f t="shared" si="115"/>
        <v>0</v>
      </c>
      <c r="L124" s="17">
        <f t="shared" si="71"/>
        <v>25719.040000000001</v>
      </c>
      <c r="M124" s="17"/>
      <c r="N124" s="17"/>
    </row>
    <row r="125" spans="1:14" ht="72" hidden="1">
      <c r="A125" s="11"/>
      <c r="B125" s="12"/>
      <c r="C125" s="12"/>
      <c r="D125" s="13" t="s">
        <v>337</v>
      </c>
      <c r="E125" s="14" t="s">
        <v>340</v>
      </c>
      <c r="F125" s="17"/>
      <c r="G125" s="17"/>
      <c r="H125" s="17"/>
      <c r="I125" s="17">
        <v>25719.040000000001</v>
      </c>
      <c r="J125" s="17">
        <v>0</v>
      </c>
      <c r="K125" s="17">
        <v>0</v>
      </c>
      <c r="L125" s="17">
        <f t="shared" si="71"/>
        <v>25719.040000000001</v>
      </c>
      <c r="M125" s="17"/>
      <c r="N125" s="17"/>
    </row>
    <row r="126" spans="1:14" ht="19.5" hidden="1" customHeight="1">
      <c r="A126" s="11"/>
      <c r="B126" s="12"/>
      <c r="C126" s="12"/>
      <c r="D126" s="13" t="s">
        <v>315</v>
      </c>
      <c r="E126" s="14" t="s">
        <v>314</v>
      </c>
      <c r="F126" s="17">
        <f t="shared" ref="F126:K126" si="116">F127</f>
        <v>166600</v>
      </c>
      <c r="G126" s="17">
        <f t="shared" si="116"/>
        <v>0</v>
      </c>
      <c r="H126" s="17">
        <f t="shared" si="116"/>
        <v>0</v>
      </c>
      <c r="I126" s="17">
        <f t="shared" si="116"/>
        <v>672200</v>
      </c>
      <c r="J126" s="17">
        <f t="shared" si="116"/>
        <v>60300</v>
      </c>
      <c r="K126" s="17">
        <f t="shared" si="116"/>
        <v>0</v>
      </c>
      <c r="L126" s="17">
        <f t="shared" si="71"/>
        <v>899100</v>
      </c>
      <c r="M126" s="17">
        <f t="shared" ref="M126:N126" si="117">M127</f>
        <v>166600</v>
      </c>
      <c r="N126" s="17">
        <f t="shared" si="117"/>
        <v>166600</v>
      </c>
    </row>
    <row r="127" spans="1:14" ht="180" hidden="1">
      <c r="A127" s="11"/>
      <c r="B127" s="12"/>
      <c r="C127" s="12"/>
      <c r="D127" s="13" t="s">
        <v>312</v>
      </c>
      <c r="E127" s="14" t="s">
        <v>313</v>
      </c>
      <c r="F127" s="17">
        <v>166600</v>
      </c>
      <c r="G127" s="17">
        <v>0</v>
      </c>
      <c r="H127" s="17">
        <v>0</v>
      </c>
      <c r="I127" s="17">
        <v>672200</v>
      </c>
      <c r="J127" s="17">
        <v>60300</v>
      </c>
      <c r="K127" s="17">
        <v>0</v>
      </c>
      <c r="L127" s="17">
        <f t="shared" si="71"/>
        <v>899100</v>
      </c>
      <c r="M127" s="17">
        <v>166600</v>
      </c>
      <c r="N127" s="17">
        <v>166600</v>
      </c>
    </row>
    <row r="128" spans="1:14" ht="21" hidden="1" customHeight="1">
      <c r="A128" s="6" t="s">
        <v>216</v>
      </c>
      <c r="B128" s="7" t="s">
        <v>13</v>
      </c>
      <c r="C128" s="7" t="s">
        <v>14</v>
      </c>
      <c r="D128" s="8" t="s">
        <v>215</v>
      </c>
      <c r="E128" s="9" t="s">
        <v>216</v>
      </c>
      <c r="F128" s="16">
        <f>F133</f>
        <v>449178.6</v>
      </c>
      <c r="G128" s="16">
        <f>G133</f>
        <v>0</v>
      </c>
      <c r="H128" s="16">
        <f>H133</f>
        <v>0</v>
      </c>
      <c r="I128" s="16">
        <f>I133+I129</f>
        <v>30700</v>
      </c>
      <c r="J128" s="16">
        <f>J133+J129+J131</f>
        <v>815442</v>
      </c>
      <c r="K128" s="16">
        <f>K133+K129+K131</f>
        <v>0</v>
      </c>
      <c r="L128" s="16">
        <f t="shared" si="71"/>
        <v>1295320.6000000001</v>
      </c>
      <c r="M128" s="16">
        <f t="shared" ref="M128:N128" si="118">M133</f>
        <v>0</v>
      </c>
      <c r="N128" s="16">
        <f t="shared" si="118"/>
        <v>0</v>
      </c>
    </row>
    <row r="129" spans="1:16" ht="21" hidden="1" customHeight="1">
      <c r="A129" s="11"/>
      <c r="B129" s="12"/>
      <c r="C129" s="12"/>
      <c r="D129" s="13" t="s">
        <v>344</v>
      </c>
      <c r="E129" s="14" t="s">
        <v>343</v>
      </c>
      <c r="F129" s="17"/>
      <c r="G129" s="17"/>
      <c r="H129" s="17"/>
      <c r="I129" s="17">
        <f>I130</f>
        <v>30700</v>
      </c>
      <c r="J129" s="17">
        <f>J130</f>
        <v>0</v>
      </c>
      <c r="K129" s="17">
        <f>K130</f>
        <v>0</v>
      </c>
      <c r="L129" s="17">
        <f t="shared" si="71"/>
        <v>30700</v>
      </c>
      <c r="M129" s="17"/>
      <c r="N129" s="17"/>
    </row>
    <row r="130" spans="1:16" ht="21" hidden="1" customHeight="1">
      <c r="A130" s="11"/>
      <c r="B130" s="12"/>
      <c r="C130" s="12"/>
      <c r="D130" s="13" t="s">
        <v>346</v>
      </c>
      <c r="E130" s="14" t="s">
        <v>345</v>
      </c>
      <c r="F130" s="17"/>
      <c r="G130" s="17"/>
      <c r="H130" s="17"/>
      <c r="I130" s="17">
        <v>30700</v>
      </c>
      <c r="J130" s="17">
        <v>0</v>
      </c>
      <c r="K130" s="17">
        <v>0</v>
      </c>
      <c r="L130" s="17">
        <f t="shared" si="71"/>
        <v>30700</v>
      </c>
      <c r="M130" s="17"/>
      <c r="N130" s="17"/>
    </row>
    <row r="131" spans="1:16" ht="21" hidden="1" customHeight="1">
      <c r="A131" s="11"/>
      <c r="B131" s="12"/>
      <c r="C131" s="12"/>
      <c r="D131" s="13" t="s">
        <v>363</v>
      </c>
      <c r="E131" s="14" t="s">
        <v>365</v>
      </c>
      <c r="F131" s="17"/>
      <c r="G131" s="17"/>
      <c r="H131" s="17"/>
      <c r="I131" s="17"/>
      <c r="J131" s="17">
        <f>J132</f>
        <v>815442</v>
      </c>
      <c r="K131" s="17">
        <f>K132</f>
        <v>0</v>
      </c>
      <c r="L131" s="17">
        <f t="shared" si="71"/>
        <v>815442</v>
      </c>
      <c r="M131" s="17"/>
      <c r="N131" s="17"/>
    </row>
    <row r="132" spans="1:16" ht="38.25" hidden="1" customHeight="1">
      <c r="A132" s="11"/>
      <c r="B132" s="12"/>
      <c r="C132" s="12"/>
      <c r="D132" s="13" t="s">
        <v>364</v>
      </c>
      <c r="E132" s="14" t="s">
        <v>366</v>
      </c>
      <c r="F132" s="17"/>
      <c r="G132" s="17"/>
      <c r="H132" s="17"/>
      <c r="I132" s="17"/>
      <c r="J132" s="17">
        <v>815442</v>
      </c>
      <c r="K132" s="17"/>
      <c r="L132" s="17">
        <f t="shared" si="71"/>
        <v>815442</v>
      </c>
      <c r="M132" s="17"/>
      <c r="N132" s="17"/>
    </row>
    <row r="133" spans="1:16" ht="21" hidden="1" customHeight="1">
      <c r="A133" s="11" t="s">
        <v>218</v>
      </c>
      <c r="B133" s="12" t="s">
        <v>13</v>
      </c>
      <c r="C133" s="12" t="s">
        <v>14</v>
      </c>
      <c r="D133" s="13" t="s">
        <v>217</v>
      </c>
      <c r="E133" s="14" t="s">
        <v>218</v>
      </c>
      <c r="F133" s="17">
        <f t="shared" ref="F133:K133" si="119">F134</f>
        <v>449178.6</v>
      </c>
      <c r="G133" s="17">
        <f t="shared" si="119"/>
        <v>0</v>
      </c>
      <c r="H133" s="17">
        <f t="shared" si="119"/>
        <v>0</v>
      </c>
      <c r="I133" s="17">
        <f t="shared" si="119"/>
        <v>0</v>
      </c>
      <c r="J133" s="17">
        <f t="shared" si="119"/>
        <v>0</v>
      </c>
      <c r="K133" s="17">
        <f t="shared" si="119"/>
        <v>0</v>
      </c>
      <c r="L133" s="17">
        <f t="shared" si="71"/>
        <v>449178.6</v>
      </c>
      <c r="M133" s="17">
        <f t="shared" ref="M133:N133" si="120">M134</f>
        <v>0</v>
      </c>
      <c r="N133" s="17">
        <f t="shared" si="120"/>
        <v>0</v>
      </c>
    </row>
    <row r="134" spans="1:16" ht="39" hidden="1" customHeight="1">
      <c r="A134" s="11" t="s">
        <v>220</v>
      </c>
      <c r="B134" s="12" t="s">
        <v>13</v>
      </c>
      <c r="C134" s="12" t="s">
        <v>14</v>
      </c>
      <c r="D134" s="13" t="s">
        <v>219</v>
      </c>
      <c r="E134" s="14" t="s">
        <v>220</v>
      </c>
      <c r="F134" s="17">
        <f t="shared" ref="F134:K134" si="121">F135+F136+F137+F138+F139</f>
        <v>449178.6</v>
      </c>
      <c r="G134" s="17">
        <f t="shared" si="121"/>
        <v>0</v>
      </c>
      <c r="H134" s="17">
        <f t="shared" si="121"/>
        <v>0</v>
      </c>
      <c r="I134" s="17">
        <f t="shared" si="121"/>
        <v>0</v>
      </c>
      <c r="J134" s="17">
        <f t="shared" si="121"/>
        <v>0</v>
      </c>
      <c r="K134" s="17">
        <f t="shared" si="121"/>
        <v>0</v>
      </c>
      <c r="L134" s="17">
        <f t="shared" si="71"/>
        <v>449178.6</v>
      </c>
      <c r="M134" s="17">
        <f t="shared" ref="M134:N134" si="122">M135+M136+M137+M138+M139</f>
        <v>0</v>
      </c>
      <c r="N134" s="17">
        <f t="shared" si="122"/>
        <v>0</v>
      </c>
    </row>
    <row r="135" spans="1:16" ht="36" hidden="1">
      <c r="A135" s="11"/>
      <c r="B135" s="12"/>
      <c r="C135" s="12"/>
      <c r="D135" s="13" t="s">
        <v>306</v>
      </c>
      <c r="E135" s="14" t="s">
        <v>316</v>
      </c>
      <c r="F135" s="17">
        <v>69286.7</v>
      </c>
      <c r="G135" s="17">
        <v>0</v>
      </c>
      <c r="H135" s="17">
        <v>0</v>
      </c>
      <c r="I135" s="17">
        <v>0</v>
      </c>
      <c r="J135" s="17">
        <v>0</v>
      </c>
      <c r="K135" s="17">
        <v>0</v>
      </c>
      <c r="L135" s="17">
        <f t="shared" si="71"/>
        <v>69286.7</v>
      </c>
      <c r="M135" s="17">
        <v>0</v>
      </c>
      <c r="N135" s="17">
        <v>0</v>
      </c>
    </row>
    <row r="136" spans="1:16" ht="54" hidden="1">
      <c r="A136" s="11"/>
      <c r="B136" s="12"/>
      <c r="C136" s="12"/>
      <c r="D136" s="13" t="s">
        <v>307</v>
      </c>
      <c r="E136" s="14" t="s">
        <v>317</v>
      </c>
      <c r="F136" s="17">
        <v>59891.9</v>
      </c>
      <c r="G136" s="17">
        <v>0</v>
      </c>
      <c r="H136" s="17">
        <v>0</v>
      </c>
      <c r="I136" s="17">
        <v>0</v>
      </c>
      <c r="J136" s="17">
        <v>0</v>
      </c>
      <c r="K136" s="17">
        <v>0</v>
      </c>
      <c r="L136" s="17">
        <f t="shared" si="71"/>
        <v>59891.9</v>
      </c>
      <c r="M136" s="17">
        <v>0</v>
      </c>
      <c r="N136" s="17">
        <v>0</v>
      </c>
    </row>
    <row r="137" spans="1:16" ht="54" hidden="1">
      <c r="A137" s="11"/>
      <c r="B137" s="12"/>
      <c r="C137" s="12"/>
      <c r="D137" s="13" t="s">
        <v>308</v>
      </c>
      <c r="E137" s="14" t="s">
        <v>318</v>
      </c>
      <c r="F137" s="17">
        <v>135000</v>
      </c>
      <c r="G137" s="17">
        <v>0</v>
      </c>
      <c r="H137" s="17">
        <v>0</v>
      </c>
      <c r="I137" s="17">
        <v>0</v>
      </c>
      <c r="J137" s="17">
        <v>0</v>
      </c>
      <c r="K137" s="17">
        <v>0</v>
      </c>
      <c r="L137" s="17">
        <f t="shared" si="71"/>
        <v>135000</v>
      </c>
      <c r="M137" s="17">
        <v>0</v>
      </c>
      <c r="N137" s="17">
        <v>0</v>
      </c>
    </row>
    <row r="138" spans="1:16" ht="54" hidden="1">
      <c r="A138" s="11"/>
      <c r="B138" s="12"/>
      <c r="C138" s="12"/>
      <c r="D138" s="13" t="s">
        <v>309</v>
      </c>
      <c r="E138" s="14" t="s">
        <v>319</v>
      </c>
      <c r="F138" s="17">
        <v>150000</v>
      </c>
      <c r="G138" s="17">
        <v>0</v>
      </c>
      <c r="H138" s="17">
        <v>0</v>
      </c>
      <c r="I138" s="17">
        <v>0</v>
      </c>
      <c r="J138" s="17">
        <v>0</v>
      </c>
      <c r="K138" s="17">
        <v>0</v>
      </c>
      <c r="L138" s="17">
        <f t="shared" si="71"/>
        <v>150000</v>
      </c>
      <c r="M138" s="17">
        <v>0</v>
      </c>
      <c r="N138" s="17">
        <v>0</v>
      </c>
    </row>
    <row r="139" spans="1:16" ht="54" hidden="1">
      <c r="A139" s="11"/>
      <c r="B139" s="12"/>
      <c r="C139" s="12"/>
      <c r="D139" s="13" t="s">
        <v>310</v>
      </c>
      <c r="E139" s="14" t="s">
        <v>320</v>
      </c>
      <c r="F139" s="17">
        <v>35000</v>
      </c>
      <c r="G139" s="17">
        <v>0</v>
      </c>
      <c r="H139" s="17">
        <v>0</v>
      </c>
      <c r="I139" s="17">
        <v>0</v>
      </c>
      <c r="J139" s="17">
        <v>0</v>
      </c>
      <c r="K139" s="17">
        <v>0</v>
      </c>
      <c r="L139" s="17">
        <f t="shared" si="71"/>
        <v>35000</v>
      </c>
      <c r="M139" s="17">
        <v>0</v>
      </c>
      <c r="N139" s="17">
        <v>0</v>
      </c>
    </row>
    <row r="140" spans="1:16" ht="21" hidden="1" customHeight="1">
      <c r="A140" s="6" t="s">
        <v>222</v>
      </c>
      <c r="B140" s="7" t="s">
        <v>13</v>
      </c>
      <c r="C140" s="7" t="s">
        <v>14</v>
      </c>
      <c r="D140" s="8" t="s">
        <v>221</v>
      </c>
      <c r="E140" s="9" t="s">
        <v>222</v>
      </c>
      <c r="F140" s="26">
        <f t="shared" ref="F140:K140" si="123">F141</f>
        <v>467746835.58000004</v>
      </c>
      <c r="G140" s="26">
        <f t="shared" si="123"/>
        <v>0</v>
      </c>
      <c r="H140" s="26">
        <f t="shared" si="123"/>
        <v>1616400</v>
      </c>
      <c r="I140" s="26">
        <f t="shared" si="123"/>
        <v>-639500</v>
      </c>
      <c r="J140" s="26">
        <f t="shared" si="123"/>
        <v>1249493.18</v>
      </c>
      <c r="K140" s="26">
        <f t="shared" si="123"/>
        <v>0</v>
      </c>
      <c r="L140" s="16">
        <f t="shared" si="71"/>
        <v>469973228.76000005</v>
      </c>
      <c r="M140" s="26">
        <f t="shared" ref="M140:N140" si="124">M141</f>
        <v>407722012.72999996</v>
      </c>
      <c r="N140" s="26">
        <f t="shared" si="124"/>
        <v>409737615.52999997</v>
      </c>
    </row>
    <row r="141" spans="1:16" ht="58.5" hidden="1" customHeight="1">
      <c r="A141" s="6" t="s">
        <v>224</v>
      </c>
      <c r="B141" s="7" t="s">
        <v>13</v>
      </c>
      <c r="C141" s="7" t="s">
        <v>14</v>
      </c>
      <c r="D141" s="8" t="s">
        <v>223</v>
      </c>
      <c r="E141" s="9" t="s">
        <v>224</v>
      </c>
      <c r="F141" s="26">
        <f t="shared" ref="F141:K141" si="125">F142+F150+F161+F189</f>
        <v>467746835.58000004</v>
      </c>
      <c r="G141" s="26">
        <f t="shared" si="125"/>
        <v>0</v>
      </c>
      <c r="H141" s="26">
        <f t="shared" si="125"/>
        <v>1616400</v>
      </c>
      <c r="I141" s="26">
        <f t="shared" si="125"/>
        <v>-639500</v>
      </c>
      <c r="J141" s="26">
        <f t="shared" si="125"/>
        <v>1249493.18</v>
      </c>
      <c r="K141" s="26">
        <f t="shared" si="125"/>
        <v>0</v>
      </c>
      <c r="L141" s="16">
        <f t="shared" si="71"/>
        <v>469973228.76000005</v>
      </c>
      <c r="M141" s="26">
        <f>M142+M150+M161+M189</f>
        <v>407722012.72999996</v>
      </c>
      <c r="N141" s="26">
        <f>N142+N150+N161+N189</f>
        <v>409737615.52999997</v>
      </c>
      <c r="P141" s="25"/>
    </row>
    <row r="142" spans="1:16" ht="21" hidden="1" customHeight="1">
      <c r="A142" s="11" t="s">
        <v>226</v>
      </c>
      <c r="B142" s="12" t="s">
        <v>13</v>
      </c>
      <c r="C142" s="12" t="s">
        <v>14</v>
      </c>
      <c r="D142" s="13" t="s">
        <v>225</v>
      </c>
      <c r="E142" s="14" t="s">
        <v>226</v>
      </c>
      <c r="F142" s="20">
        <f t="shared" ref="F142:K142" si="126">F143+F145</f>
        <v>213339800</v>
      </c>
      <c r="G142" s="20">
        <f t="shared" si="126"/>
        <v>0</v>
      </c>
      <c r="H142" s="20">
        <f t="shared" si="126"/>
        <v>1616400</v>
      </c>
      <c r="I142" s="20">
        <f t="shared" si="126"/>
        <v>-639500</v>
      </c>
      <c r="J142" s="20">
        <f t="shared" si="126"/>
        <v>1254800</v>
      </c>
      <c r="K142" s="20">
        <f t="shared" si="126"/>
        <v>0</v>
      </c>
      <c r="L142" s="17">
        <f t="shared" si="71"/>
        <v>215571500</v>
      </c>
      <c r="M142" s="20">
        <f t="shared" ref="M142:N142" si="127">M143+M145</f>
        <v>189916000</v>
      </c>
      <c r="N142" s="20">
        <f t="shared" si="127"/>
        <v>208575900</v>
      </c>
    </row>
    <row r="143" spans="1:16" ht="21" hidden="1" customHeight="1">
      <c r="A143" s="11" t="s">
        <v>228</v>
      </c>
      <c r="B143" s="12" t="s">
        <v>13</v>
      </c>
      <c r="C143" s="12" t="s">
        <v>14</v>
      </c>
      <c r="D143" s="13" t="s">
        <v>227</v>
      </c>
      <c r="E143" s="14" t="s">
        <v>228</v>
      </c>
      <c r="F143" s="20">
        <f t="shared" ref="F143:K143" si="128">F144</f>
        <v>210756700</v>
      </c>
      <c r="G143" s="20">
        <f t="shared" si="128"/>
        <v>0</v>
      </c>
      <c r="H143" s="20">
        <f t="shared" si="128"/>
        <v>0</v>
      </c>
      <c r="I143" s="20">
        <f t="shared" si="128"/>
        <v>0</v>
      </c>
      <c r="J143" s="20">
        <f t="shared" si="128"/>
        <v>0</v>
      </c>
      <c r="K143" s="20">
        <f t="shared" si="128"/>
        <v>0</v>
      </c>
      <c r="L143" s="17">
        <f t="shared" ref="L143:L197" si="129">F143+G143+H143+I143+J143+K143</f>
        <v>210756700</v>
      </c>
      <c r="M143" s="20">
        <f t="shared" ref="M143:N143" si="130">M144</f>
        <v>189916000</v>
      </c>
      <c r="N143" s="20">
        <f t="shared" si="130"/>
        <v>208575900</v>
      </c>
    </row>
    <row r="144" spans="1:16" ht="63.75" hidden="1" customHeight="1">
      <c r="A144" s="11" t="s">
        <v>230</v>
      </c>
      <c r="B144" s="12" t="s">
        <v>13</v>
      </c>
      <c r="C144" s="12" t="s">
        <v>14</v>
      </c>
      <c r="D144" s="13" t="s">
        <v>229</v>
      </c>
      <c r="E144" s="14" t="s">
        <v>230</v>
      </c>
      <c r="F144" s="20">
        <v>210756700</v>
      </c>
      <c r="G144" s="20">
        <v>0</v>
      </c>
      <c r="H144" s="20">
        <v>0</v>
      </c>
      <c r="I144" s="20">
        <v>0</v>
      </c>
      <c r="J144" s="20">
        <v>0</v>
      </c>
      <c r="K144" s="20">
        <v>0</v>
      </c>
      <c r="L144" s="17">
        <f t="shared" si="129"/>
        <v>210756700</v>
      </c>
      <c r="M144" s="20">
        <v>189916000</v>
      </c>
      <c r="N144" s="20">
        <v>208575900</v>
      </c>
    </row>
    <row r="145" spans="1:14" ht="21" hidden="1" customHeight="1">
      <c r="A145" s="11" t="s">
        <v>232</v>
      </c>
      <c r="B145" s="12" t="s">
        <v>13</v>
      </c>
      <c r="C145" s="12" t="s">
        <v>14</v>
      </c>
      <c r="D145" s="13" t="s">
        <v>231</v>
      </c>
      <c r="E145" s="14" t="s">
        <v>232</v>
      </c>
      <c r="F145" s="20">
        <f t="shared" ref="F145:K145" si="131">F146</f>
        <v>2583100</v>
      </c>
      <c r="G145" s="20">
        <f t="shared" si="131"/>
        <v>0</v>
      </c>
      <c r="H145" s="20">
        <f t="shared" si="131"/>
        <v>1616400</v>
      </c>
      <c r="I145" s="20">
        <f t="shared" si="131"/>
        <v>-639500</v>
      </c>
      <c r="J145" s="20">
        <f t="shared" si="131"/>
        <v>1254800</v>
      </c>
      <c r="K145" s="20">
        <f t="shared" si="131"/>
        <v>0</v>
      </c>
      <c r="L145" s="17">
        <f t="shared" si="129"/>
        <v>4814800</v>
      </c>
      <c r="M145" s="20">
        <f t="shared" ref="M145:N145" si="132">M146</f>
        <v>0</v>
      </c>
      <c r="N145" s="20">
        <f t="shared" si="132"/>
        <v>0</v>
      </c>
    </row>
    <row r="146" spans="1:14" ht="21" hidden="1" customHeight="1">
      <c r="A146" s="11" t="s">
        <v>234</v>
      </c>
      <c r="B146" s="12" t="s">
        <v>13</v>
      </c>
      <c r="C146" s="12" t="s">
        <v>14</v>
      </c>
      <c r="D146" s="13" t="s">
        <v>233</v>
      </c>
      <c r="E146" s="14" t="s">
        <v>234</v>
      </c>
      <c r="F146" s="20">
        <f>F147+F148+F149</f>
        <v>2583100</v>
      </c>
      <c r="G146" s="20">
        <f t="shared" ref="G146:H146" si="133">G147+G148+G149</f>
        <v>0</v>
      </c>
      <c r="H146" s="20">
        <f t="shared" si="133"/>
        <v>1616400</v>
      </c>
      <c r="I146" s="20">
        <f t="shared" ref="I146" si="134">I147+I148+I149</f>
        <v>-639500</v>
      </c>
      <c r="J146" s="20">
        <f t="shared" ref="J146:K146" si="135">J147+J148+J149</f>
        <v>1254800</v>
      </c>
      <c r="K146" s="20">
        <f t="shared" si="135"/>
        <v>0</v>
      </c>
      <c r="L146" s="17">
        <f t="shared" si="129"/>
        <v>4814800</v>
      </c>
      <c r="M146" s="20">
        <f t="shared" ref="M146:N146" si="136">M147+M148</f>
        <v>0</v>
      </c>
      <c r="N146" s="20">
        <f t="shared" si="136"/>
        <v>0</v>
      </c>
    </row>
    <row r="147" spans="1:14" ht="36" hidden="1" customHeight="1">
      <c r="A147" s="11"/>
      <c r="B147" s="12"/>
      <c r="C147" s="12"/>
      <c r="D147" s="13"/>
      <c r="E147" s="19" t="s">
        <v>285</v>
      </c>
      <c r="F147" s="20">
        <v>539200</v>
      </c>
      <c r="G147" s="20">
        <v>0</v>
      </c>
      <c r="H147" s="20">
        <v>0</v>
      </c>
      <c r="I147" s="20">
        <v>0</v>
      </c>
      <c r="J147" s="20">
        <v>0</v>
      </c>
      <c r="K147" s="20">
        <v>0</v>
      </c>
      <c r="L147" s="17">
        <f t="shared" si="129"/>
        <v>539200</v>
      </c>
      <c r="M147" s="27">
        <v>0</v>
      </c>
      <c r="N147" s="27">
        <v>0</v>
      </c>
    </row>
    <row r="148" spans="1:14" ht="36" hidden="1">
      <c r="A148" s="11"/>
      <c r="B148" s="12"/>
      <c r="C148" s="12"/>
      <c r="D148" s="13"/>
      <c r="E148" s="19" t="s">
        <v>321</v>
      </c>
      <c r="F148" s="20">
        <v>2043900</v>
      </c>
      <c r="G148" s="20">
        <v>0</v>
      </c>
      <c r="H148" s="20">
        <v>0</v>
      </c>
      <c r="I148" s="20">
        <v>-1650400</v>
      </c>
      <c r="J148" s="20">
        <v>0</v>
      </c>
      <c r="K148" s="20">
        <v>0</v>
      </c>
      <c r="L148" s="17">
        <f t="shared" si="129"/>
        <v>393500</v>
      </c>
      <c r="M148" s="27">
        <v>0</v>
      </c>
      <c r="N148" s="27">
        <v>0</v>
      </c>
    </row>
    <row r="149" spans="1:14" ht="54" hidden="1">
      <c r="A149" s="11"/>
      <c r="B149" s="12"/>
      <c r="C149" s="12"/>
      <c r="D149" s="13"/>
      <c r="E149" s="19" t="s">
        <v>336</v>
      </c>
      <c r="F149" s="20">
        <v>0</v>
      </c>
      <c r="G149" s="20">
        <v>0</v>
      </c>
      <c r="H149" s="20">
        <v>1616400</v>
      </c>
      <c r="I149" s="20">
        <v>1010900</v>
      </c>
      <c r="J149" s="20">
        <v>1254800</v>
      </c>
      <c r="K149" s="20">
        <v>0</v>
      </c>
      <c r="L149" s="17">
        <f t="shared" si="129"/>
        <v>3882100</v>
      </c>
      <c r="M149" s="27"/>
      <c r="N149" s="27"/>
    </row>
    <row r="150" spans="1:14" ht="43.5" hidden="1" customHeight="1">
      <c r="A150" s="11" t="s">
        <v>236</v>
      </c>
      <c r="B150" s="12" t="s">
        <v>13</v>
      </c>
      <c r="C150" s="12" t="s">
        <v>14</v>
      </c>
      <c r="D150" s="13" t="s">
        <v>235</v>
      </c>
      <c r="E150" s="14" t="s">
        <v>236</v>
      </c>
      <c r="F150" s="20">
        <f t="shared" ref="F150:K150" si="137">F151+F153</f>
        <v>43572914.07</v>
      </c>
      <c r="G150" s="20">
        <f t="shared" si="137"/>
        <v>0</v>
      </c>
      <c r="H150" s="20">
        <f t="shared" si="137"/>
        <v>0</v>
      </c>
      <c r="I150" s="20">
        <f t="shared" si="137"/>
        <v>0</v>
      </c>
      <c r="J150" s="20">
        <f t="shared" si="137"/>
        <v>-5306.82</v>
      </c>
      <c r="K150" s="20">
        <f t="shared" si="137"/>
        <v>0</v>
      </c>
      <c r="L150" s="17">
        <f t="shared" si="129"/>
        <v>43567607.25</v>
      </c>
      <c r="M150" s="20">
        <f t="shared" ref="M150:N150" si="138">M151+M153</f>
        <v>19246503.699999999</v>
      </c>
      <c r="N150" s="20">
        <f t="shared" si="138"/>
        <v>19113581.899999999</v>
      </c>
    </row>
    <row r="151" spans="1:14" ht="43.5" hidden="1" customHeight="1">
      <c r="A151" s="11"/>
      <c r="B151" s="12"/>
      <c r="C151" s="12"/>
      <c r="D151" s="13" t="s">
        <v>329</v>
      </c>
      <c r="E151" s="14" t="s">
        <v>332</v>
      </c>
      <c r="F151" s="20">
        <f t="shared" ref="F151:K151" si="139">F152</f>
        <v>3470186.57</v>
      </c>
      <c r="G151" s="20">
        <f t="shared" si="139"/>
        <v>0</v>
      </c>
      <c r="H151" s="20">
        <f t="shared" si="139"/>
        <v>0</v>
      </c>
      <c r="I151" s="20">
        <f t="shared" si="139"/>
        <v>0</v>
      </c>
      <c r="J151" s="20">
        <f t="shared" si="139"/>
        <v>0</v>
      </c>
      <c r="K151" s="20">
        <f t="shared" si="139"/>
        <v>0</v>
      </c>
      <c r="L151" s="17">
        <f t="shared" si="129"/>
        <v>3470186.57</v>
      </c>
      <c r="M151" s="20">
        <f t="shared" ref="M151:N151" si="140">M152</f>
        <v>3334440.26</v>
      </c>
      <c r="N151" s="20">
        <f t="shared" si="140"/>
        <v>3201518.46</v>
      </c>
    </row>
    <row r="152" spans="1:14" ht="43.5" hidden="1" customHeight="1">
      <c r="A152" s="11"/>
      <c r="B152" s="12"/>
      <c r="C152" s="12"/>
      <c r="D152" s="13" t="s">
        <v>330</v>
      </c>
      <c r="E152" s="14" t="s">
        <v>331</v>
      </c>
      <c r="F152" s="20">
        <v>3470186.57</v>
      </c>
      <c r="G152" s="20">
        <v>0</v>
      </c>
      <c r="H152" s="20">
        <v>0</v>
      </c>
      <c r="I152" s="20">
        <v>0</v>
      </c>
      <c r="J152" s="20">
        <v>0</v>
      </c>
      <c r="K152" s="20">
        <v>0</v>
      </c>
      <c r="L152" s="17">
        <f t="shared" si="129"/>
        <v>3470186.57</v>
      </c>
      <c r="M152" s="20">
        <v>3334440.26</v>
      </c>
      <c r="N152" s="20">
        <v>3201518.46</v>
      </c>
    </row>
    <row r="153" spans="1:14" ht="21" hidden="1" customHeight="1">
      <c r="A153" s="11" t="s">
        <v>238</v>
      </c>
      <c r="B153" s="12" t="s">
        <v>13</v>
      </c>
      <c r="C153" s="12" t="s">
        <v>14</v>
      </c>
      <c r="D153" s="13" t="s">
        <v>237</v>
      </c>
      <c r="E153" s="14" t="s">
        <v>238</v>
      </c>
      <c r="F153" s="20">
        <f t="shared" ref="F153:K153" si="141">F154</f>
        <v>40102727.5</v>
      </c>
      <c r="G153" s="20">
        <f t="shared" si="141"/>
        <v>0</v>
      </c>
      <c r="H153" s="20">
        <f t="shared" si="141"/>
        <v>0</v>
      </c>
      <c r="I153" s="20">
        <f t="shared" si="141"/>
        <v>0</v>
      </c>
      <c r="J153" s="20">
        <f t="shared" si="141"/>
        <v>-5306.82</v>
      </c>
      <c r="K153" s="20">
        <f t="shared" si="141"/>
        <v>0</v>
      </c>
      <c r="L153" s="17">
        <f t="shared" si="129"/>
        <v>40097420.68</v>
      </c>
      <c r="M153" s="20">
        <f t="shared" ref="M153:N153" si="142">M154</f>
        <v>15912063.439999999</v>
      </c>
      <c r="N153" s="20">
        <f t="shared" si="142"/>
        <v>15912063.439999999</v>
      </c>
    </row>
    <row r="154" spans="1:14" ht="21" hidden="1" customHeight="1">
      <c r="A154" s="11" t="s">
        <v>240</v>
      </c>
      <c r="B154" s="12" t="s">
        <v>13</v>
      </c>
      <c r="C154" s="12" t="s">
        <v>14</v>
      </c>
      <c r="D154" s="13" t="s">
        <v>239</v>
      </c>
      <c r="E154" s="14" t="s">
        <v>240</v>
      </c>
      <c r="F154" s="20">
        <f t="shared" ref="F154:K154" si="143">F155+F156+F157+F158+F160+F159</f>
        <v>40102727.5</v>
      </c>
      <c r="G154" s="20">
        <f t="shared" si="143"/>
        <v>0</v>
      </c>
      <c r="H154" s="20">
        <f t="shared" si="143"/>
        <v>0</v>
      </c>
      <c r="I154" s="20">
        <f t="shared" si="143"/>
        <v>0</v>
      </c>
      <c r="J154" s="20">
        <f t="shared" si="143"/>
        <v>-5306.82</v>
      </c>
      <c r="K154" s="20">
        <f t="shared" si="143"/>
        <v>0</v>
      </c>
      <c r="L154" s="17">
        <f t="shared" si="129"/>
        <v>40097420.68</v>
      </c>
      <c r="M154" s="20">
        <f t="shared" ref="M154:N154" si="144">M155+M156+M157+M158+M160+M159</f>
        <v>15912063.439999999</v>
      </c>
      <c r="N154" s="20">
        <f t="shared" si="144"/>
        <v>15912063.439999999</v>
      </c>
    </row>
    <row r="155" spans="1:14" ht="78" hidden="1" customHeight="1">
      <c r="A155" s="11"/>
      <c r="B155" s="12"/>
      <c r="C155" s="12"/>
      <c r="D155" s="13"/>
      <c r="E155" s="14" t="s">
        <v>286</v>
      </c>
      <c r="F155" s="20">
        <v>14395300</v>
      </c>
      <c r="G155" s="20">
        <v>0</v>
      </c>
      <c r="H155" s="20">
        <v>0</v>
      </c>
      <c r="I155" s="20">
        <v>0</v>
      </c>
      <c r="J155" s="20">
        <v>0</v>
      </c>
      <c r="K155" s="20">
        <v>0</v>
      </c>
      <c r="L155" s="17">
        <f t="shared" si="129"/>
        <v>14395300</v>
      </c>
      <c r="M155" s="28">
        <v>14316100</v>
      </c>
      <c r="N155" s="28">
        <v>14316100</v>
      </c>
    </row>
    <row r="156" spans="1:14" ht="43.5" hidden="1" customHeight="1">
      <c r="A156" s="11"/>
      <c r="B156" s="12"/>
      <c r="C156" s="12"/>
      <c r="D156" s="13"/>
      <c r="E156" s="14" t="s">
        <v>287</v>
      </c>
      <c r="F156" s="20">
        <v>72000</v>
      </c>
      <c r="G156" s="20">
        <v>0</v>
      </c>
      <c r="H156" s="20">
        <v>0</v>
      </c>
      <c r="I156" s="20">
        <v>0</v>
      </c>
      <c r="J156" s="20">
        <v>0</v>
      </c>
      <c r="K156" s="20">
        <v>0</v>
      </c>
      <c r="L156" s="17">
        <f t="shared" si="129"/>
        <v>72000</v>
      </c>
      <c r="M156" s="20">
        <v>72000</v>
      </c>
      <c r="N156" s="20">
        <v>72000</v>
      </c>
    </row>
    <row r="157" spans="1:14" ht="41.25" hidden="1" customHeight="1">
      <c r="A157" s="11"/>
      <c r="B157" s="12"/>
      <c r="C157" s="12"/>
      <c r="D157" s="13"/>
      <c r="E157" s="14" t="s">
        <v>289</v>
      </c>
      <c r="F157" s="20">
        <v>1114200</v>
      </c>
      <c r="G157" s="20">
        <v>0</v>
      </c>
      <c r="H157" s="20">
        <v>0</v>
      </c>
      <c r="I157" s="20">
        <v>0</v>
      </c>
      <c r="J157" s="20">
        <v>0</v>
      </c>
      <c r="K157" s="20">
        <v>0</v>
      </c>
      <c r="L157" s="17">
        <f t="shared" si="129"/>
        <v>1114200</v>
      </c>
      <c r="M157" s="20">
        <v>0</v>
      </c>
      <c r="N157" s="20">
        <v>0</v>
      </c>
    </row>
    <row r="158" spans="1:14" ht="54" hidden="1">
      <c r="A158" s="11"/>
      <c r="B158" s="12"/>
      <c r="C158" s="12"/>
      <c r="D158" s="13"/>
      <c r="E158" s="14" t="s">
        <v>322</v>
      </c>
      <c r="F158" s="20">
        <v>22997264.059999999</v>
      </c>
      <c r="G158" s="20">
        <v>0</v>
      </c>
      <c r="H158" s="20">
        <v>0</v>
      </c>
      <c r="I158" s="20">
        <v>0</v>
      </c>
      <c r="J158" s="20">
        <v>0</v>
      </c>
      <c r="K158" s="20">
        <v>0</v>
      </c>
      <c r="L158" s="17">
        <f t="shared" si="129"/>
        <v>22997264.059999999</v>
      </c>
      <c r="M158" s="20">
        <v>0</v>
      </c>
      <c r="N158" s="20">
        <v>0</v>
      </c>
    </row>
    <row r="159" spans="1:14" ht="54" hidden="1">
      <c r="A159" s="11"/>
      <c r="B159" s="12"/>
      <c r="C159" s="12"/>
      <c r="D159" s="13"/>
      <c r="E159" s="14" t="s">
        <v>288</v>
      </c>
      <c r="F159" s="20">
        <v>1252114.44</v>
      </c>
      <c r="G159" s="20">
        <v>0</v>
      </c>
      <c r="H159" s="20">
        <v>0</v>
      </c>
      <c r="I159" s="20">
        <v>0</v>
      </c>
      <c r="J159" s="20">
        <v>0</v>
      </c>
      <c r="K159" s="20">
        <v>0</v>
      </c>
      <c r="L159" s="17">
        <f t="shared" si="129"/>
        <v>1252114.44</v>
      </c>
      <c r="M159" s="20">
        <v>1252114.44</v>
      </c>
      <c r="N159" s="20">
        <v>1252114.44</v>
      </c>
    </row>
    <row r="160" spans="1:14" ht="90" hidden="1">
      <c r="A160" s="11"/>
      <c r="B160" s="12"/>
      <c r="C160" s="12"/>
      <c r="D160" s="13"/>
      <c r="E160" s="14" t="s">
        <v>328</v>
      </c>
      <c r="F160" s="20">
        <v>271849</v>
      </c>
      <c r="G160" s="20">
        <v>0</v>
      </c>
      <c r="H160" s="20">
        <v>0</v>
      </c>
      <c r="I160" s="20">
        <v>0</v>
      </c>
      <c r="J160" s="20">
        <v>-5306.82</v>
      </c>
      <c r="K160" s="20">
        <v>0</v>
      </c>
      <c r="L160" s="17">
        <f t="shared" si="129"/>
        <v>266542.18</v>
      </c>
      <c r="M160" s="20">
        <v>271849</v>
      </c>
      <c r="N160" s="20">
        <v>271849</v>
      </c>
    </row>
    <row r="161" spans="1:14" ht="21.75" hidden="1" customHeight="1">
      <c r="A161" s="11" t="s">
        <v>242</v>
      </c>
      <c r="B161" s="12" t="s">
        <v>13</v>
      </c>
      <c r="C161" s="12" t="s">
        <v>14</v>
      </c>
      <c r="D161" s="13" t="s">
        <v>241</v>
      </c>
      <c r="E161" s="14" t="s">
        <v>242</v>
      </c>
      <c r="F161" s="20">
        <f t="shared" ref="F161:K161" si="145">F162+F177+F180+F182+F184+F186</f>
        <v>195641429.91</v>
      </c>
      <c r="G161" s="20">
        <f t="shared" si="145"/>
        <v>0</v>
      </c>
      <c r="H161" s="20">
        <f t="shared" si="145"/>
        <v>0</v>
      </c>
      <c r="I161" s="20">
        <f t="shared" si="145"/>
        <v>0</v>
      </c>
      <c r="J161" s="20">
        <f t="shared" si="145"/>
        <v>0</v>
      </c>
      <c r="K161" s="20">
        <f t="shared" si="145"/>
        <v>0</v>
      </c>
      <c r="L161" s="17">
        <f t="shared" si="129"/>
        <v>195641429.91</v>
      </c>
      <c r="M161" s="20">
        <f t="shared" ref="M161:N161" si="146">M162+M177+M180+M182+M184+M186</f>
        <v>183880680.63</v>
      </c>
      <c r="N161" s="20">
        <f t="shared" si="146"/>
        <v>167499405.22999999</v>
      </c>
    </row>
    <row r="162" spans="1:14" ht="37.5" hidden="1" customHeight="1">
      <c r="A162" s="11" t="s">
        <v>244</v>
      </c>
      <c r="B162" s="12" t="s">
        <v>13</v>
      </c>
      <c r="C162" s="12" t="s">
        <v>14</v>
      </c>
      <c r="D162" s="13" t="s">
        <v>243</v>
      </c>
      <c r="E162" s="14" t="s">
        <v>244</v>
      </c>
      <c r="F162" s="20">
        <f t="shared" ref="F162:K162" si="147">F163</f>
        <v>175084400</v>
      </c>
      <c r="G162" s="20">
        <f t="shared" si="147"/>
        <v>0</v>
      </c>
      <c r="H162" s="20">
        <f t="shared" si="147"/>
        <v>0</v>
      </c>
      <c r="I162" s="20">
        <f t="shared" si="147"/>
        <v>0</v>
      </c>
      <c r="J162" s="20">
        <f t="shared" si="147"/>
        <v>0</v>
      </c>
      <c r="K162" s="20">
        <f t="shared" si="147"/>
        <v>0</v>
      </c>
      <c r="L162" s="17">
        <f t="shared" si="129"/>
        <v>175084400</v>
      </c>
      <c r="M162" s="20">
        <f t="shared" ref="M162:N162" si="148">M163</f>
        <v>170592700</v>
      </c>
      <c r="N162" s="20">
        <f t="shared" si="148"/>
        <v>165354200</v>
      </c>
    </row>
    <row r="163" spans="1:14" ht="39.75" hidden="1" customHeight="1">
      <c r="A163" s="11" t="s">
        <v>246</v>
      </c>
      <c r="B163" s="12" t="s">
        <v>13</v>
      </c>
      <c r="C163" s="12" t="s">
        <v>14</v>
      </c>
      <c r="D163" s="13" t="s">
        <v>245</v>
      </c>
      <c r="E163" s="14" t="s">
        <v>246</v>
      </c>
      <c r="F163" s="20">
        <f t="shared" ref="F163:K163" si="149">F164+F165+F166+F167+F168+F169+F170+F171+F172+F173+F174+F175+F176</f>
        <v>175084400</v>
      </c>
      <c r="G163" s="20">
        <f t="shared" si="149"/>
        <v>0</v>
      </c>
      <c r="H163" s="20">
        <f t="shared" si="149"/>
        <v>0</v>
      </c>
      <c r="I163" s="20">
        <f t="shared" si="149"/>
        <v>0</v>
      </c>
      <c r="J163" s="20">
        <f t="shared" si="149"/>
        <v>0</v>
      </c>
      <c r="K163" s="20">
        <f t="shared" si="149"/>
        <v>0</v>
      </c>
      <c r="L163" s="17">
        <f t="shared" si="129"/>
        <v>175084400</v>
      </c>
      <c r="M163" s="20">
        <f t="shared" ref="M163:N163" si="150">M164+M165+M166+M167+M168+M169+M170+M171+M172+M173+M174+M175+M176</f>
        <v>170592700</v>
      </c>
      <c r="N163" s="20">
        <f t="shared" si="150"/>
        <v>165354200</v>
      </c>
    </row>
    <row r="164" spans="1:14" ht="39.75" hidden="1" customHeight="1">
      <c r="A164" s="11"/>
      <c r="B164" s="12"/>
      <c r="C164" s="12"/>
      <c r="D164" s="13"/>
      <c r="E164" s="14" t="s">
        <v>290</v>
      </c>
      <c r="F164" s="20">
        <v>164657700</v>
      </c>
      <c r="G164" s="20">
        <v>0</v>
      </c>
      <c r="H164" s="20">
        <v>0</v>
      </c>
      <c r="I164" s="20">
        <v>0</v>
      </c>
      <c r="J164" s="20">
        <v>0</v>
      </c>
      <c r="K164" s="20">
        <v>0</v>
      </c>
      <c r="L164" s="17">
        <f t="shared" si="129"/>
        <v>164657700</v>
      </c>
      <c r="M164" s="20">
        <v>160100500</v>
      </c>
      <c r="N164" s="20">
        <v>154862000</v>
      </c>
    </row>
    <row r="165" spans="1:14" ht="60.75" hidden="1" customHeight="1">
      <c r="A165" s="11"/>
      <c r="B165" s="12"/>
      <c r="C165" s="12"/>
      <c r="D165" s="13"/>
      <c r="E165" s="14" t="s">
        <v>323</v>
      </c>
      <c r="F165" s="20">
        <v>1372200</v>
      </c>
      <c r="G165" s="20">
        <v>0</v>
      </c>
      <c r="H165" s="20">
        <v>0</v>
      </c>
      <c r="I165" s="20">
        <v>0</v>
      </c>
      <c r="J165" s="20">
        <v>0</v>
      </c>
      <c r="K165" s="20">
        <v>0</v>
      </c>
      <c r="L165" s="17">
        <f t="shared" si="129"/>
        <v>1372200</v>
      </c>
      <c r="M165" s="20">
        <v>1411500</v>
      </c>
      <c r="N165" s="20">
        <v>1411500</v>
      </c>
    </row>
    <row r="166" spans="1:14" ht="78" hidden="1" customHeight="1">
      <c r="A166" s="11"/>
      <c r="B166" s="12"/>
      <c r="C166" s="12"/>
      <c r="D166" s="13"/>
      <c r="E166" s="14" t="s">
        <v>292</v>
      </c>
      <c r="F166" s="20">
        <v>92200</v>
      </c>
      <c r="G166" s="20">
        <v>0</v>
      </c>
      <c r="H166" s="20">
        <v>0</v>
      </c>
      <c r="I166" s="20">
        <v>0</v>
      </c>
      <c r="J166" s="20">
        <v>0</v>
      </c>
      <c r="K166" s="20">
        <v>0</v>
      </c>
      <c r="L166" s="17">
        <f t="shared" si="129"/>
        <v>92200</v>
      </c>
      <c r="M166" s="20">
        <v>94900</v>
      </c>
      <c r="N166" s="20">
        <v>94900</v>
      </c>
    </row>
    <row r="167" spans="1:14" ht="20.25" hidden="1" customHeight="1">
      <c r="A167" s="11"/>
      <c r="B167" s="12"/>
      <c r="C167" s="12"/>
      <c r="D167" s="13"/>
      <c r="E167" s="19" t="s">
        <v>293</v>
      </c>
      <c r="F167" s="20">
        <v>2814900</v>
      </c>
      <c r="G167" s="20">
        <v>0</v>
      </c>
      <c r="H167" s="20">
        <v>0</v>
      </c>
      <c r="I167" s="20">
        <v>0</v>
      </c>
      <c r="J167" s="20">
        <v>0</v>
      </c>
      <c r="K167" s="20">
        <v>0</v>
      </c>
      <c r="L167" s="17">
        <f t="shared" si="129"/>
        <v>2814900</v>
      </c>
      <c r="M167" s="20">
        <v>2814900</v>
      </c>
      <c r="N167" s="20">
        <v>2814900</v>
      </c>
    </row>
    <row r="168" spans="1:14" ht="111" hidden="1" customHeight="1">
      <c r="A168" s="11"/>
      <c r="B168" s="12"/>
      <c r="C168" s="12"/>
      <c r="D168" s="13"/>
      <c r="E168" s="19" t="s">
        <v>294</v>
      </c>
      <c r="F168" s="20">
        <v>5153900</v>
      </c>
      <c r="G168" s="20">
        <v>0</v>
      </c>
      <c r="H168" s="20">
        <v>0</v>
      </c>
      <c r="I168" s="20">
        <v>0</v>
      </c>
      <c r="J168" s="20">
        <v>0</v>
      </c>
      <c r="K168" s="20">
        <v>0</v>
      </c>
      <c r="L168" s="17">
        <f t="shared" si="129"/>
        <v>5153900</v>
      </c>
      <c r="M168" s="20">
        <v>5153900</v>
      </c>
      <c r="N168" s="20">
        <v>5153900</v>
      </c>
    </row>
    <row r="169" spans="1:14" ht="79.5" hidden="1" customHeight="1">
      <c r="A169" s="11"/>
      <c r="B169" s="12"/>
      <c r="C169" s="12"/>
      <c r="D169" s="13"/>
      <c r="E169" s="14" t="s">
        <v>295</v>
      </c>
      <c r="F169" s="20">
        <v>1000</v>
      </c>
      <c r="G169" s="20">
        <v>0</v>
      </c>
      <c r="H169" s="20">
        <v>0</v>
      </c>
      <c r="I169" s="20">
        <v>0</v>
      </c>
      <c r="J169" s="20">
        <v>0</v>
      </c>
      <c r="K169" s="20">
        <v>0</v>
      </c>
      <c r="L169" s="17">
        <f t="shared" si="129"/>
        <v>1000</v>
      </c>
      <c r="M169" s="20">
        <v>1100</v>
      </c>
      <c r="N169" s="20">
        <v>1100</v>
      </c>
    </row>
    <row r="170" spans="1:14" ht="61.5" hidden="1" customHeight="1">
      <c r="A170" s="11"/>
      <c r="B170" s="12"/>
      <c r="C170" s="12"/>
      <c r="D170" s="13"/>
      <c r="E170" s="19" t="s">
        <v>296</v>
      </c>
      <c r="F170" s="20">
        <v>345600</v>
      </c>
      <c r="G170" s="20">
        <v>0</v>
      </c>
      <c r="H170" s="20">
        <v>0</v>
      </c>
      <c r="I170" s="20">
        <v>0</v>
      </c>
      <c r="J170" s="20">
        <v>0</v>
      </c>
      <c r="K170" s="20">
        <v>0</v>
      </c>
      <c r="L170" s="17">
        <f t="shared" si="129"/>
        <v>345600</v>
      </c>
      <c r="M170" s="20">
        <v>355200</v>
      </c>
      <c r="N170" s="20">
        <v>355200</v>
      </c>
    </row>
    <row r="171" spans="1:14" ht="39.75" hidden="1" customHeight="1">
      <c r="A171" s="11"/>
      <c r="B171" s="12"/>
      <c r="C171" s="12"/>
      <c r="D171" s="13"/>
      <c r="E171" s="19" t="s">
        <v>297</v>
      </c>
      <c r="F171" s="20">
        <v>1600</v>
      </c>
      <c r="G171" s="20">
        <v>0</v>
      </c>
      <c r="H171" s="20">
        <v>0</v>
      </c>
      <c r="I171" s="20">
        <v>0</v>
      </c>
      <c r="J171" s="20">
        <v>0</v>
      </c>
      <c r="K171" s="20">
        <v>0</v>
      </c>
      <c r="L171" s="17">
        <f t="shared" si="129"/>
        <v>1600</v>
      </c>
      <c r="M171" s="20">
        <v>1600</v>
      </c>
      <c r="N171" s="20">
        <v>1600</v>
      </c>
    </row>
    <row r="172" spans="1:14" ht="39.75" hidden="1" customHeight="1">
      <c r="A172" s="11"/>
      <c r="B172" s="12"/>
      <c r="C172" s="12"/>
      <c r="D172" s="13"/>
      <c r="E172" s="19" t="s">
        <v>298</v>
      </c>
      <c r="F172" s="20">
        <v>73600</v>
      </c>
      <c r="G172" s="20">
        <v>0</v>
      </c>
      <c r="H172" s="20">
        <v>0</v>
      </c>
      <c r="I172" s="20">
        <v>0</v>
      </c>
      <c r="J172" s="20">
        <v>0</v>
      </c>
      <c r="K172" s="20">
        <v>0</v>
      </c>
      <c r="L172" s="17">
        <f t="shared" si="129"/>
        <v>73600</v>
      </c>
      <c r="M172" s="20">
        <v>75800</v>
      </c>
      <c r="N172" s="20">
        <v>75800</v>
      </c>
    </row>
    <row r="173" spans="1:14" ht="36" hidden="1" customHeight="1">
      <c r="A173" s="11"/>
      <c r="B173" s="12"/>
      <c r="C173" s="12"/>
      <c r="D173" s="13"/>
      <c r="E173" s="19" t="s">
        <v>299</v>
      </c>
      <c r="F173" s="20">
        <v>184900</v>
      </c>
      <c r="G173" s="20">
        <v>0</v>
      </c>
      <c r="H173" s="20">
        <v>0</v>
      </c>
      <c r="I173" s="20">
        <v>0</v>
      </c>
      <c r="J173" s="20">
        <v>0</v>
      </c>
      <c r="K173" s="20">
        <v>0</v>
      </c>
      <c r="L173" s="17">
        <f t="shared" si="129"/>
        <v>184900</v>
      </c>
      <c r="M173" s="20">
        <v>184900</v>
      </c>
      <c r="N173" s="20">
        <v>184900</v>
      </c>
    </row>
    <row r="174" spans="1:14" ht="55.5" hidden="1" customHeight="1">
      <c r="A174" s="11"/>
      <c r="B174" s="12"/>
      <c r="C174" s="12"/>
      <c r="D174" s="13"/>
      <c r="E174" s="21" t="s">
        <v>300</v>
      </c>
      <c r="F174" s="20">
        <v>8000</v>
      </c>
      <c r="G174" s="20">
        <v>0</v>
      </c>
      <c r="H174" s="20">
        <v>0</v>
      </c>
      <c r="I174" s="20">
        <v>0</v>
      </c>
      <c r="J174" s="20">
        <v>0</v>
      </c>
      <c r="K174" s="20">
        <v>0</v>
      </c>
      <c r="L174" s="17">
        <f t="shared" si="129"/>
        <v>8000</v>
      </c>
      <c r="M174" s="20">
        <v>8300</v>
      </c>
      <c r="N174" s="20">
        <v>8300</v>
      </c>
    </row>
    <row r="175" spans="1:14" ht="58.5" hidden="1" customHeight="1">
      <c r="A175" s="11"/>
      <c r="B175" s="12"/>
      <c r="C175" s="12"/>
      <c r="D175" s="13"/>
      <c r="E175" s="19" t="s">
        <v>301</v>
      </c>
      <c r="F175" s="20">
        <v>362600</v>
      </c>
      <c r="G175" s="20">
        <v>0</v>
      </c>
      <c r="H175" s="20">
        <v>0</v>
      </c>
      <c r="I175" s="20">
        <v>0</v>
      </c>
      <c r="J175" s="20">
        <v>0</v>
      </c>
      <c r="K175" s="20">
        <v>0</v>
      </c>
      <c r="L175" s="17">
        <f t="shared" si="129"/>
        <v>362600</v>
      </c>
      <c r="M175" s="20">
        <v>373400</v>
      </c>
      <c r="N175" s="20">
        <v>373400</v>
      </c>
    </row>
    <row r="176" spans="1:14" ht="78.75" hidden="1" customHeight="1">
      <c r="A176" s="11"/>
      <c r="B176" s="12"/>
      <c r="C176" s="12"/>
      <c r="D176" s="13"/>
      <c r="E176" s="19" t="s">
        <v>302</v>
      </c>
      <c r="F176" s="20">
        <v>16200</v>
      </c>
      <c r="G176" s="20">
        <v>0</v>
      </c>
      <c r="H176" s="20">
        <v>0</v>
      </c>
      <c r="I176" s="20">
        <v>0</v>
      </c>
      <c r="J176" s="20">
        <v>0</v>
      </c>
      <c r="K176" s="20">
        <v>0</v>
      </c>
      <c r="L176" s="17">
        <f t="shared" si="129"/>
        <v>16200</v>
      </c>
      <c r="M176" s="20">
        <v>16700</v>
      </c>
      <c r="N176" s="20">
        <v>16700</v>
      </c>
    </row>
    <row r="177" spans="1:14" ht="82.5" hidden="1" customHeight="1">
      <c r="A177" s="11" t="s">
        <v>248</v>
      </c>
      <c r="B177" s="12" t="s">
        <v>13</v>
      </c>
      <c r="C177" s="12" t="s">
        <v>14</v>
      </c>
      <c r="D177" s="13" t="s">
        <v>247</v>
      </c>
      <c r="E177" s="14" t="s">
        <v>325</v>
      </c>
      <c r="F177" s="20">
        <f t="shared" ref="F177:K178" si="151">F178</f>
        <v>18577680</v>
      </c>
      <c r="G177" s="20">
        <f t="shared" si="151"/>
        <v>0</v>
      </c>
      <c r="H177" s="20">
        <f t="shared" si="151"/>
        <v>0</v>
      </c>
      <c r="I177" s="20">
        <f t="shared" si="151"/>
        <v>0</v>
      </c>
      <c r="J177" s="20">
        <f t="shared" si="151"/>
        <v>0</v>
      </c>
      <c r="K177" s="20">
        <f t="shared" si="151"/>
        <v>0</v>
      </c>
      <c r="L177" s="17">
        <f t="shared" si="129"/>
        <v>18577680</v>
      </c>
      <c r="M177" s="20">
        <f t="shared" ref="M177:N178" si="152">M178</f>
        <v>11146608</v>
      </c>
      <c r="N177" s="20">
        <f t="shared" si="152"/>
        <v>0</v>
      </c>
    </row>
    <row r="178" spans="1:14" ht="81.75" hidden="1" customHeight="1">
      <c r="A178" s="11" t="s">
        <v>250</v>
      </c>
      <c r="B178" s="12" t="s">
        <v>13</v>
      </c>
      <c r="C178" s="12" t="s">
        <v>14</v>
      </c>
      <c r="D178" s="13" t="s">
        <v>249</v>
      </c>
      <c r="E178" s="14" t="s">
        <v>324</v>
      </c>
      <c r="F178" s="20">
        <f t="shared" si="151"/>
        <v>18577680</v>
      </c>
      <c r="G178" s="20">
        <f t="shared" si="151"/>
        <v>0</v>
      </c>
      <c r="H178" s="20">
        <f t="shared" si="151"/>
        <v>0</v>
      </c>
      <c r="I178" s="20">
        <f t="shared" si="151"/>
        <v>0</v>
      </c>
      <c r="J178" s="20">
        <f t="shared" si="151"/>
        <v>0</v>
      </c>
      <c r="K178" s="20">
        <f t="shared" si="151"/>
        <v>0</v>
      </c>
      <c r="L178" s="17">
        <f t="shared" si="129"/>
        <v>18577680</v>
      </c>
      <c r="M178" s="20">
        <f t="shared" si="152"/>
        <v>11146608</v>
      </c>
      <c r="N178" s="20">
        <f t="shared" si="152"/>
        <v>0</v>
      </c>
    </row>
    <row r="179" spans="1:14" ht="108" hidden="1">
      <c r="A179" s="11"/>
      <c r="B179" s="12"/>
      <c r="C179" s="12"/>
      <c r="D179" s="13"/>
      <c r="E179" s="14" t="s">
        <v>326</v>
      </c>
      <c r="F179" s="20">
        <v>18577680</v>
      </c>
      <c r="G179" s="20">
        <v>0</v>
      </c>
      <c r="H179" s="20">
        <v>0</v>
      </c>
      <c r="I179" s="20">
        <v>0</v>
      </c>
      <c r="J179" s="20">
        <v>0</v>
      </c>
      <c r="K179" s="20">
        <v>0</v>
      </c>
      <c r="L179" s="17">
        <f t="shared" si="129"/>
        <v>18577680</v>
      </c>
      <c r="M179" s="20">
        <v>11146608</v>
      </c>
      <c r="N179" s="20">
        <v>0</v>
      </c>
    </row>
    <row r="180" spans="1:14" ht="59.25" hidden="1" customHeight="1">
      <c r="A180" s="11" t="s">
        <v>252</v>
      </c>
      <c r="B180" s="12" t="s">
        <v>13</v>
      </c>
      <c r="C180" s="12" t="s">
        <v>14</v>
      </c>
      <c r="D180" s="13" t="s">
        <v>251</v>
      </c>
      <c r="E180" s="14" t="s">
        <v>252</v>
      </c>
      <c r="F180" s="20">
        <f t="shared" ref="F180:K180" si="153">F181</f>
        <v>902700</v>
      </c>
      <c r="G180" s="20">
        <f t="shared" si="153"/>
        <v>0</v>
      </c>
      <c r="H180" s="20">
        <f t="shared" si="153"/>
        <v>0</v>
      </c>
      <c r="I180" s="20">
        <f t="shared" si="153"/>
        <v>0</v>
      </c>
      <c r="J180" s="20">
        <f t="shared" si="153"/>
        <v>0</v>
      </c>
      <c r="K180" s="20">
        <f t="shared" si="153"/>
        <v>0</v>
      </c>
      <c r="L180" s="17">
        <f t="shared" si="129"/>
        <v>902700</v>
      </c>
      <c r="M180" s="20">
        <f t="shared" ref="M180:N180" si="154">M181</f>
        <v>989700</v>
      </c>
      <c r="N180" s="20">
        <f t="shared" si="154"/>
        <v>1025700</v>
      </c>
    </row>
    <row r="181" spans="1:14" ht="56.25" hidden="1" customHeight="1">
      <c r="A181" s="11" t="s">
        <v>254</v>
      </c>
      <c r="B181" s="12" t="s">
        <v>13</v>
      </c>
      <c r="C181" s="12" t="s">
        <v>14</v>
      </c>
      <c r="D181" s="13" t="s">
        <v>253</v>
      </c>
      <c r="E181" s="14" t="s">
        <v>254</v>
      </c>
      <c r="F181" s="20">
        <v>902700</v>
      </c>
      <c r="G181" s="20">
        <v>0</v>
      </c>
      <c r="H181" s="20">
        <v>0</v>
      </c>
      <c r="I181" s="20">
        <v>0</v>
      </c>
      <c r="J181" s="20">
        <v>0</v>
      </c>
      <c r="K181" s="20">
        <v>0</v>
      </c>
      <c r="L181" s="17">
        <f t="shared" si="129"/>
        <v>902700</v>
      </c>
      <c r="M181" s="20">
        <v>989700</v>
      </c>
      <c r="N181" s="20">
        <v>1025700</v>
      </c>
    </row>
    <row r="182" spans="1:14" ht="76.5" hidden="1" customHeight="1">
      <c r="A182" s="11" t="s">
        <v>256</v>
      </c>
      <c r="B182" s="12" t="s">
        <v>13</v>
      </c>
      <c r="C182" s="12" t="s">
        <v>14</v>
      </c>
      <c r="D182" s="13" t="s">
        <v>255</v>
      </c>
      <c r="E182" s="14" t="s">
        <v>256</v>
      </c>
      <c r="F182" s="20">
        <f t="shared" ref="F182:K182" si="155">F183</f>
        <v>2300</v>
      </c>
      <c r="G182" s="20">
        <f t="shared" si="155"/>
        <v>0</v>
      </c>
      <c r="H182" s="20">
        <f t="shared" si="155"/>
        <v>0</v>
      </c>
      <c r="I182" s="20">
        <f t="shared" si="155"/>
        <v>0</v>
      </c>
      <c r="J182" s="20">
        <f t="shared" si="155"/>
        <v>0</v>
      </c>
      <c r="K182" s="20">
        <f t="shared" si="155"/>
        <v>0</v>
      </c>
      <c r="L182" s="17">
        <f t="shared" si="129"/>
        <v>2300</v>
      </c>
      <c r="M182" s="20">
        <f t="shared" ref="M182:N182" si="156">M183</f>
        <v>35100</v>
      </c>
      <c r="N182" s="20">
        <f t="shared" si="156"/>
        <v>2200</v>
      </c>
    </row>
    <row r="183" spans="1:14" ht="77.25" hidden="1" customHeight="1">
      <c r="A183" s="11" t="s">
        <v>258</v>
      </c>
      <c r="B183" s="12" t="s">
        <v>13</v>
      </c>
      <c r="C183" s="12" t="s">
        <v>14</v>
      </c>
      <c r="D183" s="13" t="s">
        <v>257</v>
      </c>
      <c r="E183" s="14" t="s">
        <v>258</v>
      </c>
      <c r="F183" s="20">
        <v>2300</v>
      </c>
      <c r="G183" s="20">
        <v>0</v>
      </c>
      <c r="H183" s="20">
        <v>0</v>
      </c>
      <c r="I183" s="20">
        <v>0</v>
      </c>
      <c r="J183" s="20">
        <v>0</v>
      </c>
      <c r="K183" s="20">
        <v>0</v>
      </c>
      <c r="L183" s="17">
        <f t="shared" si="129"/>
        <v>2300</v>
      </c>
      <c r="M183" s="20">
        <v>35100</v>
      </c>
      <c r="N183" s="20">
        <v>2200</v>
      </c>
    </row>
    <row r="184" spans="1:14" ht="40.5" hidden="1" customHeight="1">
      <c r="A184" s="11" t="s">
        <v>260</v>
      </c>
      <c r="B184" s="12" t="s">
        <v>13</v>
      </c>
      <c r="C184" s="12" t="s">
        <v>14</v>
      </c>
      <c r="D184" s="13" t="s">
        <v>259</v>
      </c>
      <c r="E184" s="14" t="s">
        <v>260</v>
      </c>
      <c r="F184" s="20">
        <f t="shared" ref="F184:K184" si="157">F185</f>
        <v>927400</v>
      </c>
      <c r="G184" s="20">
        <f t="shared" si="157"/>
        <v>0</v>
      </c>
      <c r="H184" s="20">
        <f t="shared" si="157"/>
        <v>0</v>
      </c>
      <c r="I184" s="20">
        <f t="shared" si="157"/>
        <v>0</v>
      </c>
      <c r="J184" s="20">
        <f t="shared" si="157"/>
        <v>0</v>
      </c>
      <c r="K184" s="20">
        <f t="shared" si="157"/>
        <v>0</v>
      </c>
      <c r="L184" s="17">
        <f t="shared" si="129"/>
        <v>927400</v>
      </c>
      <c r="M184" s="20">
        <f t="shared" ref="M184:N184" si="158">M185</f>
        <v>955900</v>
      </c>
      <c r="N184" s="20">
        <f t="shared" si="158"/>
        <v>955900</v>
      </c>
    </row>
    <row r="185" spans="1:14" ht="42" hidden="1" customHeight="1">
      <c r="A185" s="11" t="s">
        <v>262</v>
      </c>
      <c r="B185" s="12" t="s">
        <v>13</v>
      </c>
      <c r="C185" s="12" t="s">
        <v>14</v>
      </c>
      <c r="D185" s="13" t="s">
        <v>261</v>
      </c>
      <c r="E185" s="14" t="s">
        <v>262</v>
      </c>
      <c r="F185" s="20">
        <v>927400</v>
      </c>
      <c r="G185" s="20">
        <v>0</v>
      </c>
      <c r="H185" s="20">
        <v>0</v>
      </c>
      <c r="I185" s="20">
        <v>0</v>
      </c>
      <c r="J185" s="20">
        <v>0</v>
      </c>
      <c r="K185" s="20">
        <v>0</v>
      </c>
      <c r="L185" s="17">
        <f t="shared" si="129"/>
        <v>927400</v>
      </c>
      <c r="M185" s="20">
        <v>955900</v>
      </c>
      <c r="N185" s="20">
        <v>955900</v>
      </c>
    </row>
    <row r="186" spans="1:14" ht="21" hidden="1" customHeight="1">
      <c r="A186" s="11" t="s">
        <v>264</v>
      </c>
      <c r="B186" s="12" t="s">
        <v>13</v>
      </c>
      <c r="C186" s="12" t="s">
        <v>14</v>
      </c>
      <c r="D186" s="13" t="s">
        <v>263</v>
      </c>
      <c r="E186" s="14" t="s">
        <v>264</v>
      </c>
      <c r="F186" s="20">
        <f t="shared" ref="F186:K187" si="159">F187</f>
        <v>146949.91</v>
      </c>
      <c r="G186" s="20">
        <f t="shared" si="159"/>
        <v>0</v>
      </c>
      <c r="H186" s="20">
        <f t="shared" si="159"/>
        <v>0</v>
      </c>
      <c r="I186" s="20">
        <f t="shared" si="159"/>
        <v>0</v>
      </c>
      <c r="J186" s="20">
        <f t="shared" si="159"/>
        <v>0</v>
      </c>
      <c r="K186" s="20">
        <f t="shared" si="159"/>
        <v>0</v>
      </c>
      <c r="L186" s="17">
        <f t="shared" si="129"/>
        <v>146949.91</v>
      </c>
      <c r="M186" s="20">
        <f t="shared" ref="M186:N186" si="160">M187</f>
        <v>160672.63</v>
      </c>
      <c r="N186" s="20">
        <f t="shared" si="160"/>
        <v>161405.23000000001</v>
      </c>
    </row>
    <row r="187" spans="1:14" ht="21" hidden="1" customHeight="1">
      <c r="A187" s="11" t="s">
        <v>266</v>
      </c>
      <c r="B187" s="12" t="s">
        <v>13</v>
      </c>
      <c r="C187" s="12" t="s">
        <v>14</v>
      </c>
      <c r="D187" s="13" t="s">
        <v>265</v>
      </c>
      <c r="E187" s="14" t="s">
        <v>266</v>
      </c>
      <c r="F187" s="20">
        <f t="shared" si="159"/>
        <v>146949.91</v>
      </c>
      <c r="G187" s="20">
        <f t="shared" si="159"/>
        <v>0</v>
      </c>
      <c r="H187" s="20">
        <f t="shared" si="159"/>
        <v>0</v>
      </c>
      <c r="I187" s="20">
        <f t="shared" si="159"/>
        <v>0</v>
      </c>
      <c r="J187" s="20">
        <f t="shared" si="159"/>
        <v>0</v>
      </c>
      <c r="K187" s="20">
        <f t="shared" si="159"/>
        <v>0</v>
      </c>
      <c r="L187" s="17">
        <f t="shared" si="129"/>
        <v>146949.91</v>
      </c>
      <c r="M187" s="20">
        <f t="shared" ref="M187:N187" si="161">M188</f>
        <v>160672.63</v>
      </c>
      <c r="N187" s="20">
        <f t="shared" si="161"/>
        <v>161405.23000000001</v>
      </c>
    </row>
    <row r="188" spans="1:14" ht="63" hidden="1" customHeight="1">
      <c r="A188" s="11"/>
      <c r="B188" s="12"/>
      <c r="C188" s="12"/>
      <c r="D188" s="13"/>
      <c r="E188" s="14" t="s">
        <v>291</v>
      </c>
      <c r="F188" s="20">
        <v>146949.91</v>
      </c>
      <c r="G188" s="20">
        <v>0</v>
      </c>
      <c r="H188" s="20">
        <v>0</v>
      </c>
      <c r="I188" s="20">
        <v>0</v>
      </c>
      <c r="J188" s="20">
        <v>0</v>
      </c>
      <c r="K188" s="20">
        <v>0</v>
      </c>
      <c r="L188" s="17">
        <f t="shared" si="129"/>
        <v>146949.91</v>
      </c>
      <c r="M188" s="20">
        <v>160672.63</v>
      </c>
      <c r="N188" s="20">
        <v>161405.23000000001</v>
      </c>
    </row>
    <row r="189" spans="1:14" ht="21" hidden="1" customHeight="1">
      <c r="A189" s="11" t="s">
        <v>268</v>
      </c>
      <c r="B189" s="12" t="s">
        <v>13</v>
      </c>
      <c r="C189" s="12" t="s">
        <v>14</v>
      </c>
      <c r="D189" s="13" t="s">
        <v>267</v>
      </c>
      <c r="E189" s="14" t="s">
        <v>268</v>
      </c>
      <c r="F189" s="20">
        <f t="shared" ref="F189:K189" si="162">F190+F192+F194</f>
        <v>15192691.6</v>
      </c>
      <c r="G189" s="20">
        <f t="shared" si="162"/>
        <v>0</v>
      </c>
      <c r="H189" s="20">
        <f t="shared" si="162"/>
        <v>0</v>
      </c>
      <c r="I189" s="20">
        <f t="shared" si="162"/>
        <v>0</v>
      </c>
      <c r="J189" s="20">
        <f t="shared" si="162"/>
        <v>0</v>
      </c>
      <c r="K189" s="20">
        <f t="shared" si="162"/>
        <v>0</v>
      </c>
      <c r="L189" s="17">
        <f t="shared" si="129"/>
        <v>15192691.6</v>
      </c>
      <c r="M189" s="20">
        <f t="shared" ref="M189:N189" si="163">M190+M192+M194</f>
        <v>14678828.4</v>
      </c>
      <c r="N189" s="20">
        <f t="shared" si="163"/>
        <v>14548728.4</v>
      </c>
    </row>
    <row r="190" spans="1:14" ht="94.5" hidden="1" customHeight="1">
      <c r="A190" s="11" t="s">
        <v>270</v>
      </c>
      <c r="B190" s="12" t="s">
        <v>13</v>
      </c>
      <c r="C190" s="12" t="s">
        <v>14</v>
      </c>
      <c r="D190" s="13" t="s">
        <v>269</v>
      </c>
      <c r="E190" s="14" t="s">
        <v>270</v>
      </c>
      <c r="F190" s="20">
        <f t="shared" ref="F190:K190" si="164">F191</f>
        <v>114991.6</v>
      </c>
      <c r="G190" s="20">
        <f t="shared" si="164"/>
        <v>0</v>
      </c>
      <c r="H190" s="20">
        <f t="shared" si="164"/>
        <v>0</v>
      </c>
      <c r="I190" s="20">
        <f t="shared" si="164"/>
        <v>0</v>
      </c>
      <c r="J190" s="20">
        <f t="shared" si="164"/>
        <v>0</v>
      </c>
      <c r="K190" s="20">
        <f t="shared" si="164"/>
        <v>0</v>
      </c>
      <c r="L190" s="17">
        <f t="shared" si="129"/>
        <v>114991.6</v>
      </c>
      <c r="M190" s="20">
        <f t="shared" ref="M190:N190" si="165">M191</f>
        <v>139028.4</v>
      </c>
      <c r="N190" s="20">
        <f t="shared" si="165"/>
        <v>139028.4</v>
      </c>
    </row>
    <row r="191" spans="1:14" ht="96.75" hidden="1" customHeight="1">
      <c r="A191" s="11" t="s">
        <v>272</v>
      </c>
      <c r="B191" s="12" t="s">
        <v>13</v>
      </c>
      <c r="C191" s="12" t="s">
        <v>14</v>
      </c>
      <c r="D191" s="13" t="s">
        <v>271</v>
      </c>
      <c r="E191" s="14" t="s">
        <v>272</v>
      </c>
      <c r="F191" s="20">
        <v>114991.6</v>
      </c>
      <c r="G191" s="20">
        <v>0</v>
      </c>
      <c r="H191" s="20">
        <v>0</v>
      </c>
      <c r="I191" s="20">
        <v>0</v>
      </c>
      <c r="J191" s="20">
        <v>0</v>
      </c>
      <c r="K191" s="20">
        <v>0</v>
      </c>
      <c r="L191" s="17">
        <f t="shared" si="129"/>
        <v>114991.6</v>
      </c>
      <c r="M191" s="20">
        <v>139028.4</v>
      </c>
      <c r="N191" s="20">
        <v>139028.4</v>
      </c>
    </row>
    <row r="192" spans="1:14" ht="141" hidden="1" customHeight="1">
      <c r="A192" s="11" t="s">
        <v>274</v>
      </c>
      <c r="B192" s="12" t="s">
        <v>13</v>
      </c>
      <c r="C192" s="12" t="s">
        <v>14</v>
      </c>
      <c r="D192" s="13" t="s">
        <v>273</v>
      </c>
      <c r="E192" s="14" t="s">
        <v>274</v>
      </c>
      <c r="F192" s="20">
        <f t="shared" ref="F192:K192" si="166">F193</f>
        <v>7366700</v>
      </c>
      <c r="G192" s="20">
        <f t="shared" si="166"/>
        <v>0</v>
      </c>
      <c r="H192" s="20">
        <f t="shared" si="166"/>
        <v>0</v>
      </c>
      <c r="I192" s="20">
        <f t="shared" si="166"/>
        <v>0</v>
      </c>
      <c r="J192" s="20">
        <f t="shared" si="166"/>
        <v>0</v>
      </c>
      <c r="K192" s="20">
        <f t="shared" si="166"/>
        <v>0</v>
      </c>
      <c r="L192" s="17">
        <f t="shared" si="129"/>
        <v>7366700</v>
      </c>
      <c r="M192" s="20">
        <f t="shared" ref="M192:N192" si="167">M193</f>
        <v>7366700</v>
      </c>
      <c r="N192" s="20">
        <f t="shared" si="167"/>
        <v>7366700</v>
      </c>
    </row>
    <row r="193" spans="1:14" ht="153" hidden="1" customHeight="1">
      <c r="A193" s="11" t="s">
        <v>276</v>
      </c>
      <c r="B193" s="12" t="s">
        <v>13</v>
      </c>
      <c r="C193" s="12" t="s">
        <v>14</v>
      </c>
      <c r="D193" s="13" t="s">
        <v>275</v>
      </c>
      <c r="E193" s="14" t="s">
        <v>276</v>
      </c>
      <c r="F193" s="20">
        <v>7366700</v>
      </c>
      <c r="G193" s="20">
        <v>0</v>
      </c>
      <c r="H193" s="20">
        <v>0</v>
      </c>
      <c r="I193" s="20">
        <v>0</v>
      </c>
      <c r="J193" s="20">
        <v>0</v>
      </c>
      <c r="K193" s="20">
        <v>0</v>
      </c>
      <c r="L193" s="17">
        <f t="shared" si="129"/>
        <v>7366700</v>
      </c>
      <c r="M193" s="20">
        <v>7366700</v>
      </c>
      <c r="N193" s="20">
        <v>7366700</v>
      </c>
    </row>
    <row r="194" spans="1:14" ht="21" hidden="1" customHeight="1">
      <c r="A194" s="11" t="s">
        <v>278</v>
      </c>
      <c r="B194" s="12" t="s">
        <v>13</v>
      </c>
      <c r="C194" s="12" t="s">
        <v>14</v>
      </c>
      <c r="D194" s="13" t="s">
        <v>277</v>
      </c>
      <c r="E194" s="14" t="s">
        <v>278</v>
      </c>
      <c r="F194" s="20">
        <f t="shared" ref="F194:K194" si="168">F195</f>
        <v>7711000</v>
      </c>
      <c r="G194" s="20">
        <f t="shared" si="168"/>
        <v>0</v>
      </c>
      <c r="H194" s="20">
        <f t="shared" si="168"/>
        <v>0</v>
      </c>
      <c r="I194" s="20">
        <f t="shared" si="168"/>
        <v>0</v>
      </c>
      <c r="J194" s="20">
        <f t="shared" si="168"/>
        <v>0</v>
      </c>
      <c r="K194" s="20">
        <f t="shared" si="168"/>
        <v>0</v>
      </c>
      <c r="L194" s="17">
        <f t="shared" si="129"/>
        <v>7711000</v>
      </c>
      <c r="M194" s="20">
        <f t="shared" ref="M194:N194" si="169">M195</f>
        <v>7173100</v>
      </c>
      <c r="N194" s="20">
        <f t="shared" si="169"/>
        <v>7043000</v>
      </c>
    </row>
    <row r="195" spans="1:14" ht="42" hidden="1" customHeight="1">
      <c r="A195" s="11"/>
      <c r="B195" s="12"/>
      <c r="C195" s="12"/>
      <c r="D195" s="13" t="s">
        <v>279</v>
      </c>
      <c r="E195" s="14" t="s">
        <v>280</v>
      </c>
      <c r="F195" s="20">
        <f t="shared" ref="F195:K195" si="170">F196+F197</f>
        <v>7711000</v>
      </c>
      <c r="G195" s="20">
        <f t="shared" si="170"/>
        <v>0</v>
      </c>
      <c r="H195" s="20">
        <f t="shared" si="170"/>
        <v>0</v>
      </c>
      <c r="I195" s="20">
        <f t="shared" si="170"/>
        <v>0</v>
      </c>
      <c r="J195" s="20">
        <f t="shared" si="170"/>
        <v>0</v>
      </c>
      <c r="K195" s="20">
        <f t="shared" si="170"/>
        <v>0</v>
      </c>
      <c r="L195" s="17">
        <f t="shared" si="129"/>
        <v>7711000</v>
      </c>
      <c r="M195" s="20">
        <f t="shared" ref="M195:N195" si="171">M196+M197</f>
        <v>7173100</v>
      </c>
      <c r="N195" s="20">
        <f t="shared" si="171"/>
        <v>7043000</v>
      </c>
    </row>
    <row r="196" spans="1:14" ht="77.25" hidden="1" customHeight="1">
      <c r="A196" s="11"/>
      <c r="B196" s="12"/>
      <c r="C196" s="12"/>
      <c r="D196" s="13"/>
      <c r="E196" s="14" t="s">
        <v>303</v>
      </c>
      <c r="F196" s="20">
        <v>7361000</v>
      </c>
      <c r="G196" s="20">
        <v>0</v>
      </c>
      <c r="H196" s="20">
        <v>0</v>
      </c>
      <c r="I196" s="20">
        <v>0</v>
      </c>
      <c r="J196" s="20">
        <v>0</v>
      </c>
      <c r="K196" s="20">
        <v>0</v>
      </c>
      <c r="L196" s="17">
        <f t="shared" si="129"/>
        <v>7361000</v>
      </c>
      <c r="M196" s="20">
        <v>7173100</v>
      </c>
      <c r="N196" s="20">
        <v>7043000</v>
      </c>
    </row>
    <row r="197" spans="1:14" ht="54" hidden="1">
      <c r="D197" s="13"/>
      <c r="E197" s="14" t="s">
        <v>327</v>
      </c>
      <c r="F197" s="20">
        <v>350000</v>
      </c>
      <c r="G197" s="20">
        <v>0</v>
      </c>
      <c r="H197" s="20">
        <v>0</v>
      </c>
      <c r="I197" s="20">
        <v>0</v>
      </c>
      <c r="J197" s="20">
        <v>0</v>
      </c>
      <c r="K197" s="20">
        <v>0</v>
      </c>
      <c r="L197" s="17">
        <f t="shared" si="129"/>
        <v>350000</v>
      </c>
      <c r="M197" s="20">
        <v>0</v>
      </c>
      <c r="N197" s="20">
        <v>0</v>
      </c>
    </row>
  </sheetData>
  <mergeCells count="15">
    <mergeCell ref="D5:N5"/>
    <mergeCell ref="A7:A9"/>
    <mergeCell ref="B7:B9"/>
    <mergeCell ref="C7:C9"/>
    <mergeCell ref="D6:D9"/>
    <mergeCell ref="E6:E9"/>
    <mergeCell ref="F6:F9"/>
    <mergeCell ref="G6:G9"/>
    <mergeCell ref="L6:L9"/>
    <mergeCell ref="M6:M9"/>
    <mergeCell ref="N6:N9"/>
    <mergeCell ref="H6:H9"/>
    <mergeCell ref="I6:I9"/>
    <mergeCell ref="J6:J9"/>
    <mergeCell ref="K6:K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2025-12-17T05:30:06Z</cp:lastPrinted>
  <dcterms:created xsi:type="dcterms:W3CDTF">2023-10-16T05:49:54Z</dcterms:created>
  <dcterms:modified xsi:type="dcterms:W3CDTF">2025-12-22T07:54:10Z</dcterms:modified>
</cp:coreProperties>
</file>