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@РЗС\РЗС 2026\Об итогах исполнения бюджета Уинского муниципального округа за 2025 год\"/>
    </mc:Choice>
  </mc:AlternateContent>
  <xr:revisionPtr revIDLastSave="0" documentId="13_ncr:1_{EC80E111-C699-41E1-BE34-C974DE8CB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Бюджет!$A$21</definedName>
    <definedName name="FIO" localSheetId="0">Бюджет!$G$21</definedName>
    <definedName name="LAST_CELL" localSheetId="0">Бюджет!$K$64</definedName>
    <definedName name="SIGN" localSheetId="0">Бюджет!$A$21:$I$23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  <c r="E46" i="1"/>
  <c r="F46" i="1"/>
  <c r="C46" i="1"/>
  <c r="G47" i="1"/>
  <c r="D32" i="1"/>
  <c r="E32" i="1"/>
  <c r="F32" i="1"/>
  <c r="C32" i="1"/>
  <c r="G36" i="1"/>
  <c r="D12" i="1"/>
  <c r="E12" i="1"/>
  <c r="F12" i="1"/>
  <c r="C12" i="1"/>
  <c r="D26" i="1"/>
  <c r="E26" i="1"/>
  <c r="F26" i="1"/>
  <c r="C26" i="1"/>
  <c r="G27" i="1"/>
  <c r="G13" i="1"/>
  <c r="G14" i="1"/>
  <c r="G15" i="1"/>
  <c r="G16" i="1"/>
  <c r="G17" i="1"/>
  <c r="G19" i="1"/>
  <c r="G21" i="1"/>
  <c r="G23" i="1"/>
  <c r="G24" i="1"/>
  <c r="G25" i="1"/>
  <c r="G28" i="1"/>
  <c r="G29" i="1"/>
  <c r="G30" i="1"/>
  <c r="G31" i="1"/>
  <c r="G33" i="1"/>
  <c r="G34" i="1"/>
  <c r="G35" i="1"/>
  <c r="G38" i="1"/>
  <c r="G39" i="1"/>
  <c r="G40" i="1"/>
  <c r="G41" i="1"/>
  <c r="G42" i="1"/>
  <c r="G44" i="1"/>
  <c r="G45" i="1"/>
  <c r="G50" i="1"/>
  <c r="G51" i="1"/>
  <c r="G52" i="1"/>
  <c r="G53" i="1"/>
  <c r="G55" i="1"/>
  <c r="G56" i="1"/>
  <c r="G58" i="1"/>
  <c r="D57" i="1"/>
  <c r="E57" i="1"/>
  <c r="F57" i="1"/>
  <c r="C57" i="1"/>
  <c r="D54" i="1"/>
  <c r="E54" i="1"/>
  <c r="F54" i="1"/>
  <c r="G54" i="1" s="1"/>
  <c r="C54" i="1"/>
  <c r="D49" i="1"/>
  <c r="E49" i="1"/>
  <c r="F49" i="1"/>
  <c r="C49" i="1"/>
  <c r="D43" i="1"/>
  <c r="E43" i="1"/>
  <c r="F43" i="1"/>
  <c r="C43" i="1"/>
  <c r="D37" i="1"/>
  <c r="E37" i="1"/>
  <c r="F37" i="1"/>
  <c r="C37" i="1"/>
  <c r="D22" i="1"/>
  <c r="E22" i="1"/>
  <c r="F22" i="1"/>
  <c r="C22" i="1"/>
  <c r="D20" i="1"/>
  <c r="E20" i="1"/>
  <c r="F20" i="1"/>
  <c r="C20" i="1"/>
  <c r="G26" i="1" l="1"/>
  <c r="G22" i="1"/>
  <c r="E59" i="1"/>
  <c r="D59" i="1"/>
  <c r="F59" i="1"/>
  <c r="C59" i="1"/>
  <c r="G12" i="1"/>
  <c r="G49" i="1"/>
  <c r="G43" i="1"/>
  <c r="G37" i="1"/>
  <c r="G20" i="1"/>
  <c r="G32" i="1"/>
  <c r="G46" i="1"/>
  <c r="G57" i="1"/>
  <c r="G59" i="1" l="1"/>
</calcChain>
</file>

<file path=xl/sharedStrings.xml><?xml version="1.0" encoding="utf-8"?>
<sst xmlns="http://schemas.openxmlformats.org/spreadsheetml/2006/main" count="109" uniqueCount="109">
  <si>
    <t>руб.</t>
  </si>
  <si>
    <t>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</si>
  <si>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</si>
  <si>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</si>
  <si>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</si>
  <si>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</si>
  <si>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</si>
  <si>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</si>
  <si>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</si>
  <si>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</si>
  <si>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</si>
  <si>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</si>
  <si>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</si>
  <si>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</si>
  <si>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</si>
  <si>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</si>
  <si>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</si>
  <si>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</si>
  <si>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</si>
  <si>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</si>
  <si>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</si>
  <si>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</si>
  <si>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</si>
  <si>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</si>
  <si>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</si>
  <si>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</si>
  <si>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</si>
  <si>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</si>
  <si>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</si>
  <si>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</si>
  <si>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</si>
  <si>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</si>
  <si>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</si>
  <si>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</si>
  <si>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</si>
  <si>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</si>
  <si>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</si>
  <si>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</si>
  <si>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</si>
  <si>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</si>
  <si>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</si>
  <si>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</si>
  <si>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</si>
  <si>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</si>
  <si>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</si>
  <si>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</si>
  <si>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</si>
  <si>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</si>
  <si>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</si>
  <si>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</si>
  <si>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</si>
  <si>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</si>
  <si>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0907</t>
  </si>
  <si>
    <t>Санитарно-эпидемиологическое благополучие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</si>
  <si>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</si>
  <si>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</si>
  <si>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</si>
  <si>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</si>
  <si>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</si>
  <si>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</si>
  <si>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</si>
  <si>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</si>
  <si>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</si>
  <si>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</si>
  <si>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</si>
  <si>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</si>
  <si>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</si>
  <si>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</si>
  <si>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</si>
  <si>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0100</t>
  </si>
  <si>
    <t>ОБЩЕГОСУДАРСТВЕННЫЕ ВОПРОСЫ</t>
  </si>
  <si>
    <t>Наименование</t>
  </si>
  <si>
    <t>Первоначальный план</t>
  </si>
  <si>
    <t>Уточненный план</t>
  </si>
  <si>
    <t>% выполнения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</si>
  <si>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</si>
  <si>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</si>
  <si>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</si>
  <si>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</si>
  <si>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</si>
  <si>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</si>
  <si>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</si>
  <si>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</si>
  <si>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</si>
  <si>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</si>
  <si>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</si>
  <si>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</si>
  <si>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</si>
  <si>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</si>
  <si>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</si>
  <si>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</si>
  <si>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</si>
  <si>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</si>
  <si>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</si>
  <si>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</si>
  <si>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Приложение 9</t>
  </si>
  <si>
    <t>к решению Думы Уинского</t>
  </si>
  <si>
    <t>муниципального округа Пермского края</t>
  </si>
  <si>
    <t>0405</t>
  </si>
  <si>
    <t>Сельское хозяйство и рыболовство</t>
  </si>
  <si>
    <t>от 00.00.2026 №</t>
  </si>
  <si>
    <t>Информация об исполнении расходов бюджета Уинского муниципального округа Пермского края по разделам и подразделам по состоянию на 01 января 2026 года</t>
  </si>
  <si>
    <t>на 2025 год</t>
  </si>
  <si>
    <t>на 01.01.2026</t>
  </si>
  <si>
    <t>Исполнено за 2025 год</t>
  </si>
  <si>
    <t>0505</t>
  </si>
  <si>
    <t>Другие вопросы в области жилищно-коммунального хозяйства</t>
  </si>
  <si>
    <t>0902</t>
  </si>
  <si>
    <t>Амбулаторная помощь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</si>
</sst>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22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190500</xdr:rowOff>
    </xdr:from>
    <xdr:to>
      <xdr:col>5</xdr:col>
      <xdr:colOff>514350</xdr:colOff>
      <xdr:row>62</xdr:row>
      <xdr:rowOff>47625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0" y="16497300"/>
          <a:ext cx="6191250" cy="0"/>
          <a:chOff x="0" y="0"/>
          <a:chExt cx="1023" cy="25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63</xdr:row>
      <xdr:rowOff>76200</xdr:rowOff>
    </xdr:from>
    <xdr:to>
      <xdr:col>5</xdr:col>
      <xdr:colOff>514350</xdr:colOff>
      <xdr:row>65</xdr:row>
      <xdr:rowOff>95250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pSpPr>
          <a:grpSpLocks/>
        </xdr:cNvGrpSpPr>
      </xdr:nvGrpSpPr>
      <xdr:grpSpPr bwMode="auto">
        <a:xfrm>
          <a:off x="0" y="16497300"/>
          <a:ext cx="6191250" cy="0"/>
          <a:chOff x="0" y="0"/>
          <a:chExt cx="1023" cy="255"/>
        </a:xfrm>
      </xdr:grpSpPr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68"/>
  <sheetViews>
    <sheetView showGridLines="0" tabSelected="1" workbookViewId="0">
      <selection activeCell="K67" sqref="K67"/>
    </sheetView>
  </sheetViews>
  <sheetFormatPr defaultRowHeight="12.75" customHeight="1" x14ac:dyDescent="0.2"/>
  <cols>
    <col min="1" max="1" width="8.140625" customWidth="1"/>
    <col min="2" max="2" width="30.7109375" customWidth="1"/>
    <col min="3" max="6" width="15.42578125" customWidth="1"/>
    <col min="7" max="7" width="11.28515625" customWidth="1"/>
    <col min="8" max="8" width="13.140625" customWidth="1"/>
    <col min="9" max="11" width="9.140625" customWidth="1"/>
  </cols>
  <sheetData>
    <row r="1" spans="1:1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x14ac:dyDescent="0.25">
      <c r="A2" s="3"/>
      <c r="B2" s="4"/>
      <c r="C2" s="4"/>
      <c r="D2" s="4"/>
      <c r="E2" s="28" t="s">
        <v>95</v>
      </c>
      <c r="F2" s="28"/>
      <c r="G2" s="28"/>
      <c r="H2" s="4"/>
      <c r="I2" s="4"/>
      <c r="J2" s="4"/>
      <c r="K2" s="4"/>
    </row>
    <row r="3" spans="1:11" ht="15" x14ac:dyDescent="0.25">
      <c r="A3" s="3"/>
      <c r="B3" s="4"/>
      <c r="C3" s="4"/>
      <c r="D3" s="4"/>
      <c r="E3" s="28" t="s">
        <v>96</v>
      </c>
      <c r="F3" s="28"/>
      <c r="G3" s="28"/>
      <c r="H3" s="5"/>
      <c r="I3" s="5"/>
      <c r="J3" s="4"/>
      <c r="K3" s="4"/>
    </row>
    <row r="4" spans="1:11" ht="15" x14ac:dyDescent="0.25">
      <c r="A4" s="1"/>
      <c r="B4" s="1"/>
      <c r="C4" s="1"/>
      <c r="D4" s="1"/>
      <c r="E4" s="28" t="s">
        <v>97</v>
      </c>
      <c r="F4" s="28"/>
      <c r="G4" s="28"/>
      <c r="H4" s="1"/>
      <c r="I4" s="1"/>
      <c r="J4" s="1"/>
      <c r="K4" s="1"/>
    </row>
    <row r="5" spans="1:11" ht="15" x14ac:dyDescent="0.2">
      <c r="A5" s="20"/>
      <c r="B5" s="19"/>
      <c r="C5" s="19"/>
      <c r="D5" s="19"/>
      <c r="E5" s="29" t="s">
        <v>100</v>
      </c>
      <c r="F5" s="29"/>
      <c r="G5" s="29"/>
      <c r="H5" s="19"/>
      <c r="I5" s="19"/>
      <c r="J5" s="6"/>
      <c r="K5" s="6"/>
    </row>
    <row r="6" spans="1:11" x14ac:dyDescent="0.2">
      <c r="A6" s="30"/>
      <c r="B6" s="31"/>
      <c r="C6" s="31"/>
      <c r="D6" s="31"/>
      <c r="E6" s="31"/>
      <c r="F6" s="31"/>
      <c r="G6" s="31"/>
      <c r="H6" s="31"/>
    </row>
    <row r="7" spans="1:11" x14ac:dyDescent="0.2">
      <c r="A7" s="30"/>
      <c r="B7" s="31"/>
      <c r="C7" s="31"/>
      <c r="D7" s="31"/>
      <c r="E7" s="31"/>
      <c r="F7" s="31"/>
      <c r="G7" s="31"/>
      <c r="H7" s="31"/>
    </row>
    <row r="8" spans="1:11" ht="32.25" customHeight="1" x14ac:dyDescent="0.2">
      <c r="A8" s="27" t="s">
        <v>101</v>
      </c>
      <c r="B8" s="27"/>
      <c r="C8" s="27"/>
      <c r="D8" s="27"/>
      <c r="E8" s="27"/>
      <c r="F8" s="27"/>
      <c r="G8" s="27"/>
      <c r="H8" s="19"/>
    </row>
    <row r="9" spans="1:11" x14ac:dyDescent="0.2">
      <c r="A9" s="7" t="s">
        <v>0</v>
      </c>
      <c r="B9" s="7"/>
      <c r="C9" s="7"/>
      <c r="D9" s="7"/>
      <c r="E9" s="7"/>
      <c r="F9" s="7"/>
      <c r="G9" s="7"/>
      <c r="H9" s="7"/>
      <c r="I9" s="7"/>
      <c r="J9" s="1"/>
      <c r="K9" s="1"/>
    </row>
    <row r="10" spans="1:11" x14ac:dyDescent="0.2">
      <c r="A10" s="32" t="s">
        <v>1</v>
      </c>
      <c r="B10" s="32" t="s">
        <v>71</v>
      </c>
      <c r="C10" s="32" t="s">
        <v>72</v>
      </c>
      <c r="D10" s="34" t="s">
        <v>73</v>
      </c>
      <c r="E10" s="35"/>
      <c r="F10" s="32" t="s">
        <v>104</v>
      </c>
      <c r="G10" s="25" t="s">
        <v>74</v>
      </c>
      <c r="H10" s="7"/>
      <c r="I10" s="7"/>
      <c r="J10" s="1"/>
      <c r="K10" s="1"/>
    </row>
    <row r="11" spans="1:11" x14ac:dyDescent="0.2">
      <c r="A11" s="33"/>
      <c r="B11" s="33"/>
      <c r="C11" s="33"/>
      <c r="D11" s="8" t="s">
        <v>102</v>
      </c>
      <c r="E11" s="8" t="s">
        <v>103</v>
      </c>
      <c r="F11" s="33"/>
      <c r="G11" s="26"/>
    </row>
    <row r="12" spans="1:11" ht="25.5" x14ac:dyDescent="0.2">
      <c r="A12" s="8" t="s">
        <v>69</v>
      </c>
      <c r="B12" s="9" t="s">
        <v>70</v>
      </c>
      <c r="C12" s="17">
        <f>C13+C14+C15+C16+C17+C18+C19</f>
        <v>84195702.879999995</v>
      </c>
      <c r="D12" s="17">
        <f t="shared" ref="D12:F12" si="0">D13+D14+D15+D16+D17+D18+D19</f>
        <v>90606039.150000006</v>
      </c>
      <c r="E12" s="17">
        <f t="shared" si="0"/>
        <v>90606039.150000006</v>
      </c>
      <c r="F12" s="17">
        <f t="shared" si="0"/>
        <v>90599021.039999992</v>
      </c>
      <c r="G12" s="22">
        <f>F12/E12*100</f>
        <v>99.992254258031963</v>
      </c>
    </row>
    <row r="13" spans="1:11" ht="51" x14ac:dyDescent="0.2">
      <c r="A13" s="10" t="s">
        <v>2</v>
      </c>
      <c r="B13" s="11" t="s">
        <v>3</v>
      </c>
      <c r="C13" s="12">
        <v>2675106.8199999998</v>
      </c>
      <c r="D13" s="12">
        <v>3606922.22</v>
      </c>
      <c r="E13" s="12">
        <v>3606922.22</v>
      </c>
      <c r="F13" s="12">
        <v>3606922.22</v>
      </c>
      <c r="G13" s="23">
        <f t="shared" ref="G13:G59" si="1">F13/E13*100</f>
        <v>100</v>
      </c>
    </row>
    <row r="14" spans="1:11" ht="76.5" x14ac:dyDescent="0.2">
      <c r="A14" s="10" t="s">
        <v>4</v>
      </c>
      <c r="B14" s="11" t="s">
        <v>5</v>
      </c>
      <c r="C14" s="12">
        <v>1125714.48</v>
      </c>
      <c r="D14" s="12">
        <v>1102724.48</v>
      </c>
      <c r="E14" s="12">
        <v>1102724.48</v>
      </c>
      <c r="F14" s="12">
        <v>1095706.3700000001</v>
      </c>
      <c r="G14" s="23">
        <f t="shared" si="1"/>
        <v>99.363566318941253</v>
      </c>
    </row>
    <row r="15" spans="1:11" ht="76.5" x14ac:dyDescent="0.2">
      <c r="A15" s="10" t="s">
        <v>6</v>
      </c>
      <c r="B15" s="11" t="s">
        <v>7</v>
      </c>
      <c r="C15" s="12">
        <v>40118162.299999997</v>
      </c>
      <c r="D15" s="12">
        <v>44055521.659999996</v>
      </c>
      <c r="E15" s="12">
        <v>44055521.659999996</v>
      </c>
      <c r="F15" s="12">
        <v>44055521.659999996</v>
      </c>
      <c r="G15" s="23">
        <f t="shared" si="1"/>
        <v>100</v>
      </c>
    </row>
    <row r="16" spans="1:11" x14ac:dyDescent="0.2">
      <c r="A16" s="10" t="s">
        <v>8</v>
      </c>
      <c r="B16" s="11" t="s">
        <v>9</v>
      </c>
      <c r="C16" s="12">
        <v>2300</v>
      </c>
      <c r="D16" s="12">
        <v>2300</v>
      </c>
      <c r="E16" s="12">
        <v>2300</v>
      </c>
      <c r="F16" s="12">
        <v>2300</v>
      </c>
      <c r="G16" s="23">
        <f t="shared" si="1"/>
        <v>100</v>
      </c>
    </row>
    <row r="17" spans="1:7" ht="63.75" x14ac:dyDescent="0.2">
      <c r="A17" s="10" t="s">
        <v>10</v>
      </c>
      <c r="B17" s="11" t="s">
        <v>11</v>
      </c>
      <c r="C17" s="12">
        <v>12309752.779999999</v>
      </c>
      <c r="D17" s="12">
        <v>12628298.4</v>
      </c>
      <c r="E17" s="12">
        <v>12628298.4</v>
      </c>
      <c r="F17" s="12">
        <v>12628298.4</v>
      </c>
      <c r="G17" s="23">
        <f t="shared" si="1"/>
        <v>100</v>
      </c>
    </row>
    <row r="18" spans="1:7" x14ac:dyDescent="0.2">
      <c r="A18" s="10" t="s">
        <v>12</v>
      </c>
      <c r="B18" s="11" t="s">
        <v>13</v>
      </c>
      <c r="C18" s="12">
        <v>100000</v>
      </c>
      <c r="D18" s="12">
        <v>0</v>
      </c>
      <c r="E18" s="12">
        <v>0</v>
      </c>
      <c r="F18" s="12">
        <v>0</v>
      </c>
      <c r="G18" s="23">
        <v>0</v>
      </c>
    </row>
    <row r="19" spans="1:7" ht="25.5" x14ac:dyDescent="0.2">
      <c r="A19" s="10" t="s">
        <v>14</v>
      </c>
      <c r="B19" s="11" t="s">
        <v>15</v>
      </c>
      <c r="C19" s="12">
        <v>27864666.5</v>
      </c>
      <c r="D19" s="12">
        <v>29210272.390000001</v>
      </c>
      <c r="E19" s="12">
        <v>29210272.390000001</v>
      </c>
      <c r="F19" s="12">
        <v>29210272.390000001</v>
      </c>
      <c r="G19" s="23">
        <f t="shared" si="1"/>
        <v>100</v>
      </c>
    </row>
    <row r="20" spans="1:7" x14ac:dyDescent="0.2">
      <c r="A20" s="8" t="s">
        <v>75</v>
      </c>
      <c r="B20" s="9" t="s">
        <v>76</v>
      </c>
      <c r="C20" s="13">
        <f>C21</f>
        <v>902700</v>
      </c>
      <c r="D20" s="13">
        <f t="shared" ref="D20:F20" si="2">D21</f>
        <v>948000</v>
      </c>
      <c r="E20" s="13">
        <f t="shared" si="2"/>
        <v>948000</v>
      </c>
      <c r="F20" s="13">
        <f t="shared" si="2"/>
        <v>948000</v>
      </c>
      <c r="G20" s="22">
        <f t="shared" si="1"/>
        <v>100</v>
      </c>
    </row>
    <row r="21" spans="1:7" ht="25.5" x14ac:dyDescent="0.2">
      <c r="A21" s="10" t="s">
        <v>16</v>
      </c>
      <c r="B21" s="11" t="s">
        <v>17</v>
      </c>
      <c r="C21" s="12">
        <v>902700</v>
      </c>
      <c r="D21" s="12">
        <v>948000</v>
      </c>
      <c r="E21" s="12">
        <v>948000</v>
      </c>
      <c r="F21" s="12">
        <v>948000</v>
      </c>
      <c r="G21" s="23">
        <f t="shared" si="1"/>
        <v>100</v>
      </c>
    </row>
    <row r="22" spans="1:7" ht="51" x14ac:dyDescent="0.2">
      <c r="A22" s="8" t="s">
        <v>77</v>
      </c>
      <c r="B22" s="9" t="s">
        <v>78</v>
      </c>
      <c r="C22" s="13">
        <f>C23+C24+C25</f>
        <v>21753713.740000002</v>
      </c>
      <c r="D22" s="13">
        <f t="shared" ref="D22:F22" si="3">D23+D24+D25</f>
        <v>22901406.639999997</v>
      </c>
      <c r="E22" s="13">
        <f t="shared" si="3"/>
        <v>22901406.639999997</v>
      </c>
      <c r="F22" s="13">
        <f t="shared" si="3"/>
        <v>22901406.389999997</v>
      </c>
      <c r="G22" s="22">
        <f t="shared" si="1"/>
        <v>99.999998908363992</v>
      </c>
    </row>
    <row r="23" spans="1:7" x14ac:dyDescent="0.2">
      <c r="A23" s="10" t="s">
        <v>18</v>
      </c>
      <c r="B23" s="11" t="s">
        <v>19</v>
      </c>
      <c r="C23" s="12">
        <v>6304516.5300000003</v>
      </c>
      <c r="D23" s="12">
        <v>6378736.6399999997</v>
      </c>
      <c r="E23" s="12">
        <v>6378736.6399999997</v>
      </c>
      <c r="F23" s="12">
        <v>6378736.6399999997</v>
      </c>
      <c r="G23" s="23">
        <f t="shared" si="1"/>
        <v>100</v>
      </c>
    </row>
    <row r="24" spans="1:7" ht="51" x14ac:dyDescent="0.2">
      <c r="A24" s="10" t="s">
        <v>20</v>
      </c>
      <c r="B24" s="11" t="s">
        <v>21</v>
      </c>
      <c r="C24" s="12">
        <v>15353197.210000001</v>
      </c>
      <c r="D24" s="12">
        <v>15901570.76</v>
      </c>
      <c r="E24" s="12">
        <v>15901570.76</v>
      </c>
      <c r="F24" s="12">
        <v>15901570.51</v>
      </c>
      <c r="G24" s="23">
        <f t="shared" si="1"/>
        <v>99.999998427828274</v>
      </c>
    </row>
    <row r="25" spans="1:7" ht="38.25" x14ac:dyDescent="0.2">
      <c r="A25" s="10" t="s">
        <v>22</v>
      </c>
      <c r="B25" s="11" t="s">
        <v>23</v>
      </c>
      <c r="C25" s="12">
        <v>96000</v>
      </c>
      <c r="D25" s="12">
        <v>621099.24</v>
      </c>
      <c r="E25" s="12">
        <v>621099.24</v>
      </c>
      <c r="F25" s="12">
        <v>621099.24</v>
      </c>
      <c r="G25" s="23">
        <f t="shared" si="1"/>
        <v>100</v>
      </c>
    </row>
    <row r="26" spans="1:7" x14ac:dyDescent="0.2">
      <c r="A26" s="8" t="s">
        <v>79</v>
      </c>
      <c r="B26" s="9" t="s">
        <v>80</v>
      </c>
      <c r="C26" s="13">
        <f>C28+C29+C30+C31+C27</f>
        <v>48697193.619999997</v>
      </c>
      <c r="D26" s="13">
        <f t="shared" ref="D26:F26" si="4">D28+D29+D30+D31+D27</f>
        <v>46896948.410000004</v>
      </c>
      <c r="E26" s="13">
        <f t="shared" si="4"/>
        <v>46896948.410000004</v>
      </c>
      <c r="F26" s="13">
        <f t="shared" si="4"/>
        <v>46894162.870000005</v>
      </c>
      <c r="G26" s="22">
        <f t="shared" si="1"/>
        <v>99.994060295830664</v>
      </c>
    </row>
    <row r="27" spans="1:7" x14ac:dyDescent="0.2">
      <c r="A27" s="10" t="s">
        <v>98</v>
      </c>
      <c r="B27" s="11" t="s">
        <v>99</v>
      </c>
      <c r="C27" s="12">
        <v>380000</v>
      </c>
      <c r="D27" s="12">
        <v>752224.13</v>
      </c>
      <c r="E27" s="12">
        <v>752224.13</v>
      </c>
      <c r="F27" s="12">
        <v>749438.59</v>
      </c>
      <c r="G27" s="24">
        <f t="shared" si="1"/>
        <v>99.629692815092213</v>
      </c>
    </row>
    <row r="28" spans="1:7" x14ac:dyDescent="0.2">
      <c r="A28" s="10" t="s">
        <v>24</v>
      </c>
      <c r="B28" s="11" t="s">
        <v>25</v>
      </c>
      <c r="C28" s="12">
        <v>151000</v>
      </c>
      <c r="D28" s="12">
        <v>143550</v>
      </c>
      <c r="E28" s="12">
        <v>143550</v>
      </c>
      <c r="F28" s="12">
        <v>143550</v>
      </c>
      <c r="G28" s="23">
        <f t="shared" si="1"/>
        <v>100</v>
      </c>
    </row>
    <row r="29" spans="1:7" x14ac:dyDescent="0.2">
      <c r="A29" s="10" t="s">
        <v>26</v>
      </c>
      <c r="B29" s="11" t="s">
        <v>27</v>
      </c>
      <c r="C29" s="12">
        <v>2492715</v>
      </c>
      <c r="D29" s="12">
        <v>2496157.04</v>
      </c>
      <c r="E29" s="12">
        <v>2496157.04</v>
      </c>
      <c r="F29" s="12">
        <v>2496157.04</v>
      </c>
      <c r="G29" s="23">
        <f t="shared" si="1"/>
        <v>100</v>
      </c>
    </row>
    <row r="30" spans="1:7" ht="25.5" x14ac:dyDescent="0.2">
      <c r="A30" s="10" t="s">
        <v>28</v>
      </c>
      <c r="B30" s="11" t="s">
        <v>29</v>
      </c>
      <c r="C30" s="12">
        <v>45618478.619999997</v>
      </c>
      <c r="D30" s="12">
        <v>43203017.240000002</v>
      </c>
      <c r="E30" s="12">
        <v>43203017.240000002</v>
      </c>
      <c r="F30" s="12">
        <v>43203017.240000002</v>
      </c>
      <c r="G30" s="23">
        <f t="shared" si="1"/>
        <v>100</v>
      </c>
    </row>
    <row r="31" spans="1:7" ht="25.5" x14ac:dyDescent="0.2">
      <c r="A31" s="10" t="s">
        <v>30</v>
      </c>
      <c r="B31" s="11" t="s">
        <v>31</v>
      </c>
      <c r="C31" s="12">
        <v>55000</v>
      </c>
      <c r="D31" s="12">
        <v>302000</v>
      </c>
      <c r="E31" s="12">
        <v>302000</v>
      </c>
      <c r="F31" s="12">
        <v>302000</v>
      </c>
      <c r="G31" s="23">
        <f t="shared" si="1"/>
        <v>100</v>
      </c>
    </row>
    <row r="32" spans="1:7" ht="25.5" x14ac:dyDescent="0.2">
      <c r="A32" s="8" t="s">
        <v>81</v>
      </c>
      <c r="B32" s="9" t="s">
        <v>82</v>
      </c>
      <c r="C32" s="13">
        <f>C33+C34+C35+C36</f>
        <v>59529951.429999992</v>
      </c>
      <c r="D32" s="13">
        <f t="shared" ref="D32:F32" si="5">D33+D34+D35+D36</f>
        <v>101046578.50999999</v>
      </c>
      <c r="E32" s="13">
        <f t="shared" si="5"/>
        <v>101046578.50999999</v>
      </c>
      <c r="F32" s="13">
        <f t="shared" si="5"/>
        <v>97545664.569999993</v>
      </c>
      <c r="G32" s="22">
        <f t="shared" si="1"/>
        <v>96.53534638023045</v>
      </c>
    </row>
    <row r="33" spans="1:7" x14ac:dyDescent="0.2">
      <c r="A33" s="10" t="s">
        <v>32</v>
      </c>
      <c r="B33" s="11" t="s">
        <v>33</v>
      </c>
      <c r="C33" s="12">
        <v>1690058.4</v>
      </c>
      <c r="D33" s="12">
        <v>14057726.98</v>
      </c>
      <c r="E33" s="12">
        <v>14057726.98</v>
      </c>
      <c r="F33" s="12">
        <v>14057726.98</v>
      </c>
      <c r="G33" s="23">
        <f t="shared" si="1"/>
        <v>100</v>
      </c>
    </row>
    <row r="34" spans="1:7" x14ac:dyDescent="0.2">
      <c r="A34" s="10" t="s">
        <v>34</v>
      </c>
      <c r="B34" s="11" t="s">
        <v>35</v>
      </c>
      <c r="C34" s="12">
        <v>39094267.289999999</v>
      </c>
      <c r="D34" s="12">
        <v>61506625.850000001</v>
      </c>
      <c r="E34" s="12">
        <v>61506625.850000001</v>
      </c>
      <c r="F34" s="12">
        <v>58005711.909999996</v>
      </c>
      <c r="G34" s="23">
        <f t="shared" si="1"/>
        <v>94.308070241833946</v>
      </c>
    </row>
    <row r="35" spans="1:7" x14ac:dyDescent="0.2">
      <c r="A35" s="10" t="s">
        <v>36</v>
      </c>
      <c r="B35" s="11" t="s">
        <v>37</v>
      </c>
      <c r="C35" s="12">
        <v>18745625.739999998</v>
      </c>
      <c r="D35" s="12">
        <v>25329151.879999999</v>
      </c>
      <c r="E35" s="12">
        <v>25329151.879999999</v>
      </c>
      <c r="F35" s="12">
        <v>25329151.879999999</v>
      </c>
      <c r="G35" s="23">
        <f t="shared" si="1"/>
        <v>100</v>
      </c>
    </row>
    <row r="36" spans="1:7" ht="25.5" x14ac:dyDescent="0.2">
      <c r="A36" s="10" t="s">
        <v>105</v>
      </c>
      <c r="B36" s="11" t="s">
        <v>106</v>
      </c>
      <c r="C36" s="12">
        <v>0</v>
      </c>
      <c r="D36" s="12">
        <v>153073.79999999999</v>
      </c>
      <c r="E36" s="12">
        <v>153073.79999999999</v>
      </c>
      <c r="F36" s="12">
        <v>153073.79999999999</v>
      </c>
      <c r="G36" s="23">
        <f t="shared" si="1"/>
        <v>100</v>
      </c>
    </row>
    <row r="37" spans="1:7" ht="17.25" customHeight="1" x14ac:dyDescent="0.2">
      <c r="A37" s="8" t="s">
        <v>83</v>
      </c>
      <c r="B37" s="9" t="s">
        <v>84</v>
      </c>
      <c r="C37" s="13">
        <f>C38+C39+C40+C41+C42</f>
        <v>245095126.24000001</v>
      </c>
      <c r="D37" s="13">
        <f t="shared" ref="D37:F37" si="6">D38+D39+D40+D41+D42</f>
        <v>290891645.05000001</v>
      </c>
      <c r="E37" s="13">
        <f t="shared" si="6"/>
        <v>290891645.05000001</v>
      </c>
      <c r="F37" s="13">
        <f t="shared" si="6"/>
        <v>288575347.06</v>
      </c>
      <c r="G37" s="22">
        <f t="shared" si="1"/>
        <v>99.20372481320257</v>
      </c>
    </row>
    <row r="38" spans="1:7" x14ac:dyDescent="0.2">
      <c r="A38" s="10" t="s">
        <v>38</v>
      </c>
      <c r="B38" s="11" t="s">
        <v>39</v>
      </c>
      <c r="C38" s="12">
        <v>58388338.640000001</v>
      </c>
      <c r="D38" s="12">
        <v>63405440.130000003</v>
      </c>
      <c r="E38" s="12">
        <v>63405440.130000003</v>
      </c>
      <c r="F38" s="12">
        <v>62697140.130000003</v>
      </c>
      <c r="G38" s="23">
        <f t="shared" si="1"/>
        <v>98.882903425088173</v>
      </c>
    </row>
    <row r="39" spans="1:7" x14ac:dyDescent="0.2">
      <c r="A39" s="10" t="s">
        <v>40</v>
      </c>
      <c r="B39" s="11" t="s">
        <v>41</v>
      </c>
      <c r="C39" s="12">
        <v>159344739.15000001</v>
      </c>
      <c r="D39" s="12">
        <v>201965072.02000001</v>
      </c>
      <c r="E39" s="12">
        <v>201965072.02000001</v>
      </c>
      <c r="F39" s="12">
        <v>200357074.03</v>
      </c>
      <c r="G39" s="23">
        <f t="shared" si="1"/>
        <v>99.203823723618527</v>
      </c>
    </row>
    <row r="40" spans="1:7" x14ac:dyDescent="0.2">
      <c r="A40" s="10" t="s">
        <v>42</v>
      </c>
      <c r="B40" s="11" t="s">
        <v>43</v>
      </c>
      <c r="C40" s="12">
        <v>20188947.199999999</v>
      </c>
      <c r="D40" s="12">
        <v>18689776.34</v>
      </c>
      <c r="E40" s="12">
        <v>18689776.34</v>
      </c>
      <c r="F40" s="12">
        <v>18689776.34</v>
      </c>
      <c r="G40" s="23">
        <f t="shared" si="1"/>
        <v>100</v>
      </c>
    </row>
    <row r="41" spans="1:7" x14ac:dyDescent="0.2">
      <c r="A41" s="10" t="s">
        <v>44</v>
      </c>
      <c r="B41" s="11" t="s">
        <v>45</v>
      </c>
      <c r="C41" s="12">
        <v>126000</v>
      </c>
      <c r="D41" s="12">
        <v>86855</v>
      </c>
      <c r="E41" s="12">
        <v>86855</v>
      </c>
      <c r="F41" s="12">
        <v>86855</v>
      </c>
      <c r="G41" s="23">
        <f t="shared" si="1"/>
        <v>100</v>
      </c>
    </row>
    <row r="42" spans="1:7" ht="25.5" x14ac:dyDescent="0.2">
      <c r="A42" s="10" t="s">
        <v>46</v>
      </c>
      <c r="B42" s="11" t="s">
        <v>47</v>
      </c>
      <c r="C42" s="12">
        <v>7047101.25</v>
      </c>
      <c r="D42" s="12">
        <v>6744501.5599999996</v>
      </c>
      <c r="E42" s="12">
        <v>6744501.5599999996</v>
      </c>
      <c r="F42" s="12">
        <v>6744501.5599999996</v>
      </c>
      <c r="G42" s="23">
        <f t="shared" si="1"/>
        <v>100</v>
      </c>
    </row>
    <row r="43" spans="1:7" ht="25.5" x14ac:dyDescent="0.2">
      <c r="A43" s="8" t="s">
        <v>85</v>
      </c>
      <c r="B43" s="9" t="s">
        <v>86</v>
      </c>
      <c r="C43" s="13">
        <f>C44+C45</f>
        <v>52682039.600000001</v>
      </c>
      <c r="D43" s="13">
        <f t="shared" ref="D43:F43" si="7">D44+D45</f>
        <v>125930450.40000001</v>
      </c>
      <c r="E43" s="13">
        <f t="shared" si="7"/>
        <v>125930450.40000001</v>
      </c>
      <c r="F43" s="13">
        <f t="shared" si="7"/>
        <v>101002781.88000001</v>
      </c>
      <c r="G43" s="22">
        <f t="shared" si="1"/>
        <v>80.205209748062657</v>
      </c>
    </row>
    <row r="44" spans="1:7" x14ac:dyDescent="0.2">
      <c r="A44" s="10" t="s">
        <v>48</v>
      </c>
      <c r="B44" s="11" t="s">
        <v>49</v>
      </c>
      <c r="C44" s="12">
        <v>35218561</v>
      </c>
      <c r="D44" s="12">
        <v>108742113.42</v>
      </c>
      <c r="E44" s="12">
        <v>108742113.42</v>
      </c>
      <c r="F44" s="12">
        <v>83814444.900000006</v>
      </c>
      <c r="G44" s="23">
        <f t="shared" si="1"/>
        <v>77.076343528729623</v>
      </c>
    </row>
    <row r="45" spans="1:7" ht="25.5" x14ac:dyDescent="0.2">
      <c r="A45" s="10" t="s">
        <v>50</v>
      </c>
      <c r="B45" s="11" t="s">
        <v>51</v>
      </c>
      <c r="C45" s="12">
        <v>17463478.600000001</v>
      </c>
      <c r="D45" s="12">
        <v>17188336.98</v>
      </c>
      <c r="E45" s="12">
        <v>17188336.98</v>
      </c>
      <c r="F45" s="12">
        <v>17188336.98</v>
      </c>
      <c r="G45" s="23">
        <f t="shared" si="1"/>
        <v>100</v>
      </c>
    </row>
    <row r="46" spans="1:7" x14ac:dyDescent="0.2">
      <c r="A46" s="8" t="s">
        <v>87</v>
      </c>
      <c r="B46" s="9" t="s">
        <v>88</v>
      </c>
      <c r="C46" s="13">
        <f>C47+C48</f>
        <v>184900</v>
      </c>
      <c r="D46" s="13">
        <f t="shared" ref="D46:F46" si="8">D47+D48</f>
        <v>2703086.22</v>
      </c>
      <c r="E46" s="13">
        <f t="shared" si="8"/>
        <v>2703086.22</v>
      </c>
      <c r="F46" s="13">
        <f t="shared" si="8"/>
        <v>2703086.22</v>
      </c>
      <c r="G46" s="22">
        <f t="shared" si="1"/>
        <v>100</v>
      </c>
    </row>
    <row r="47" spans="1:7" x14ac:dyDescent="0.2">
      <c r="A47" s="10" t="s">
        <v>107</v>
      </c>
      <c r="B47" s="11" t="s">
        <v>108</v>
      </c>
      <c r="C47" s="12">
        <v>0</v>
      </c>
      <c r="D47" s="12">
        <v>2703086.22</v>
      </c>
      <c r="E47" s="12">
        <v>2703086.22</v>
      </c>
      <c r="F47" s="12">
        <v>2703086.22</v>
      </c>
      <c r="G47" s="24">
        <f t="shared" si="1"/>
        <v>100</v>
      </c>
    </row>
    <row r="48" spans="1:7" ht="25.5" x14ac:dyDescent="0.2">
      <c r="A48" s="10" t="s">
        <v>52</v>
      </c>
      <c r="B48" s="11" t="s">
        <v>53</v>
      </c>
      <c r="C48" s="12">
        <v>184900</v>
      </c>
      <c r="D48" s="12">
        <v>0</v>
      </c>
      <c r="E48" s="12">
        <v>0</v>
      </c>
      <c r="F48" s="12">
        <v>0</v>
      </c>
      <c r="G48" s="23">
        <v>0</v>
      </c>
    </row>
    <row r="49" spans="1:7" ht="16.5" customHeight="1" x14ac:dyDescent="0.2">
      <c r="A49" s="8" t="s">
        <v>89</v>
      </c>
      <c r="B49" s="9" t="s">
        <v>90</v>
      </c>
      <c r="C49" s="13">
        <f>C50+C51+C52+C53</f>
        <v>32731280.91</v>
      </c>
      <c r="D49" s="13">
        <f t="shared" ref="D49:F49" si="9">D50+D51+D52+D53</f>
        <v>35037415.530000001</v>
      </c>
      <c r="E49" s="13">
        <f t="shared" si="9"/>
        <v>35037415.530000001</v>
      </c>
      <c r="F49" s="13">
        <f t="shared" si="9"/>
        <v>32897945.330000002</v>
      </c>
      <c r="G49" s="22">
        <f t="shared" si="1"/>
        <v>93.89375566765726</v>
      </c>
    </row>
    <row r="50" spans="1:7" x14ac:dyDescent="0.2">
      <c r="A50" s="10" t="s">
        <v>54</v>
      </c>
      <c r="B50" s="11" t="s">
        <v>55</v>
      </c>
      <c r="C50" s="12">
        <v>3700580</v>
      </c>
      <c r="D50" s="12">
        <v>3832980.48</v>
      </c>
      <c r="E50" s="12">
        <v>3832980.48</v>
      </c>
      <c r="F50" s="12">
        <v>3832980.48</v>
      </c>
      <c r="G50" s="23">
        <f t="shared" si="1"/>
        <v>100</v>
      </c>
    </row>
    <row r="51" spans="1:7" x14ac:dyDescent="0.2">
      <c r="A51" s="10" t="s">
        <v>56</v>
      </c>
      <c r="B51" s="11" t="s">
        <v>57</v>
      </c>
      <c r="C51" s="12">
        <v>8690634</v>
      </c>
      <c r="D51" s="12">
        <v>9258434</v>
      </c>
      <c r="E51" s="12">
        <v>9258434</v>
      </c>
      <c r="F51" s="12">
        <v>8702508.3900000006</v>
      </c>
      <c r="G51" s="23">
        <f t="shared" si="1"/>
        <v>93.995468240093302</v>
      </c>
    </row>
    <row r="52" spans="1:7" x14ac:dyDescent="0.2">
      <c r="A52" s="10" t="s">
        <v>58</v>
      </c>
      <c r="B52" s="11" t="s">
        <v>59</v>
      </c>
      <c r="C52" s="12">
        <v>20193117</v>
      </c>
      <c r="D52" s="12">
        <v>21758425.5</v>
      </c>
      <c r="E52" s="12">
        <v>21758425.5</v>
      </c>
      <c r="F52" s="12">
        <v>20317742.73</v>
      </c>
      <c r="G52" s="23">
        <f t="shared" si="1"/>
        <v>93.378736113051929</v>
      </c>
    </row>
    <row r="53" spans="1:7" ht="25.5" x14ac:dyDescent="0.2">
      <c r="A53" s="10" t="s">
        <v>60</v>
      </c>
      <c r="B53" s="11" t="s">
        <v>61</v>
      </c>
      <c r="C53" s="12">
        <v>146949.91</v>
      </c>
      <c r="D53" s="12">
        <v>187575.55</v>
      </c>
      <c r="E53" s="12">
        <v>187575.55</v>
      </c>
      <c r="F53" s="12">
        <v>44713.73</v>
      </c>
      <c r="G53" s="23">
        <f t="shared" si="1"/>
        <v>23.837717655632627</v>
      </c>
    </row>
    <row r="54" spans="1:7" ht="25.5" x14ac:dyDescent="0.2">
      <c r="A54" s="8" t="s">
        <v>91</v>
      </c>
      <c r="B54" s="9" t="s">
        <v>92</v>
      </c>
      <c r="C54" s="13">
        <f>C55+C56</f>
        <v>4165417.47</v>
      </c>
      <c r="D54" s="13">
        <f t="shared" ref="D54:F54" si="10">D55+D56</f>
        <v>2577354.8600000003</v>
      </c>
      <c r="E54" s="13">
        <f t="shared" si="10"/>
        <v>2577354.8600000003</v>
      </c>
      <c r="F54" s="13">
        <f t="shared" si="10"/>
        <v>2577354.8600000003</v>
      </c>
      <c r="G54" s="22">
        <f t="shared" si="1"/>
        <v>100</v>
      </c>
    </row>
    <row r="55" spans="1:7" x14ac:dyDescent="0.2">
      <c r="A55" s="10" t="s">
        <v>62</v>
      </c>
      <c r="B55" s="11" t="s">
        <v>63</v>
      </c>
      <c r="C55" s="12">
        <v>681900</v>
      </c>
      <c r="D55" s="12">
        <v>1179354.8600000001</v>
      </c>
      <c r="E55" s="12">
        <v>1179354.8600000001</v>
      </c>
      <c r="F55" s="12">
        <v>1179354.8600000001</v>
      </c>
      <c r="G55" s="23">
        <f t="shared" si="1"/>
        <v>100</v>
      </c>
    </row>
    <row r="56" spans="1:7" x14ac:dyDescent="0.2">
      <c r="A56" s="10" t="s">
        <v>64</v>
      </c>
      <c r="B56" s="11" t="s">
        <v>65</v>
      </c>
      <c r="C56" s="12">
        <v>3483517.47</v>
      </c>
      <c r="D56" s="12">
        <v>1398000</v>
      </c>
      <c r="E56" s="12">
        <v>1398000</v>
      </c>
      <c r="F56" s="12">
        <v>1398000</v>
      </c>
      <c r="G56" s="23">
        <f t="shared" si="1"/>
        <v>100</v>
      </c>
    </row>
    <row r="57" spans="1:7" ht="25.5" x14ac:dyDescent="0.2">
      <c r="A57" s="8" t="s">
        <v>93</v>
      </c>
      <c r="B57" s="9" t="s">
        <v>94</v>
      </c>
      <c r="C57" s="13">
        <f>C58</f>
        <v>1134212</v>
      </c>
      <c r="D57" s="13">
        <f t="shared" ref="D57:F57" si="11">D58</f>
        <v>1134212</v>
      </c>
      <c r="E57" s="13">
        <f t="shared" si="11"/>
        <v>1134212</v>
      </c>
      <c r="F57" s="13">
        <f t="shared" si="11"/>
        <v>1134212</v>
      </c>
      <c r="G57" s="22">
        <f t="shared" si="1"/>
        <v>100</v>
      </c>
    </row>
    <row r="58" spans="1:7" ht="25.5" x14ac:dyDescent="0.2">
      <c r="A58" s="10" t="s">
        <v>66</v>
      </c>
      <c r="B58" s="11" t="s">
        <v>67</v>
      </c>
      <c r="C58" s="12">
        <v>1134212</v>
      </c>
      <c r="D58" s="12">
        <v>1134212</v>
      </c>
      <c r="E58" s="12">
        <v>1134212</v>
      </c>
      <c r="F58" s="12">
        <v>1134212</v>
      </c>
      <c r="G58" s="23">
        <f t="shared" si="1"/>
        <v>100</v>
      </c>
    </row>
    <row r="59" spans="1:7" x14ac:dyDescent="0.2">
      <c r="A59" s="14" t="s">
        <v>68</v>
      </c>
      <c r="B59" s="15"/>
      <c r="C59" s="16">
        <f>C12+C20+C22+C26+C32+C37+C43+C46+C49+C54+C57</f>
        <v>551072237.8900001</v>
      </c>
      <c r="D59" s="16">
        <f>D12+D20+D22+D26+D32+D37+D43+D46+D49+D54+D57</f>
        <v>720673136.76999998</v>
      </c>
      <c r="E59" s="16">
        <f>E12+E20+E22+E26+E32+E37+E43+E46+E49+E54+E57</f>
        <v>720673136.76999998</v>
      </c>
      <c r="F59" s="16">
        <f>F12+F20+F22+F26+F32+F37+F43+F46+F49+F54+F57</f>
        <v>687778982.22000015</v>
      </c>
      <c r="G59" s="21">
        <f t="shared" si="1"/>
        <v>95.435634704322567</v>
      </c>
    </row>
    <row r="60" spans="1:7" ht="12.75" hidden="1" customHeight="1" x14ac:dyDescent="0.2"/>
    <row r="61" spans="1:7" ht="12.75" hidden="1" customHeight="1" x14ac:dyDescent="0.2"/>
    <row r="62" spans="1:7" ht="12.75" hidden="1" customHeight="1" x14ac:dyDescent="0.2"/>
    <row r="63" spans="1:7" ht="12.75" hidden="1" customHeight="1" x14ac:dyDescent="0.2"/>
    <row r="64" spans="1:7" ht="12.75" hidden="1" customHeight="1" x14ac:dyDescent="0.2"/>
    <row r="65" spans="3:6" ht="12.75" hidden="1" customHeight="1" x14ac:dyDescent="0.2"/>
    <row r="66" spans="3:6" ht="12.75" hidden="1" customHeight="1" x14ac:dyDescent="0.2"/>
    <row r="68" spans="3:6" ht="12.75" customHeight="1" x14ac:dyDescent="0.2">
      <c r="C68" s="18"/>
      <c r="D68" s="18"/>
      <c r="E68" s="18"/>
      <c r="F68" s="18"/>
    </row>
  </sheetData>
  <mergeCells count="13">
    <mergeCell ref="G10:G11"/>
    <mergeCell ref="A8:G8"/>
    <mergeCell ref="E2:G2"/>
    <mergeCell ref="E3:G3"/>
    <mergeCell ref="E4:G4"/>
    <mergeCell ref="E5:G5"/>
    <mergeCell ref="A6:H6"/>
    <mergeCell ref="A7:H7"/>
    <mergeCell ref="A10:A11"/>
    <mergeCell ref="B10:B11"/>
    <mergeCell ref="C10:C11"/>
    <mergeCell ref="D10:E10"/>
    <mergeCell ref="F10:F11"/>
  </mergeCells>
  <pageMargins left="0.74803149606299213" right="0.35433070866141736" top="0.59055118110236227" bottom="0.39370078740157483" header="0.51181102362204722" footer="0.51181102362204722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rep:2.56.0.102</dc:description>
  <cp:lastModifiedBy>ZamNacalnFu</cp:lastModifiedBy>
  <cp:lastPrinted>2024-02-15T06:58:04Z</cp:lastPrinted>
  <dcterms:created xsi:type="dcterms:W3CDTF">2024-02-15T06:56:47Z</dcterms:created>
  <dcterms:modified xsi:type="dcterms:W3CDTF">2026-02-12T11:06:37Z</dcterms:modified>
</cp:coreProperties>
</file>