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996" windowWidth="23256" windowHeight="11532"/>
  </bookViews>
  <sheets>
    <sheet name="Все года" sheetId="1" r:id="rId1"/>
  </sheets>
  <definedNames>
    <definedName name="_xlnm.Print_Titles" localSheetId="0">'Все года'!$7:$8</definedName>
  </definedNames>
  <calcPr calcId="125725"/>
</workbook>
</file>

<file path=xl/calcChain.xml><?xml version="1.0" encoding="utf-8"?>
<calcChain xmlns="http://schemas.openxmlformats.org/spreadsheetml/2006/main">
  <c r="F14" i="1"/>
  <c r="F15"/>
  <c r="F16"/>
  <c r="F17"/>
  <c r="F18"/>
  <c r="F19"/>
  <c r="F20"/>
  <c r="F24"/>
  <c r="F26"/>
  <c r="F28"/>
  <c r="F30"/>
  <c r="F34"/>
  <c r="F36"/>
  <c r="F38"/>
  <c r="F40"/>
  <c r="F43"/>
  <c r="F45"/>
  <c r="F46"/>
  <c r="F48"/>
  <c r="F51"/>
  <c r="F56"/>
  <c r="F58"/>
  <c r="F60"/>
  <c r="F62"/>
  <c r="F65"/>
  <c r="F68"/>
  <c r="F72"/>
  <c r="F75"/>
  <c r="F79"/>
  <c r="F82"/>
  <c r="F84"/>
  <c r="F87"/>
  <c r="F91"/>
  <c r="F93"/>
  <c r="F95"/>
  <c r="F97"/>
  <c r="F99"/>
  <c r="F101"/>
  <c r="F103"/>
  <c r="F105"/>
  <c r="F107"/>
  <c r="F111"/>
  <c r="F112"/>
  <c r="F113"/>
  <c r="F114"/>
  <c r="F115"/>
  <c r="F116"/>
  <c r="F121"/>
  <c r="F124"/>
  <c r="F125"/>
  <c r="F128"/>
  <c r="F131"/>
  <c r="F132"/>
  <c r="F133"/>
  <c r="F134"/>
  <c r="F135"/>
  <c r="F136"/>
  <c r="F141"/>
  <c r="F142"/>
  <c r="F143"/>
  <c r="F144"/>
  <c r="F145"/>
  <c r="F146"/>
  <c r="F147"/>
  <c r="F148"/>
  <c r="F149"/>
  <c r="F150"/>
  <c r="F151"/>
  <c r="F152"/>
  <c r="F153"/>
  <c r="F154"/>
  <c r="F155"/>
  <c r="F156"/>
  <c r="F157"/>
  <c r="F160"/>
  <c r="F162"/>
  <c r="F164"/>
  <c r="F166"/>
  <c r="F169"/>
  <c r="F172"/>
  <c r="F174"/>
  <c r="F176"/>
  <c r="F179"/>
  <c r="F180"/>
  <c r="E178"/>
  <c r="E177" s="1"/>
  <c r="E175"/>
  <c r="E173"/>
  <c r="E171"/>
  <c r="E168"/>
  <c r="E167" s="1"/>
  <c r="E165"/>
  <c r="E163"/>
  <c r="E161"/>
  <c r="E159"/>
  <c r="E158" s="1"/>
  <c r="E140"/>
  <c r="E139" s="1"/>
  <c r="E138" s="1"/>
  <c r="E130"/>
  <c r="E129" s="1"/>
  <c r="E127"/>
  <c r="E123"/>
  <c r="E122" s="1"/>
  <c r="E120"/>
  <c r="E119" s="1"/>
  <c r="E110"/>
  <c r="E109" s="1"/>
  <c r="E108" s="1"/>
  <c r="E106"/>
  <c r="E104"/>
  <c r="E102"/>
  <c r="E100"/>
  <c r="E98"/>
  <c r="E96"/>
  <c r="E94"/>
  <c r="E92"/>
  <c r="E90"/>
  <c r="E86"/>
  <c r="E85" s="1"/>
  <c r="E83"/>
  <c r="E81"/>
  <c r="E78"/>
  <c r="E77" s="1"/>
  <c r="E74"/>
  <c r="E73" s="1"/>
  <c r="E71"/>
  <c r="E70" s="1"/>
  <c r="E67"/>
  <c r="E66" s="1"/>
  <c r="E64"/>
  <c r="E63" s="1"/>
  <c r="E61"/>
  <c r="E59"/>
  <c r="E57"/>
  <c r="E55"/>
  <c r="E50"/>
  <c r="E49" s="1"/>
  <c r="E47"/>
  <c r="E45"/>
  <c r="E42"/>
  <c r="E39"/>
  <c r="E37"/>
  <c r="E35"/>
  <c r="E33"/>
  <c r="E29"/>
  <c r="E27"/>
  <c r="E25"/>
  <c r="E23"/>
  <c r="E13"/>
  <c r="E12" s="1"/>
  <c r="E89" l="1"/>
  <c r="E88" s="1"/>
  <c r="E80"/>
  <c r="E137"/>
  <c r="E170"/>
  <c r="E54"/>
  <c r="E53" s="1"/>
  <c r="E22"/>
  <c r="E21" s="1"/>
  <c r="E32"/>
  <c r="E31" s="1"/>
  <c r="E44"/>
  <c r="E41" s="1"/>
  <c r="E76"/>
  <c r="E69"/>
  <c r="E126"/>
  <c r="D123"/>
  <c r="C123"/>
  <c r="D178"/>
  <c r="D177" s="1"/>
  <c r="D175"/>
  <c r="D173"/>
  <c r="D171"/>
  <c r="D168"/>
  <c r="D167" s="1"/>
  <c r="D165"/>
  <c r="D163"/>
  <c r="D161"/>
  <c r="D159"/>
  <c r="D158" s="1"/>
  <c r="D140"/>
  <c r="D139" s="1"/>
  <c r="D138" s="1"/>
  <c r="D130"/>
  <c r="D129" s="1"/>
  <c r="D127"/>
  <c r="D120"/>
  <c r="D110"/>
  <c r="D109" s="1"/>
  <c r="D108" s="1"/>
  <c r="D106"/>
  <c r="D104"/>
  <c r="D102"/>
  <c r="D100"/>
  <c r="D98"/>
  <c r="D96"/>
  <c r="D94"/>
  <c r="D92"/>
  <c r="D90"/>
  <c r="D86"/>
  <c r="D85" s="1"/>
  <c r="D83"/>
  <c r="D81"/>
  <c r="D78"/>
  <c r="D77" s="1"/>
  <c r="D74"/>
  <c r="D73" s="1"/>
  <c r="D71"/>
  <c r="D70" s="1"/>
  <c r="D67"/>
  <c r="D66" s="1"/>
  <c r="D64"/>
  <c r="D63" s="1"/>
  <c r="D61"/>
  <c r="D59"/>
  <c r="D57"/>
  <c r="D55"/>
  <c r="D50"/>
  <c r="D49" s="1"/>
  <c r="D47"/>
  <c r="D45"/>
  <c r="D42"/>
  <c r="D39"/>
  <c r="D37"/>
  <c r="D35"/>
  <c r="D33"/>
  <c r="D29"/>
  <c r="D27"/>
  <c r="D25"/>
  <c r="D23"/>
  <c r="D13"/>
  <c r="D12" s="1"/>
  <c r="E118" l="1"/>
  <c r="E117" s="1"/>
  <c r="F123"/>
  <c r="E52"/>
  <c r="D122"/>
  <c r="D119" s="1"/>
  <c r="E11"/>
  <c r="D170"/>
  <c r="D137"/>
  <c r="D126"/>
  <c r="D89"/>
  <c r="D88" s="1"/>
  <c r="D80"/>
  <c r="D76" s="1"/>
  <c r="D69"/>
  <c r="D54"/>
  <c r="D53" s="1"/>
  <c r="D44"/>
  <c r="D41" s="1"/>
  <c r="D32"/>
  <c r="D31" s="1"/>
  <c r="D22"/>
  <c r="D21" s="1"/>
  <c r="C110"/>
  <c r="F110" s="1"/>
  <c r="E10" l="1"/>
  <c r="E9" s="1"/>
  <c r="D118"/>
  <c r="D117" s="1"/>
  <c r="D52"/>
  <c r="D11"/>
  <c r="C130"/>
  <c r="F130" s="1"/>
  <c r="D10" l="1"/>
  <c r="D9" s="1"/>
  <c r="G171"/>
  <c r="H171"/>
  <c r="C171"/>
  <c r="F171" s="1"/>
  <c r="G130"/>
  <c r="H130"/>
  <c r="G140"/>
  <c r="G139" s="1"/>
  <c r="H140"/>
  <c r="H139" s="1"/>
  <c r="C140"/>
  <c r="F140" s="1"/>
  <c r="G123"/>
  <c r="H123"/>
  <c r="C139" l="1"/>
  <c r="F139" s="1"/>
  <c r="G94"/>
  <c r="H94"/>
  <c r="C94"/>
  <c r="F94" s="1"/>
  <c r="G13" l="1"/>
  <c r="H13"/>
  <c r="C13"/>
  <c r="F13" s="1"/>
  <c r="H178" l="1"/>
  <c r="H177" s="1"/>
  <c r="H175"/>
  <c r="H173"/>
  <c r="H168"/>
  <c r="H167" s="1"/>
  <c r="H165"/>
  <c r="H163"/>
  <c r="H161"/>
  <c r="H159"/>
  <c r="H158" s="1"/>
  <c r="H138"/>
  <c r="H129"/>
  <c r="H127"/>
  <c r="H122"/>
  <c r="H120"/>
  <c r="H109"/>
  <c r="H108" s="1"/>
  <c r="H106"/>
  <c r="H104"/>
  <c r="H102"/>
  <c r="H100"/>
  <c r="H98"/>
  <c r="H96"/>
  <c r="H92"/>
  <c r="H90"/>
  <c r="H86"/>
  <c r="H85" s="1"/>
  <c r="H83"/>
  <c r="H81"/>
  <c r="H78"/>
  <c r="H77" s="1"/>
  <c r="H74"/>
  <c r="H73" s="1"/>
  <c r="H71"/>
  <c r="H70" s="1"/>
  <c r="H67"/>
  <c r="H66" s="1"/>
  <c r="H64"/>
  <c r="H63" s="1"/>
  <c r="H61"/>
  <c r="H59"/>
  <c r="H57"/>
  <c r="H55"/>
  <c r="H50"/>
  <c r="H49" s="1"/>
  <c r="H47"/>
  <c r="H45"/>
  <c r="H42"/>
  <c r="H39"/>
  <c r="H37"/>
  <c r="H35"/>
  <c r="H33"/>
  <c r="H29"/>
  <c r="H27"/>
  <c r="H25"/>
  <c r="H23"/>
  <c r="H12"/>
  <c r="H170" l="1"/>
  <c r="H89"/>
  <c r="H88" s="1"/>
  <c r="H126"/>
  <c r="H80"/>
  <c r="H76" s="1"/>
  <c r="H119"/>
  <c r="H54"/>
  <c r="H53" s="1"/>
  <c r="H44"/>
  <c r="H41" s="1"/>
  <c r="H32"/>
  <c r="H31" s="1"/>
  <c r="H137"/>
  <c r="H69"/>
  <c r="H22"/>
  <c r="H21" s="1"/>
  <c r="G178"/>
  <c r="G177" s="1"/>
  <c r="G175"/>
  <c r="G173"/>
  <c r="G168"/>
  <c r="G167" s="1"/>
  <c r="G165"/>
  <c r="G163"/>
  <c r="G161"/>
  <c r="G159"/>
  <c r="G158" s="1"/>
  <c r="G138"/>
  <c r="G129"/>
  <c r="G127"/>
  <c r="G122"/>
  <c r="G120"/>
  <c r="G109"/>
  <c r="G108" s="1"/>
  <c r="G106"/>
  <c r="G104"/>
  <c r="G102"/>
  <c r="G100"/>
  <c r="G98"/>
  <c r="G96"/>
  <c r="G92"/>
  <c r="G90"/>
  <c r="G86"/>
  <c r="G85" s="1"/>
  <c r="G83"/>
  <c r="G81"/>
  <c r="G78"/>
  <c r="G77" s="1"/>
  <c r="G74"/>
  <c r="G73" s="1"/>
  <c r="G71"/>
  <c r="G70" s="1"/>
  <c r="G67"/>
  <c r="G66" s="1"/>
  <c r="G64"/>
  <c r="G63" s="1"/>
  <c r="G61"/>
  <c r="G59"/>
  <c r="G57"/>
  <c r="G55"/>
  <c r="G50"/>
  <c r="G49" s="1"/>
  <c r="G47"/>
  <c r="G45"/>
  <c r="G42"/>
  <c r="G39"/>
  <c r="G37"/>
  <c r="G35"/>
  <c r="G33"/>
  <c r="G29"/>
  <c r="G27"/>
  <c r="G25"/>
  <c r="G23"/>
  <c r="G12"/>
  <c r="G170" l="1"/>
  <c r="G89"/>
  <c r="G88" s="1"/>
  <c r="H118"/>
  <c r="H117" s="1"/>
  <c r="H52"/>
  <c r="G126"/>
  <c r="H11"/>
  <c r="G32"/>
  <c r="G31" s="1"/>
  <c r="G119"/>
  <c r="G80"/>
  <c r="G76" s="1"/>
  <c r="G22"/>
  <c r="G21" s="1"/>
  <c r="G44"/>
  <c r="G41" s="1"/>
  <c r="G54"/>
  <c r="G53" s="1"/>
  <c r="G69"/>
  <c r="G137"/>
  <c r="G52" l="1"/>
  <c r="G118"/>
  <c r="G117" s="1"/>
  <c r="H10"/>
  <c r="H9" s="1"/>
  <c r="G11"/>
  <c r="G10" l="1"/>
  <c r="G9" s="1"/>
  <c r="C127" l="1"/>
  <c r="F127" s="1"/>
  <c r="C178" l="1"/>
  <c r="F178" s="1"/>
  <c r="C159"/>
  <c r="F159" s="1"/>
  <c r="C106" l="1"/>
  <c r="F106" s="1"/>
  <c r="C129" l="1"/>
  <c r="F129" s="1"/>
  <c r="C12"/>
  <c r="F12" s="1"/>
  <c r="C23"/>
  <c r="F23" s="1"/>
  <c r="C25"/>
  <c r="F25" s="1"/>
  <c r="C27"/>
  <c r="F27" s="1"/>
  <c r="C29"/>
  <c r="F29" s="1"/>
  <c r="C33"/>
  <c r="F33" s="1"/>
  <c r="C35"/>
  <c r="F35" s="1"/>
  <c r="C37"/>
  <c r="F37" s="1"/>
  <c r="C39"/>
  <c r="F39" s="1"/>
  <c r="C42"/>
  <c r="F42" s="1"/>
  <c r="C45"/>
  <c r="C47"/>
  <c r="F47" s="1"/>
  <c r="C50"/>
  <c r="F50" s="1"/>
  <c r="C55"/>
  <c r="F55" s="1"/>
  <c r="C57"/>
  <c r="F57" s="1"/>
  <c r="C59"/>
  <c r="F59" s="1"/>
  <c r="C61"/>
  <c r="F61" s="1"/>
  <c r="C64"/>
  <c r="F64" s="1"/>
  <c r="C67"/>
  <c r="F67" s="1"/>
  <c r="C71"/>
  <c r="F71" s="1"/>
  <c r="C74"/>
  <c r="F74" s="1"/>
  <c r="C78"/>
  <c r="F78" s="1"/>
  <c r="C81"/>
  <c r="F81" s="1"/>
  <c r="C83"/>
  <c r="F83" s="1"/>
  <c r="C86"/>
  <c r="F86" s="1"/>
  <c r="C90"/>
  <c r="F90" s="1"/>
  <c r="C92"/>
  <c r="F92" s="1"/>
  <c r="C96"/>
  <c r="F96" s="1"/>
  <c r="C98"/>
  <c r="F98" s="1"/>
  <c r="C100"/>
  <c r="F100" s="1"/>
  <c r="C102"/>
  <c r="F102" s="1"/>
  <c r="C104"/>
  <c r="F104" s="1"/>
  <c r="C109"/>
  <c r="F109" s="1"/>
  <c r="C120"/>
  <c r="F120" s="1"/>
  <c r="C122"/>
  <c r="F122" s="1"/>
  <c r="C158"/>
  <c r="F158" s="1"/>
  <c r="C161"/>
  <c r="F161" s="1"/>
  <c r="C163"/>
  <c r="F163" s="1"/>
  <c r="C165"/>
  <c r="F165" s="1"/>
  <c r="C168"/>
  <c r="F168" s="1"/>
  <c r="C173"/>
  <c r="F173" s="1"/>
  <c r="C175"/>
  <c r="F175" s="1"/>
  <c r="C177"/>
  <c r="F177" s="1"/>
  <c r="C63" l="1"/>
  <c r="F63" s="1"/>
  <c r="C170"/>
  <c r="F170" s="1"/>
  <c r="C89"/>
  <c r="F89" s="1"/>
  <c r="C138"/>
  <c r="F138" s="1"/>
  <c r="C77"/>
  <c r="F77" s="1"/>
  <c r="C126"/>
  <c r="F126" s="1"/>
  <c r="C167"/>
  <c r="F167" s="1"/>
  <c r="C108"/>
  <c r="F108" s="1"/>
  <c r="C49"/>
  <c r="F49" s="1"/>
  <c r="C85"/>
  <c r="F85" s="1"/>
  <c r="C73"/>
  <c r="F73" s="1"/>
  <c r="C66"/>
  <c r="F66" s="1"/>
  <c r="C70"/>
  <c r="F70" s="1"/>
  <c r="C54"/>
  <c r="F54" s="1"/>
  <c r="C32"/>
  <c r="F32" s="1"/>
  <c r="C22"/>
  <c r="F22" s="1"/>
  <c r="C80"/>
  <c r="F80" s="1"/>
  <c r="C44"/>
  <c r="F44" s="1"/>
  <c r="C119"/>
  <c r="F119" s="1"/>
  <c r="C69" l="1"/>
  <c r="F69" s="1"/>
  <c r="C41"/>
  <c r="F41" s="1"/>
  <c r="C137"/>
  <c r="F137" s="1"/>
  <c r="C31"/>
  <c r="F31" s="1"/>
  <c r="C76"/>
  <c r="F76" s="1"/>
  <c r="C88"/>
  <c r="F88" s="1"/>
  <c r="C21"/>
  <c r="F21" s="1"/>
  <c r="C53"/>
  <c r="F53" s="1"/>
  <c r="C52" l="1"/>
  <c r="F52" s="1"/>
  <c r="C11"/>
  <c r="F11" s="1"/>
  <c r="C118"/>
  <c r="F118" s="1"/>
  <c r="C10" l="1"/>
  <c r="F10" s="1"/>
  <c r="C117"/>
  <c r="F117" s="1"/>
  <c r="C9" l="1"/>
  <c r="F9" s="1"/>
</calcChain>
</file>

<file path=xl/sharedStrings.xml><?xml version="1.0" encoding="utf-8"?>
<sst xmlns="http://schemas.openxmlformats.org/spreadsheetml/2006/main" count="330" uniqueCount="326">
  <si>
    <t xml:space="preserve">к решению Думы Уинского </t>
  </si>
  <si>
    <t xml:space="preserve">муниципального округа Пермского края </t>
  </si>
  <si>
    <t>Код бюджетной классификации Российской Федерации</t>
  </si>
  <si>
    <t>1</t>
  </si>
  <si>
    <t>2</t>
  </si>
  <si>
    <t>3</t>
  </si>
  <si>
    <t>Наименование кода поступлений в бюджет, группы, подгруппы, статьи, подстатьи, элемента, группы подвида, аналитической группы подвида доходов</t>
  </si>
  <si>
    <t>ИТОГО ДОХОДОВ</t>
  </si>
  <si>
    <t xml:space="preserve">000 1 00 00 000 00 0000 000 </t>
  </si>
  <si>
    <t>НАЛОГОВЫЕ И НЕНАЛОГОВЫЕ ДОХОДЫ</t>
  </si>
  <si>
    <t xml:space="preserve">000 1 01 00 000 00 0000 000 </t>
  </si>
  <si>
    <t>НАЛОГИ НА ПРИБЫЛЬ, ДОХОДЫ</t>
  </si>
  <si>
    <t xml:space="preserve">000 1 01 02 000 01 0000 110 </t>
  </si>
  <si>
    <t>Налог на доходы физических лиц</t>
  </si>
  <si>
    <t xml:space="preserve">000 1 01 02 010 01 0000 110 </t>
  </si>
  <si>
    <t xml:space="preserve">000 1 01 02 020 01 0000 110 </t>
  </si>
  <si>
    <t xml:space="preserve">000 1 01 02 030 01 0000 110 </t>
  </si>
  <si>
    <t xml:space="preserve">000 1 01 02 040 01 0000 110 </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</si>
  <si>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</si>
  <si>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 xml:space="preserve">000 1 03 00 000 00 0000 000 </t>
  </si>
  <si>
    <t>НАЛОГИ НА ТОВАРЫ (РАБОТЫ, УСЛУГИ), РЕАЛИЗУЕМЫЕ НА ТЕРРИТОРИИ РОССИЙСКОЙ ФЕДЕРАЦИИ</t>
  </si>
  <si>
    <t xml:space="preserve">000 1 03 02 000 01 0000 110 </t>
  </si>
  <si>
    <t>Акцизы по подакцизным товарам (продукции), производимым на территории Российской Федерации</t>
  </si>
  <si>
    <t xml:space="preserve">000 1 03 02 230 01 0000 110 </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</si>
  <si>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</si>
  <si>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000 1 03 02 231 01 0000 110 </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</si>
  <si>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</si>
  <si>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000 1 03 02 240 01 0000 110 </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</si>
  <si>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</si>
  <si>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000 1 03 02 241 01 0000 110 </t>
  </si>
  <si>
    <t xml:space="preserve">000 1 03 02 250 01 0000 110 </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</si>
  <si>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</si>
  <si>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000 1 03 02 251 01 0000 110 </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</si>
  <si>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</si>
  <si>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000 1 03 02 260 01 0000 110 </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</si>
  <si>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</si>
  <si>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000 1 03 02 261 01 0000 110 </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</si>
  <si>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</si>
  <si>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000 1 05 00 000 00 0000 000 </t>
  </si>
  <si>
    <t>НАЛОГИ НА СОВОКУПНЫЙ ДОХОД</t>
  </si>
  <si>
    <t xml:space="preserve">000 1 05 01 000 00 0000 110 </t>
  </si>
  <si>
    <t>Налог, взимаемый в связи с применением упрощенной системы налогообложения</t>
  </si>
  <si>
    <t xml:space="preserve">000 1 05 01 010 01 0000 110 </t>
  </si>
  <si>
    <t>Налог, взимаемый с налогоплательщиков, выбравших в качестве объекта налогообложения доходы</t>
  </si>
  <si>
    <t xml:space="preserve">000 1 05 01 011 01 0000 110 </t>
  </si>
  <si>
    <t xml:space="preserve">000 1 05 01 020 01 0000 110 </t>
  </si>
  <si>
    <t>Налог, взимаемый с налогоплательщиков, выбравших в качестве объекта налогообложения доходы, уменьшенные на величину расходов</t>
  </si>
  <si>
    <t xml:space="preserve">000 1 05 01 021 01 0000 110 </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</si>
  <si>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</si>
  <si>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 xml:space="preserve">000 1 05 03 000 01 0000 110 </t>
  </si>
  <si>
    <t>Единый сельскохозяйственный налог</t>
  </si>
  <si>
    <t xml:space="preserve">000 1 05 03 010 01 0000 110 </t>
  </si>
  <si>
    <t xml:space="preserve">000 1 05 04 000 02 0000 110 </t>
  </si>
  <si>
    <t>Налог, взимаемый в связи с применением патентной системы налогообложения</t>
  </si>
  <si>
    <t xml:space="preserve">000 1 05 04 060 02 0000 110 </t>
  </si>
  <si>
    <t>Налог, взимаемый в связи с применением патентной системы налогообложения, зачисляемый в бюджеты муниципальных округов</t>
  </si>
  <si>
    <t xml:space="preserve">000 1 06 00 000 00 0000 000 </t>
  </si>
  <si>
    <t>НАЛОГИ НА ИМУЩЕСТВО</t>
  </si>
  <si>
    <t xml:space="preserve">000 1 06 01 000 00 0000 110 </t>
  </si>
  <si>
    <t>Налог на имущество физических лиц</t>
  </si>
  <si>
    <t xml:space="preserve">000 1 06 01 020 14 0000 110 </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</si>
  <si>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</si>
  <si>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 xml:space="preserve">000 1 06 06 000 00 0000 110 </t>
  </si>
  <si>
    <t>Земельный налог</t>
  </si>
  <si>
    <t xml:space="preserve">000 1 06 06 030 00 0000 110 </t>
  </si>
  <si>
    <t>Земельный налог с организаций</t>
  </si>
  <si>
    <t xml:space="preserve">000 1 06 06 032 14 0000 110 </t>
  </si>
  <si>
    <t>Земельный налог с организаций, обладающих земельным участком, расположенным в границах муниципальных округов</t>
  </si>
  <si>
    <t xml:space="preserve">000 1 06 06 040 00 0000 110 </t>
  </si>
  <si>
    <t>Земельный налог с физических лиц</t>
  </si>
  <si>
    <t xml:space="preserve">000 1 06 06 042 14 0000 110 </t>
  </si>
  <si>
    <t>Земельный налог с физических лиц, обладающих земельным участком, расположенным в границах муниципальных округов</t>
  </si>
  <si>
    <t xml:space="preserve">000 1 08 00 000 00 0000 000 </t>
  </si>
  <si>
    <t>ГОСУДАРСТВЕННАЯ ПОШЛИНА</t>
  </si>
  <si>
    <t xml:space="preserve">000 1 08 03 000 01 0000 110 </t>
  </si>
  <si>
    <t>Государственная пошлина по делам, рассматриваемым в судах общей юрисдикции, мировыми судьями</t>
  </si>
  <si>
    <t xml:space="preserve">000 1 08 03 010 01 0000 110 </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</si>
  <si>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</si>
  <si>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 xml:space="preserve">000 1 11 00 000 00 0000 000 </t>
  </si>
  <si>
    <t>ДОХОДЫ ОТ ИСПОЛЬЗОВАНИЯ ИМУЩЕСТВА, НАХОДЯЩЕГОСЯ В ГОСУДАРСТВЕННОЙ И МУНИЦИПАЛЬНОЙ СОБСТВЕННОСТИ</t>
  </si>
  <si>
    <t xml:space="preserve">000 1 11 05 000 00 0000 120 </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</si>
  <si>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</si>
  <si>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000 1 11 05 010 00 0000 120 </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</si>
  <si>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</si>
  <si>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 xml:space="preserve">000 1 11 05 012 14 0000 120 </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</si>
  <si>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</si>
  <si>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 xml:space="preserve">000 1 11 05 020 00 0000 120 </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</si>
  <si>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</si>
  <si>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 xml:space="preserve">000 1 11 05 024 14 0000 120 </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</si>
  <si>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</si>
  <si>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 xml:space="preserve">000 1 11 05 030 00 0000 120 </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</si>
  <si>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</si>
  <si>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 xml:space="preserve">000 1 11 05 034 14 0000 120 </t>
  </si>
  <si>
    <t>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</si>
  <si>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 xml:space="preserve">000 1 11 05 070 00 0000 120 </t>
  </si>
  <si>
    <t>Доходы от сдачи в аренду имущества, составляющего государственную (муниципальную) казну (за исключением земельных участков)</t>
  </si>
  <si>
    <t xml:space="preserve">000 1 11 05 074 14 0000 120 </t>
  </si>
  <si>
    <t>Доходы от сдачи в аренду имущества, составляющего казну муниципальных округов (за исключением земельных участков)</t>
  </si>
  <si>
    <t xml:space="preserve">000 1 11 05 300 00 0000 120 </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</si>
  <si>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</si>
  <si>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 xml:space="preserve">000 1 11 05 310 00 0000 120 </t>
  </si>
  <si>
    <t>Плата по соглашениям об установлении сервитута в отношении земельных участков, государственная собственность на которые не разграничена</t>
  </si>
  <si>
    <t xml:space="preserve">000 1 11 05 312 14 0000 120 </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</si>
  <si>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</si>
  <si>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 xml:space="preserve">000 1 11 09 000 00 0000 120 </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</si>
  <si>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</si>
  <si>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000 1 11 09 040 00 0000 120 </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</si>
  <si>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</si>
  <si>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000 1 11 09 044 14 0000 120 </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</si>
  <si>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</si>
  <si>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000 1 13 00 000 00 0000 000 </t>
  </si>
  <si>
    <t>ДОХОДЫ ОТ ОКАЗАНИЯ ПЛАТНЫХ УСЛУГ И КОМПЕНСАЦИИ ЗАТРАТ ГОСУДАРСТВА</t>
  </si>
  <si>
    <t xml:space="preserve">000 1 13 01 000 00 0000 130 </t>
  </si>
  <si>
    <t>Доходы от оказания платных услуг (работ)</t>
  </si>
  <si>
    <t xml:space="preserve">000 1 13 01 990 00 0000 130 </t>
  </si>
  <si>
    <t>Прочие доходы от оказания платных услуг (работ)</t>
  </si>
  <si>
    <t xml:space="preserve">000 1 13 01 994 14 0000 130 </t>
  </si>
  <si>
    <t>Прочие доходы от оказания платных услуг (работ) получателями средств бюджетов муниципальных округов</t>
  </si>
  <si>
    <t xml:space="preserve">000 1 13 02 000 00 0000 130 </t>
  </si>
  <si>
    <t>Доходы от компенсации затрат государства</t>
  </si>
  <si>
    <t xml:space="preserve">000 1 13 02 060 00 0000 130 </t>
  </si>
  <si>
    <t>Доходы, поступающие в порядке возмещения расходов, понесенных в связи с эксплуатацией имущества</t>
  </si>
  <si>
    <t xml:space="preserve">000 1 13 02 064 14 0000 130 </t>
  </si>
  <si>
    <t>Доходы, поступающие в порядке возмещения расходов, понесенных в связи с эксплуатацией имущества муниципальных округов</t>
  </si>
  <si>
    <t xml:space="preserve">000 1 14 00 000 00 0000 000 </t>
  </si>
  <si>
    <t>ДОХОДЫ ОТ ПРОДАЖИ МАТЕРИАЛЬНЫХ И НЕМАТЕРИАЛЬНЫХ АКТИВОВ</t>
  </si>
  <si>
    <t xml:space="preserve">000 1 14 02 000 00 0000 000 </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</si>
  <si>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</si>
  <si>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000 1 14 02 040 14 0000 410 </t>
  </si>
  <si>
    <t>Доходы от реализации имущества, находящегося в собственности муниципальных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</si>
  <si>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000 1 14 02 043 14 0000 410 </t>
  </si>
  <si>
    <t>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</si>
  <si>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000 1 14 06 000 00 0000 430 </t>
  </si>
  <si>
    <t>Доходы от продажи земельных участков, находящихся в государственной и муниципальной собственности</t>
  </si>
  <si>
    <t xml:space="preserve">000 1 14 06 010 00 0000 430 </t>
  </si>
  <si>
    <t>Доходы от продажи земельных участков, государственная собственность на которые не разграничена</t>
  </si>
  <si>
    <t xml:space="preserve">000 1 14 06 012 14 0000 430 </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</si>
  <si>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</si>
  <si>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 xml:space="preserve">000 1 14 06 020 00 0000 430 </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</si>
  <si>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</si>
  <si>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 xml:space="preserve">000 1 14 06 024 14 0000 430 </t>
  </si>
  <si>
    <t>Доходы от продажи земельных участков, находящихся в собственности муниципальных округов (за исключением земельных участков муниципальных бюджетных и автономных учреждений)</t>
  </si>
  <si>
    <t xml:space="preserve">000 1 14 06 300 00 0000 430 </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</si>
  <si>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</si>
  <si>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 xml:space="preserve">000 1 14 06 310 00 0000 430 </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</si>
  <si>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</si>
  <si>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 xml:space="preserve">000 1 14 06 312 14 0000 430 </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</si>
  <si>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</si>
  <si>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 xml:space="preserve">000 1 16 00 000 00 0000 000 </t>
  </si>
  <si>
    <t>ШТРАФЫ, САНКЦИИ, ВОЗМЕЩЕНИЕ УЩЕРБА</t>
  </si>
  <si>
    <t xml:space="preserve">000 1 16 01 000 01 0000 140 </t>
  </si>
  <si>
    <t>Административные штрафы, установленные Кодексом Российской Федерации об административных правонарушениях</t>
  </si>
  <si>
    <t xml:space="preserve">000 1 16 01 050 01 0000 140 </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</si>
  <si>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</si>
  <si>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 xml:space="preserve">000 1 16 01 053 01 0000 140 </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</si>
  <si>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</si>
  <si>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 xml:space="preserve">000 1 16 01 060 01 0000 140 </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</si>
  <si>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</si>
  <si>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 xml:space="preserve">000 1 16 01 063 01 0000 140 </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</si>
  <si>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</si>
  <si>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 xml:space="preserve">000 1 16 01 070 01 0000 140 </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</si>
  <si>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</si>
  <si>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 xml:space="preserve">000 1 16 01 073 01 0000 140 </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</si>
  <si>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</si>
  <si>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 xml:space="preserve">000 1 16 01 140 01 0000 140 </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</si>
  <si>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</si>
  <si>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 xml:space="preserve">000 1 16 01 143 01 0000 140 </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</si>
  <si>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</si>
  <si>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 xml:space="preserve">000 1 16 01 170 01 0000 140 </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</si>
  <si>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</si>
  <si>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 xml:space="preserve">000 1 16 01 173 01 0000 140 </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</si>
  <si>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</si>
  <si>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 xml:space="preserve">000 1 16 01 190 01 0000 140 </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</si>
  <si>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</si>
  <si>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 xml:space="preserve">000 1 16 01 193 01 0000 140 </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</si>
  <si>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</si>
  <si>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 xml:space="preserve">000 1 16 01 200 01 0000 140 </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</si>
  <si>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</si>
  <si>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 xml:space="preserve">000 1 16 01 203 01 0000 140 </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</si>
  <si>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</si>
  <si>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 xml:space="preserve">000 1 16 01 330 00 0000 140 </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</si>
  <si>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</si>
  <si>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 xml:space="preserve">000 1 16 01 333 01 0000 140 </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</si>
  <si>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</si>
  <si>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 xml:space="preserve">000 1 17 00 000 00 0000 000 </t>
  </si>
  <si>
    <t>ПРОЧИЕ НЕНАЛОГОВЫЕ ДОХОДЫ</t>
  </si>
  <si>
    <t xml:space="preserve">000 1 17 15 000 00 0000 150 </t>
  </si>
  <si>
    <t>Инициативные платежи</t>
  </si>
  <si>
    <t xml:space="preserve">000 1 17 15 020 14 0000 150 </t>
  </si>
  <si>
    <t>Инициативные платежи, зачисляемые в бюджеты муниципальных округов</t>
  </si>
  <si>
    <t xml:space="preserve">000 2 00 00 000 00 0000 000 </t>
  </si>
  <si>
    <t>БЕЗВОЗМЕЗДНЫЕ ПОСТУПЛЕНИЯ</t>
  </si>
  <si>
    <t xml:space="preserve">000 2 02 00 000 00 0000 000 </t>
  </si>
  <si>
    <t>БЕЗВОЗМЕЗДНЫЕ ПОСТУПЛЕНИЯ ОТ ДРУГИХ БЮДЖЕТОВ БЮДЖЕТНОЙ СИСТЕМЫ РОССИЙСКОЙ ФЕДЕРАЦИИ</t>
  </si>
  <si>
    <t xml:space="preserve">000 2 02 10 000 00 0000 150 </t>
  </si>
  <si>
    <t>Дотации бюджетам бюджетной системы Российской Федерации</t>
  </si>
  <si>
    <t xml:space="preserve">000 2 02 15 001 00 0000 150 </t>
  </si>
  <si>
    <t>Дотации на выравнивание бюджетной обеспеченности</t>
  </si>
  <si>
    <t xml:space="preserve">000 2 02 15 001 14 0000 150 </t>
  </si>
  <si>
    <t>Дотации бюджетам муниципальных округов на выравнивание бюджетной обеспеченности из бюджета субъекта Российской Федерации</t>
  </si>
  <si>
    <t xml:space="preserve">000 2 02 19 999 00 0000 150 </t>
  </si>
  <si>
    <t>Прочие дотации</t>
  </si>
  <si>
    <t xml:space="preserve">000 2 02 19 999 14 0000 150 </t>
  </si>
  <si>
    <t>Прочие дотации бюджетам муниципальных округов</t>
  </si>
  <si>
    <t xml:space="preserve">000 2 02 20 000 00 0000 150 </t>
  </si>
  <si>
    <t>Субсидии бюджетам бюджетной системы Российской Федерации (межбюджетные субсидии)</t>
  </si>
  <si>
    <t xml:space="preserve">000 2 02 29 999 00 0000 150 </t>
  </si>
  <si>
    <t>Прочие субсидии</t>
  </si>
  <si>
    <t xml:space="preserve">000 2 02 29 999 14 0000 150 </t>
  </si>
  <si>
    <t>Прочие субсидии бюджетам муниципальных округов</t>
  </si>
  <si>
    <t xml:space="preserve">000 2 02 30 000 00 0000 150 </t>
  </si>
  <si>
    <t>Субвенции бюджетам бюджетной системы Российской Федерации</t>
  </si>
  <si>
    <t xml:space="preserve">000 2 02 30 024 00 0000 150 </t>
  </si>
  <si>
    <t>Субвенции местным бюджетам на выполнение передаваемых полномочий субъектов Российской Федерации</t>
  </si>
  <si>
    <t xml:space="preserve">000 2 02 30 024 14 0000 150 </t>
  </si>
  <si>
    <t>Субвенции бюджетам муниципальных округов на выполнение передаваемых полномочий субъектов Российской Федерации</t>
  </si>
  <si>
    <t xml:space="preserve">000 2 02 35 082 00 0000 150 </t>
  </si>
  <si>
    <t xml:space="preserve">000 2 02 35 082 14 0000 150 </t>
  </si>
  <si>
    <t xml:space="preserve">000 2 02 35 118 00 0000 150 </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</si>
  <si>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</si>
  <si>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 xml:space="preserve">000 2 02 35 118 14 0000 150 </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</si>
  <si>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</si>
  <si>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 xml:space="preserve">000 2 02 35 120 00 0000 150 </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</si>
  <si>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</si>
  <si>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000 2 02 35 120 14 0000 150 </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</si>
  <si>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</si>
  <si>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000 2 02 35 930 00 0000 150 </t>
  </si>
  <si>
    <t>Субвенции бюджетам на государственную регистрацию актов гражданского состояния</t>
  </si>
  <si>
    <t xml:space="preserve">000 2 02 35 930 14 0000 150 </t>
  </si>
  <si>
    <t>Субвенции бюджетам муниципальных округов на государственную регистрацию актов гражданского состояния</t>
  </si>
  <si>
    <t xml:space="preserve">000 2 02 39 999 00 0000 150 </t>
  </si>
  <si>
    <t>Прочие субвенции</t>
  </si>
  <si>
    <t xml:space="preserve">000 2 02 39 999 14 0000 150 </t>
  </si>
  <si>
    <t>Прочие субвенции бюджетам муниципальных округов</t>
  </si>
  <si>
    <t xml:space="preserve">000 2 02 40 000 00 0000 150 </t>
  </si>
  <si>
    <t>Иные межбюджетные трансферты</t>
  </si>
  <si>
    <t xml:space="preserve">000 2 02 45 179 00 0000 150 </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</si>
  <si>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</si>
  <si>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000 2 02 45 179 14 0000 150 </t>
  </si>
  <si>
    <t>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</si>
  <si>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000 2 02 45 303 00 0000 150 </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</si>
  <si>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</si>
  <si>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000 2 02 45 303 14 0000 150 </t>
  </si>
  <si>
    <t>Межбюджетные трансферты,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</si>
  <si>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000 2 02 49 999 00 0000 150 </t>
  </si>
  <si>
    <t>Прочие межбюджетные трансферты, передаваемые бюджетам</t>
  </si>
  <si>
    <t xml:space="preserve">000 2 02 49 999 14 0000 150 </t>
  </si>
  <si>
    <t>Прочие межбюджетные трансферты, передаваемые бюджетам муниципальных округов</t>
  </si>
  <si>
    <t>2026 год</t>
  </si>
  <si>
    <t>НАЛОГОВЫЕ ДОХОДЫ</t>
  </si>
  <si>
    <t>НЕНАЛОГОВЫЕ ДОХОДЫ</t>
  </si>
  <si>
    <t>Субсидии на проектирование, строительство (реконструкцию), капитальный ремонт и ремонт автомобильных дорог общего пользования местного значения, находящихся на территории Пермского края</t>
  </si>
  <si>
    <t>Субсидии на поддержку муниципальных программ формирования современной городской среды (расходы, не софинансируемые из федерального бюджета)</t>
  </si>
  <si>
    <t>Субсидии на реализацию мероприятий с участием средств самообложения граждан</t>
  </si>
  <si>
    <t>Единая субвенция на выполнение отдельных государственных полномочий в сфере образования</t>
  </si>
  <si>
    <t>Субвенции на содержание жилых помещений специализированного жилищного фонда для детей-сирот, детей, оставшихся без попечения родителей, лиц из их числа</t>
  </si>
  <si>
    <t>Субвенции на обеспечение отдыха и оздоровления детей</t>
  </si>
  <si>
    <t>Субвенции на предоставление мер социальной поддержки педагогическим работникам образовательных государственных и муниципальных организаций Пермского края, работающим и проживающим в сельской местности и поселках городского типа (рабочих поселках), по оплате жилого помещения и коммунальных услуг</t>
  </si>
  <si>
    <t>Субвенции на осуществление государственных полномочий по постановке на учет граждан, имеющих право на получение жилищных субсидий в связи с переселением из районов Крайнего Севера и приравненных к ним местностей</t>
  </si>
  <si>
    <t>Субвенции на обеспечение хранения, комплектования, учета и использования архивных документов государственной части документов Архивного фонда Пермского края</t>
  </si>
  <si>
    <t>Субвенции на составление протоколов об административных правонарушениях</t>
  </si>
  <si>
    <t>Субвенции на осуществление полномочий по созданию и организации деятельности административных комиссий</t>
  </si>
  <si>
    <t>Субвенции на организацию мероприятий при осуществлении деятельности по обращению с животными без владельцев</t>
  </si>
  <si>
    <t>Субвенции на администрирование государственных полномочий по организации мероприятий при осуществлении деятельности по обращению с животными без владельцев</t>
  </si>
  <si>
    <t>Субвенции на 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t>
  </si>
  <si>
    <t xml:space="preserve">Приложение 1 </t>
  </si>
  <si>
    <t xml:space="preserve">000 1 01 02 130 01 0000 110 </t>
  </si>
  <si>
    <t>2027 год</t>
  </si>
  <si>
    <t xml:space="preserve">000 1 16 11 050 01 0000 140 </t>
  </si>
  <si>
    <t>Платежи, уплачиваемые в целях возмещения вреда</t>
  </si>
  <si>
    <t xml:space="preserve">000 1 16 11 000 01 0000 140 </t>
  </si>
  <si>
    <t>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</si>
  <si>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</si>
  <si>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 xml:space="preserve">Субсидии в целях компенсации расходов учредителя муниципальной образовательной организации, реализующей основные общеобразовательные программы, по организации бесплатной перевозки обучающихся, проживающих на территории Ординского муниципального округа, к данной образовательной организации </t>
  </si>
  <si>
    <t xml:space="preserve">000 2 02 25 555 00 0000 150 </t>
  </si>
  <si>
    <t xml:space="preserve">000 2 02 25 555 14 0000 150 </t>
  </si>
  <si>
    <t>Субсидии бюджетам муниципальных округов на реализацию программ формирования современной городской среды</t>
  </si>
  <si>
    <t>Субсидии бюджетам на реализацию программ формирования современной городской среды</t>
  </si>
  <si>
    <t>2028 год</t>
  </si>
  <si>
    <t>4</t>
  </si>
  <si>
    <t>5</t>
  </si>
  <si>
    <t xml:space="preserve">000 1 01 02 140 01 0000 110 </t>
  </si>
  <si>
    <t xml:space="preserve">000 1 01 02 210 01 0000 110 </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</si>
  <si>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</si>
  <si>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</si>
  <si>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</si>
  <si>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</si>
  <si>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</si>
  <si>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</si>
  <si>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</si>
  <si>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Иные дотации на стимулирование муниципальных образований к росту доходов</t>
  </si>
  <si>
    <t>в том числе:</t>
  </si>
  <si>
    <t>Единая субвенция на выполнение отдельных государственных полномочий в сфере образования (госстандарт в дошкольных и общеобразовательных организациях)</t>
  </si>
  <si>
    <t>Единая субвенция на выполнение отдельных государственных полномочий в сфере образования  (госстандарт в общеобразовательных организациях)</t>
  </si>
  <si>
    <t>Единая субвенция на выполнение отдельных государственных полномочий в сфере образования (меры социальной поддержки руководителям и педагогическим работникам)</t>
  </si>
  <si>
    <t>Единая субвенция на выполнение отдельных государственных полномочий в сфере образования (меры социальной поддержки семьям, имеющим детей, по обеспечению питанием обучающихся общеобразовательных организаций)</t>
  </si>
  <si>
    <t>Единая субвенция на выполнение отдельных государственных полномочий в сфере образования  (компенсация части родительской платы)</t>
  </si>
  <si>
    <t>Субвенции на строительство и приобретение жилых помещений для формирования специализированного жилищного фонда для обеспечения жилыми помещениями детей-сирот и детей, оставшихся без попечения родителей, лиц из числа детей-сирот и детей, оставшихся без попечения родителей, по договорам найма специализированных жилых помещений</t>
  </si>
  <si>
    <t>Субвенции на организацию осуществления государственных полномочий по обеспечению жилыми помещениями детей-сирот и детей, оставшихся без попечения родителей, лиц из числа детей-сирот и детей, оставшихся без попечения родителей, тыс.рублей</t>
  </si>
  <si>
    <t>Субвенции на образование комиссий по делам несовершеннолетних и защите их прав и организация их деятельности</t>
  </si>
  <si>
    <t>Субсидии на выплату материального стимулирования народным дружинникам за участие в охране общественного порядка</t>
  </si>
  <si>
    <t xml:space="preserve">000 2 02 45 050 00 0000 150 </t>
  </si>
  <si>
    <t xml:space="preserve">000 2 02 45 050 14 0000 150 </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</si>
  <si>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</si>
  <si>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</si>
  <si>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</si>
  <si>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Иные межбюджетные трансферты на организацию бесплатного горячего питания обучающихся, получающих начальное общее образование в муниципальных образовательных организациях</t>
  </si>
  <si>
    <t>Субсидии на разработку пректов межевания территории и проведение комплексных кадастровых работ</t>
  </si>
  <si>
    <t xml:space="preserve">000 1 17 15 020 14 0001 150 </t>
  </si>
  <si>
    <t xml:space="preserve">000 1 17 15 020 14 0002 150 </t>
  </si>
  <si>
    <t xml:space="preserve">000 1 17 15 020 14 0003 150 </t>
  </si>
  <si>
    <t xml:space="preserve">000 1 17 15 020 14 0004 150 </t>
  </si>
  <si>
    <t xml:space="preserve">000 1 17 15 020 14 0005 150 </t>
  </si>
  <si>
    <t xml:space="preserve">000 1 17 15 020 14 0006 150 </t>
  </si>
  <si>
    <t>Инициативные платежи, зачисляемые в бюджеты муниципальных округов (Устройство кровли и ремонт уличной сцены на центральной площади в с. Уинское)</t>
  </si>
  <si>
    <t>Инициативные платежи, зачисляемые в бюджеты муниципальных округов (Устройство площадки с уличными тренажёрами по ул. 8 Марта в с. Уинское)</t>
  </si>
  <si>
    <t>Инициативные платежи, зачисляемые в бюджеты муниципальных округов (Ремонт и  благоустройство памятника, установленного в честь воинов погибших в годы ВОВ в д. Усть-Телёс)</t>
  </si>
  <si>
    <t>Инициативные платежи, зачисляемые в бюджеты муниципальных округов (Устройство и благоустройство памятного мемориала в с. Верхний Сып)</t>
  </si>
  <si>
    <t>Инициативные платежи, зачисляемые в бюджеты муниципальных округов (Ремонт и  благоустройство памятника в д. Митрохи)</t>
  </si>
  <si>
    <t>Инициативные платежи, зачисляемые в бюджеты муниципальных округов (Устройство детской игровой площадки "Красная горка" в д. Красногорка)</t>
  </si>
  <si>
    <t>Изменения 26.03.2026</t>
  </si>
  <si>
    <t xml:space="preserve">Иные дотации на стимулирование муниципальных образований к увеличению численности самозанятых граждан и поступлений налога на профессиональный доход </t>
  </si>
  <si>
    <t>Изменения по отдельным строкам доходов бюджета Уинского муниципального округа на 2026 - 2028 годы, руб.</t>
  </si>
  <si>
    <t>Изменения 28.05.2026</t>
  </si>
  <si>
    <t>Налог на доходы физических лиц с доходов, источником которых является налоговый агент,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доходов от долевого участия в организации, полученных физическим лицом - налоговым резидентом Российской Федерации в виде дивидендов, доходов, относящихся к налоговым базам, указанным в пунктах 6.1 и 6.2 статьи 210 Налогового кодекса Российской Федерации),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</si>
  <si>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от 28.05.2026 № 162</t>
  </si>
</sst>
</file>

<file path=xl/styles.xml><?xml version="1.0" encoding="utf-8"?>
<styleSheet xmlns="http://schemas.openxmlformats.org/spreadsheetml/2006/main">
  <numFmts count="1">
    <numFmt numFmtId="164" formatCode="?"/>
  </numFmts>
  <fonts count="11">
    <font>
      <sz val="11"/>
      <color indexed="8"/>
      <name val="Calibri"/>
      <family val="2"/>
      <scheme val="minor"/>
    </font>
    <font>
      <sz val="14"/>
      <color indexed="8"/>
      <name val="Times New Roman"/>
      <family val="1"/>
      <charset val="204"/>
    </font>
    <font>
      <sz val="14"/>
      <color indexed="8"/>
      <name val="Calibri"/>
      <family val="2"/>
      <scheme val="minor"/>
    </font>
    <font>
      <b/>
      <sz val="14"/>
      <color indexed="0"/>
      <name val="Times New Roman"/>
      <family val="1"/>
      <charset val="204"/>
    </font>
    <font>
      <b/>
      <sz val="14"/>
      <color indexed="8"/>
      <name val="Times New Roman"/>
      <family val="1"/>
      <charset val="204"/>
    </font>
    <font>
      <b/>
      <sz val="14"/>
      <name val="Times New Roman"/>
      <family val="1"/>
      <charset val="204"/>
    </font>
    <font>
      <b/>
      <sz val="14"/>
      <color indexed="8"/>
      <name val="Calibri"/>
      <family val="2"/>
      <scheme val="minor"/>
    </font>
    <font>
      <sz val="14"/>
      <name val="Times New Roman"/>
      <family val="1"/>
      <charset val="204"/>
    </font>
    <font>
      <sz val="14"/>
      <color theme="1"/>
      <name val="Times New Roman"/>
      <family val="1"/>
      <charset val="204"/>
    </font>
    <font>
      <sz val="12"/>
      <color indexed="8"/>
      <name val="Times New Roman"/>
      <family val="1"/>
      <charset val="204"/>
    </font>
    <font>
      <sz val="14"/>
      <color rgb="FF000000"/>
      <name val="Times New Roman"/>
      <family val="1"/>
      <charset val="204"/>
    </font>
  </fonts>
  <fills count="4">
    <fill>
      <patternFill patternType="none"/>
    </fill>
    <fill>
      <patternFill patternType="gray125"/>
    </fill>
    <fill>
      <patternFill patternType="none"/>
    </fill>
    <fill>
      <patternFill patternType="solid">
        <fgColor theme="0"/>
        <bgColor indexed="64"/>
      </patternFill>
    </fill>
  </fills>
  <borders count="5">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36">
    <xf numFmtId="0" fontId="0" fillId="0" borderId="0" xfId="0"/>
    <xf numFmtId="0" fontId="1" fillId="2" borderId="1" xfId="0" applyNumberFormat="1" applyFont="1" applyFill="1" applyBorder="1" applyAlignment="1">
      <alignment horizontal="right" vertical="center"/>
    </xf>
    <xf numFmtId="0" fontId="2" fillId="0" borderId="0" xfId="0" applyFont="1"/>
    <xf numFmtId="49" fontId="4" fillId="2" borderId="2" xfId="0" applyNumberFormat="1" applyFont="1" applyFill="1" applyBorder="1" applyAlignment="1">
      <alignment horizontal="center" vertical="center"/>
    </xf>
    <xf numFmtId="49" fontId="5" fillId="2" borderId="2" xfId="0" applyNumberFormat="1" applyFont="1" applyFill="1" applyBorder="1" applyAlignment="1">
      <alignment horizontal="center" vertical="center" wrapText="1"/>
    </xf>
    <xf numFmtId="164" fontId="5" fillId="2" borderId="2" xfId="0" applyNumberFormat="1" applyFont="1" applyFill="1" applyBorder="1" applyAlignment="1">
      <alignment horizontal="left" vertical="center" wrapText="1"/>
    </xf>
    <xf numFmtId="0" fontId="6" fillId="0" borderId="0" xfId="0" applyFont="1"/>
    <xf numFmtId="49" fontId="7" fillId="2" borderId="2" xfId="0" applyNumberFormat="1" applyFont="1" applyFill="1" applyBorder="1" applyAlignment="1">
      <alignment horizontal="center" vertical="center" wrapText="1"/>
    </xf>
    <xf numFmtId="164" fontId="7" fillId="2" borderId="2" xfId="0" applyNumberFormat="1" applyFont="1" applyFill="1" applyBorder="1" applyAlignment="1">
      <alignment horizontal="left" vertical="center" wrapText="1"/>
    </xf>
    <xf numFmtId="1" fontId="7" fillId="2" borderId="2" xfId="0" applyNumberFormat="1" applyFont="1" applyFill="1" applyBorder="1" applyAlignment="1">
      <alignment horizontal="left" vertical="center" wrapText="1"/>
    </xf>
    <xf numFmtId="4" fontId="5" fillId="2" borderId="2" xfId="0" applyNumberFormat="1" applyFont="1" applyFill="1" applyBorder="1" applyAlignment="1">
      <alignment horizontal="right" vertical="center" wrapText="1"/>
    </xf>
    <xf numFmtId="4" fontId="7" fillId="2" borderId="2" xfId="0" applyNumberFormat="1" applyFont="1" applyFill="1" applyBorder="1" applyAlignment="1">
      <alignment horizontal="right" vertical="center" wrapText="1"/>
    </xf>
    <xf numFmtId="0" fontId="5" fillId="2" borderId="2" xfId="0" applyNumberFormat="1" applyFont="1" applyFill="1" applyBorder="1" applyAlignment="1">
      <alignment horizontal="left" vertical="center" wrapText="1"/>
    </xf>
    <xf numFmtId="0" fontId="8" fillId="3" borderId="2" xfId="0" applyFont="1" applyFill="1" applyBorder="1" applyAlignment="1">
      <alignment wrapText="1"/>
    </xf>
    <xf numFmtId="4" fontId="7" fillId="0" borderId="2" xfId="0" applyNumberFormat="1" applyFont="1" applyFill="1" applyBorder="1" applyAlignment="1">
      <alignment horizontal="right" vertical="center" wrapText="1"/>
    </xf>
    <xf numFmtId="49" fontId="9" fillId="2" borderId="1" xfId="0" applyNumberFormat="1" applyFont="1" applyFill="1" applyBorder="1" applyAlignment="1">
      <alignment horizontal="left" vertical="center"/>
    </xf>
    <xf numFmtId="49" fontId="9" fillId="2" borderId="1" xfId="0" applyNumberFormat="1" applyFont="1" applyFill="1" applyBorder="1" applyAlignment="1">
      <alignment vertical="center"/>
    </xf>
    <xf numFmtId="4" fontId="2" fillId="0" borderId="0" xfId="0" applyNumberFormat="1" applyFont="1"/>
    <xf numFmtId="4" fontId="5" fillId="0" borderId="2" xfId="0" applyNumberFormat="1" applyFont="1" applyFill="1" applyBorder="1" applyAlignment="1">
      <alignment horizontal="right" vertical="center" wrapText="1"/>
    </xf>
    <xf numFmtId="0" fontId="3" fillId="2" borderId="1" xfId="0" applyNumberFormat="1" applyFont="1" applyFill="1" applyBorder="1" applyAlignment="1">
      <alignment horizontal="center" vertical="center" wrapText="1"/>
    </xf>
    <xf numFmtId="49" fontId="3" fillId="2" borderId="4" xfId="0" applyNumberFormat="1" applyFont="1" applyFill="1" applyBorder="1" applyAlignment="1">
      <alignment horizontal="center" vertical="center" wrapText="1"/>
    </xf>
    <xf numFmtId="164" fontId="5" fillId="0" borderId="2" xfId="0" applyNumberFormat="1" applyFont="1" applyFill="1" applyBorder="1" applyAlignment="1">
      <alignment horizontal="left" vertical="center" wrapText="1"/>
    </xf>
    <xf numFmtId="49" fontId="7" fillId="0" borderId="2" xfId="0" applyNumberFormat="1" applyFont="1" applyFill="1" applyBorder="1" applyAlignment="1">
      <alignment horizontal="center" vertical="center" wrapText="1"/>
    </xf>
    <xf numFmtId="164" fontId="7" fillId="0" borderId="2" xfId="0" applyNumberFormat="1" applyFont="1" applyFill="1" applyBorder="1" applyAlignment="1">
      <alignment horizontal="left" vertical="center" wrapText="1"/>
    </xf>
    <xf numFmtId="0" fontId="2" fillId="0" borderId="0" xfId="0" applyFont="1" applyFill="1"/>
    <xf numFmtId="4" fontId="7" fillId="0" borderId="2" xfId="0" applyNumberFormat="1" applyFont="1" applyBorder="1" applyAlignment="1" applyProtection="1">
      <alignment horizontal="right" vertical="center" wrapText="1"/>
    </xf>
    <xf numFmtId="0" fontId="8" fillId="0" borderId="2" xfId="0" applyFont="1" applyFill="1" applyBorder="1" applyAlignment="1">
      <alignment wrapText="1"/>
    </xf>
    <xf numFmtId="0" fontId="8" fillId="0" borderId="2" xfId="0" applyNumberFormat="1" applyFont="1" applyFill="1" applyBorder="1" applyAlignment="1">
      <alignment wrapText="1"/>
    </xf>
    <xf numFmtId="0" fontId="2" fillId="0" borderId="0" xfId="0" applyFont="1" applyAlignment="1">
      <alignment wrapText="1"/>
    </xf>
    <xf numFmtId="49" fontId="3" fillId="2" borderId="3"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10" fillId="3" borderId="2" xfId="0" applyFont="1" applyFill="1" applyBorder="1" applyAlignment="1">
      <alignment wrapText="1"/>
    </xf>
    <xf numFmtId="0" fontId="7" fillId="3" borderId="2" xfId="0" applyFont="1" applyFill="1" applyBorder="1" applyAlignment="1">
      <alignment wrapText="1"/>
    </xf>
    <xf numFmtId="49" fontId="3" fillId="2" borderId="2"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J180"/>
  <sheetViews>
    <sheetView tabSelected="1" workbookViewId="0">
      <selection activeCell="B2" sqref="B2"/>
    </sheetView>
  </sheetViews>
  <sheetFormatPr defaultColWidth="9.109375" defaultRowHeight="18" customHeight="1"/>
  <cols>
    <col min="1" max="1" width="34.6640625" style="2" customWidth="1"/>
    <col min="2" max="2" width="80.5546875" style="2" customWidth="1"/>
    <col min="3" max="3" width="19.44140625" style="2" hidden="1" customWidth="1"/>
    <col min="4" max="5" width="16.44140625" style="2" hidden="1" customWidth="1"/>
    <col min="6" max="6" width="39.88671875" style="2" customWidth="1"/>
    <col min="7" max="8" width="19.44140625" style="2" hidden="1" customWidth="1"/>
    <col min="9" max="9" width="9.109375" style="2"/>
    <col min="10" max="10" width="19.109375" style="2" bestFit="1" customWidth="1"/>
    <col min="11" max="16384" width="9.109375" style="2"/>
  </cols>
  <sheetData>
    <row r="1" spans="1:10">
      <c r="A1" s="1"/>
      <c r="B1" s="1"/>
      <c r="F1" s="15" t="s">
        <v>265</v>
      </c>
      <c r="G1" s="15"/>
      <c r="H1" s="15"/>
    </row>
    <row r="2" spans="1:10">
      <c r="A2" s="1"/>
      <c r="B2" s="1"/>
      <c r="F2" s="16" t="s">
        <v>0</v>
      </c>
      <c r="G2" s="16"/>
      <c r="H2" s="16"/>
    </row>
    <row r="3" spans="1:10">
      <c r="A3" s="1"/>
      <c r="B3" s="1"/>
      <c r="F3" s="16" t="s">
        <v>1</v>
      </c>
      <c r="G3" s="16"/>
      <c r="H3" s="16"/>
    </row>
    <row r="4" spans="1:10">
      <c r="A4" s="1"/>
      <c r="B4" s="1"/>
      <c r="C4" s="15"/>
      <c r="D4" s="15"/>
      <c r="E4" s="15"/>
      <c r="F4" s="15" t="s">
        <v>325</v>
      </c>
      <c r="G4" s="15"/>
      <c r="H4" s="15"/>
    </row>
    <row r="5" spans="1:10" ht="45.75" customHeight="1">
      <c r="A5" s="35" t="s">
        <v>322</v>
      </c>
      <c r="B5" s="35"/>
      <c r="C5" s="35"/>
      <c r="D5" s="35"/>
      <c r="E5" s="35"/>
      <c r="F5" s="35"/>
      <c r="G5" s="35"/>
      <c r="H5" s="35"/>
    </row>
    <row r="6" spans="1:10">
      <c r="A6" s="19"/>
      <c r="B6" s="19"/>
      <c r="C6" s="19"/>
      <c r="D6" s="30"/>
      <c r="E6" s="34"/>
      <c r="F6" s="30"/>
      <c r="G6" s="19"/>
      <c r="H6" s="19"/>
    </row>
    <row r="7" spans="1:10" ht="59.25" customHeight="1">
      <c r="A7" s="29" t="s">
        <v>2</v>
      </c>
      <c r="B7" s="29" t="s">
        <v>6</v>
      </c>
      <c r="C7" s="20" t="s">
        <v>248</v>
      </c>
      <c r="D7" s="33" t="s">
        <v>320</v>
      </c>
      <c r="E7" s="33" t="s">
        <v>323</v>
      </c>
      <c r="F7" s="33" t="s">
        <v>248</v>
      </c>
      <c r="G7" s="20" t="s">
        <v>267</v>
      </c>
      <c r="H7" s="20" t="s">
        <v>278</v>
      </c>
    </row>
    <row r="8" spans="1:10">
      <c r="A8" s="3" t="s">
        <v>3</v>
      </c>
      <c r="B8" s="3" t="s">
        <v>4</v>
      </c>
      <c r="C8" s="3" t="s">
        <v>5</v>
      </c>
      <c r="D8" s="3"/>
      <c r="E8" s="3"/>
      <c r="F8" s="3" t="s">
        <v>5</v>
      </c>
      <c r="G8" s="3" t="s">
        <v>279</v>
      </c>
      <c r="H8" s="3" t="s">
        <v>280</v>
      </c>
    </row>
    <row r="9" spans="1:10" s="6" customFormat="1" ht="25.5" customHeight="1">
      <c r="A9" s="4"/>
      <c r="B9" s="5" t="s">
        <v>7</v>
      </c>
      <c r="C9" s="10">
        <f>C10+C117</f>
        <v>612941632.67999995</v>
      </c>
      <c r="D9" s="10">
        <f>D10+D117</f>
        <v>1028200</v>
      </c>
      <c r="E9" s="10">
        <f>E10+E117</f>
        <v>62119</v>
      </c>
      <c r="F9" s="10">
        <f>C9+D9+E9</f>
        <v>614031951.67999995</v>
      </c>
      <c r="G9" s="10">
        <f>G10+G117</f>
        <v>560984448.77999997</v>
      </c>
      <c r="H9" s="10">
        <f>H10+H117</f>
        <v>602703815.04999995</v>
      </c>
    </row>
    <row r="10" spans="1:10" ht="18" customHeight="1">
      <c r="A10" s="4" t="s">
        <v>8</v>
      </c>
      <c r="B10" s="5" t="s">
        <v>9</v>
      </c>
      <c r="C10" s="10">
        <f>C52+C11</f>
        <v>91220915.460000008</v>
      </c>
      <c r="D10" s="10">
        <f>D52+D11</f>
        <v>0</v>
      </c>
      <c r="E10" s="10">
        <f>E52+E11</f>
        <v>62119</v>
      </c>
      <c r="F10" s="10">
        <f t="shared" ref="F10:F73" si="0">C10+D10+E10</f>
        <v>91283034.460000008</v>
      </c>
      <c r="G10" s="10">
        <f>G52+G11</f>
        <v>91785400</v>
      </c>
      <c r="H10" s="10">
        <f>H52+H11</f>
        <v>94743300</v>
      </c>
      <c r="J10" s="17"/>
    </row>
    <row r="11" spans="1:10" s="6" customFormat="1" ht="24.75" customHeight="1">
      <c r="A11" s="4"/>
      <c r="B11" s="5" t="s">
        <v>249</v>
      </c>
      <c r="C11" s="10">
        <f>C12+C21+C31+C41+C49</f>
        <v>63466000</v>
      </c>
      <c r="D11" s="10">
        <f>D12+D21+D31+D41+D49</f>
        <v>0</v>
      </c>
      <c r="E11" s="10">
        <f>E12+E21+E31+E41+E49</f>
        <v>62119</v>
      </c>
      <c r="F11" s="10">
        <f t="shared" si="0"/>
        <v>63528119</v>
      </c>
      <c r="G11" s="10">
        <f>G12+G21+G31+G41+G49</f>
        <v>66588000</v>
      </c>
      <c r="H11" s="10">
        <f>H12+H21+H31+H41+H49</f>
        <v>69524000</v>
      </c>
    </row>
    <row r="12" spans="1:10" ht="24" hidden="1" customHeight="1">
      <c r="A12" s="4" t="s">
        <v>10</v>
      </c>
      <c r="B12" s="5" t="s">
        <v>11</v>
      </c>
      <c r="C12" s="10">
        <f>C13</f>
        <v>37006000</v>
      </c>
      <c r="D12" s="10">
        <f>D13</f>
        <v>0</v>
      </c>
      <c r="E12" s="10">
        <f>E13</f>
        <v>0</v>
      </c>
      <c r="F12" s="10">
        <f t="shared" si="0"/>
        <v>37006000</v>
      </c>
      <c r="G12" s="10">
        <f>G13</f>
        <v>39300000</v>
      </c>
      <c r="H12" s="10">
        <f>H13</f>
        <v>41776000</v>
      </c>
    </row>
    <row r="13" spans="1:10" ht="22.5" hidden="1" customHeight="1">
      <c r="A13" s="7" t="s">
        <v>12</v>
      </c>
      <c r="B13" s="8" t="s">
        <v>13</v>
      </c>
      <c r="C13" s="11">
        <f>C14+C15+C16+C17+C18+C19+C20</f>
        <v>37006000</v>
      </c>
      <c r="D13" s="11">
        <f>D14+D15+D16+D17+D18+D19+D20</f>
        <v>0</v>
      </c>
      <c r="E13" s="11">
        <f>E14+E15+E16+E17+E18+E19+E20</f>
        <v>0</v>
      </c>
      <c r="F13" s="11">
        <f t="shared" si="0"/>
        <v>37006000</v>
      </c>
      <c r="G13" s="11">
        <f>G14+G15+G16+G17+G18+G19+G20</f>
        <v>39300000</v>
      </c>
      <c r="H13" s="11">
        <f>H14+H15+H16+H17+H18+H19+H20</f>
        <v>41776000</v>
      </c>
    </row>
    <row r="14" spans="1:10" ht="309" hidden="1" customHeight="1">
      <c r="A14" s="7" t="s">
        <v>14</v>
      </c>
      <c r="B14" s="9" t="s">
        <v>324</v>
      </c>
      <c r="C14" s="11">
        <v>31325000</v>
      </c>
      <c r="D14" s="11">
        <v>0</v>
      </c>
      <c r="E14" s="11">
        <v>0</v>
      </c>
      <c r="F14" s="11">
        <f t="shared" si="0"/>
        <v>31325000</v>
      </c>
      <c r="G14" s="11">
        <v>33267000</v>
      </c>
      <c r="H14" s="11">
        <v>35363000</v>
      </c>
    </row>
    <row r="15" spans="1:10" ht="195.75" hidden="1" customHeight="1">
      <c r="A15" s="7" t="s">
        <v>15</v>
      </c>
      <c r="B15" s="8" t="s">
        <v>283</v>
      </c>
      <c r="C15" s="11">
        <v>223000</v>
      </c>
      <c r="D15" s="11">
        <v>0</v>
      </c>
      <c r="E15" s="11">
        <v>0</v>
      </c>
      <c r="F15" s="11">
        <f t="shared" si="0"/>
        <v>223000</v>
      </c>
      <c r="G15" s="11">
        <v>237000</v>
      </c>
      <c r="H15" s="11">
        <v>252000</v>
      </c>
    </row>
    <row r="16" spans="1:10" ht="144" hidden="1">
      <c r="A16" s="7" t="s">
        <v>16</v>
      </c>
      <c r="B16" s="8" t="s">
        <v>284</v>
      </c>
      <c r="C16" s="11">
        <v>790000</v>
      </c>
      <c r="D16" s="11">
        <v>0</v>
      </c>
      <c r="E16" s="11">
        <v>0</v>
      </c>
      <c r="F16" s="11">
        <f t="shared" si="0"/>
        <v>790000</v>
      </c>
      <c r="G16" s="11">
        <v>839000</v>
      </c>
      <c r="H16" s="11">
        <v>892000</v>
      </c>
    </row>
    <row r="17" spans="1:8" ht="117" hidden="1" customHeight="1">
      <c r="A17" s="7" t="s">
        <v>17</v>
      </c>
      <c r="B17" s="8" t="s">
        <v>18</v>
      </c>
      <c r="C17" s="11">
        <v>170000</v>
      </c>
      <c r="D17" s="11">
        <v>0</v>
      </c>
      <c r="E17" s="11">
        <v>0</v>
      </c>
      <c r="F17" s="11">
        <f t="shared" si="0"/>
        <v>170000</v>
      </c>
      <c r="G17" s="11">
        <v>181000</v>
      </c>
      <c r="H17" s="11">
        <v>192000</v>
      </c>
    </row>
    <row r="18" spans="1:8" ht="108" hidden="1">
      <c r="A18" s="7" t="s">
        <v>266</v>
      </c>
      <c r="B18" s="8" t="s">
        <v>285</v>
      </c>
      <c r="C18" s="11">
        <v>98000</v>
      </c>
      <c r="D18" s="11">
        <v>0</v>
      </c>
      <c r="E18" s="11">
        <v>0</v>
      </c>
      <c r="F18" s="11">
        <f t="shared" si="0"/>
        <v>98000</v>
      </c>
      <c r="G18" s="11">
        <v>104000</v>
      </c>
      <c r="H18" s="11">
        <v>110000</v>
      </c>
    </row>
    <row r="19" spans="1:8" ht="108" hidden="1">
      <c r="A19" s="7" t="s">
        <v>281</v>
      </c>
      <c r="B19" s="8" t="s">
        <v>286</v>
      </c>
      <c r="C19" s="11">
        <v>40000</v>
      </c>
      <c r="D19" s="11">
        <v>0</v>
      </c>
      <c r="E19" s="11">
        <v>0</v>
      </c>
      <c r="F19" s="11">
        <f t="shared" si="0"/>
        <v>40000</v>
      </c>
      <c r="G19" s="11">
        <v>42000</v>
      </c>
      <c r="H19" s="11">
        <v>45000</v>
      </c>
    </row>
    <row r="20" spans="1:8" ht="81" hidden="1" customHeight="1">
      <c r="A20" s="7" t="s">
        <v>282</v>
      </c>
      <c r="B20" s="8" t="s">
        <v>287</v>
      </c>
      <c r="C20" s="11">
        <v>4360000</v>
      </c>
      <c r="D20" s="11">
        <v>0</v>
      </c>
      <c r="E20" s="11">
        <v>0</v>
      </c>
      <c r="F20" s="11">
        <f t="shared" si="0"/>
        <v>4360000</v>
      </c>
      <c r="G20" s="11">
        <v>4630000</v>
      </c>
      <c r="H20" s="11">
        <v>4922000</v>
      </c>
    </row>
    <row r="21" spans="1:8" ht="63" hidden="1" customHeight="1">
      <c r="A21" s="4" t="s">
        <v>19</v>
      </c>
      <c r="B21" s="5" t="s">
        <v>20</v>
      </c>
      <c r="C21" s="10">
        <f>C22</f>
        <v>14593000</v>
      </c>
      <c r="D21" s="10">
        <f>D22</f>
        <v>0</v>
      </c>
      <c r="E21" s="10">
        <f>E22</f>
        <v>0</v>
      </c>
      <c r="F21" s="10">
        <f t="shared" si="0"/>
        <v>14593000</v>
      </c>
      <c r="G21" s="10">
        <f>G22</f>
        <v>14890000</v>
      </c>
      <c r="H21" s="10">
        <f>H22</f>
        <v>15287000</v>
      </c>
    </row>
    <row r="22" spans="1:8" ht="44.25" hidden="1" customHeight="1">
      <c r="A22" s="7" t="s">
        <v>21</v>
      </c>
      <c r="B22" s="8" t="s">
        <v>22</v>
      </c>
      <c r="C22" s="11">
        <f>C23+C25+C27+C29</f>
        <v>14593000</v>
      </c>
      <c r="D22" s="11">
        <f>D23+D25+D27+D29</f>
        <v>0</v>
      </c>
      <c r="E22" s="11">
        <f>E23+E25+E27+E29</f>
        <v>0</v>
      </c>
      <c r="F22" s="11">
        <f t="shared" si="0"/>
        <v>14593000</v>
      </c>
      <c r="G22" s="11">
        <f>G23+G25+G27+G29</f>
        <v>14890000</v>
      </c>
      <c r="H22" s="11">
        <f>H23+H25+H27+H29</f>
        <v>15287000</v>
      </c>
    </row>
    <row r="23" spans="1:8" ht="91.5" hidden="1" customHeight="1">
      <c r="A23" s="7" t="s">
        <v>23</v>
      </c>
      <c r="B23" s="8" t="s">
        <v>24</v>
      </c>
      <c r="C23" s="11">
        <f>C24</f>
        <v>7636000</v>
      </c>
      <c r="D23" s="11">
        <f>D24</f>
        <v>0</v>
      </c>
      <c r="E23" s="11">
        <f>E24</f>
        <v>0</v>
      </c>
      <c r="F23" s="11">
        <f t="shared" si="0"/>
        <v>7636000</v>
      </c>
      <c r="G23" s="11">
        <f>G24</f>
        <v>7782000</v>
      </c>
      <c r="H23" s="11">
        <f>H24</f>
        <v>7977000</v>
      </c>
    </row>
    <row r="24" spans="1:8" ht="135" hidden="1" customHeight="1">
      <c r="A24" s="7" t="s">
        <v>25</v>
      </c>
      <c r="B24" s="8" t="s">
        <v>26</v>
      </c>
      <c r="C24" s="11">
        <v>7636000</v>
      </c>
      <c r="D24" s="11">
        <v>0</v>
      </c>
      <c r="E24" s="11">
        <v>0</v>
      </c>
      <c r="F24" s="11">
        <f t="shared" si="0"/>
        <v>7636000</v>
      </c>
      <c r="G24" s="11">
        <v>7782000</v>
      </c>
      <c r="H24" s="11">
        <v>7977000</v>
      </c>
    </row>
    <row r="25" spans="1:8" ht="98.25" hidden="1" customHeight="1">
      <c r="A25" s="7" t="s">
        <v>27</v>
      </c>
      <c r="B25" s="8" t="s">
        <v>28</v>
      </c>
      <c r="C25" s="11">
        <f>C26</f>
        <v>37000</v>
      </c>
      <c r="D25" s="11">
        <f>D26</f>
        <v>0</v>
      </c>
      <c r="E25" s="11">
        <f>E26</f>
        <v>0</v>
      </c>
      <c r="F25" s="11">
        <f t="shared" si="0"/>
        <v>37000</v>
      </c>
      <c r="G25" s="11">
        <f>G26</f>
        <v>38000</v>
      </c>
      <c r="H25" s="11">
        <f>H26</f>
        <v>39000</v>
      </c>
    </row>
    <row r="26" spans="1:8" ht="157.5" hidden="1" customHeight="1">
      <c r="A26" s="7" t="s">
        <v>29</v>
      </c>
      <c r="B26" s="8" t="s">
        <v>288</v>
      </c>
      <c r="C26" s="11">
        <v>37000</v>
      </c>
      <c r="D26" s="11">
        <v>0</v>
      </c>
      <c r="E26" s="11">
        <v>0</v>
      </c>
      <c r="F26" s="11">
        <f t="shared" si="0"/>
        <v>37000</v>
      </c>
      <c r="G26" s="11">
        <v>38000</v>
      </c>
      <c r="H26" s="11">
        <v>39000</v>
      </c>
    </row>
    <row r="27" spans="1:8" ht="87" hidden="1" customHeight="1">
      <c r="A27" s="7" t="s">
        <v>30</v>
      </c>
      <c r="B27" s="8" t="s">
        <v>31</v>
      </c>
      <c r="C27" s="11">
        <f>C28</f>
        <v>7386000</v>
      </c>
      <c r="D27" s="11">
        <f>D28</f>
        <v>0</v>
      </c>
      <c r="E27" s="11">
        <f>E28</f>
        <v>0</v>
      </c>
      <c r="F27" s="11">
        <f t="shared" si="0"/>
        <v>7386000</v>
      </c>
      <c r="G27" s="11">
        <f>G28</f>
        <v>7527000</v>
      </c>
      <c r="H27" s="11">
        <f>H28</f>
        <v>7721000</v>
      </c>
    </row>
    <row r="28" spans="1:8" ht="139.5" hidden="1" customHeight="1">
      <c r="A28" s="7" t="s">
        <v>32</v>
      </c>
      <c r="B28" s="8" t="s">
        <v>33</v>
      </c>
      <c r="C28" s="11">
        <v>7386000</v>
      </c>
      <c r="D28" s="11">
        <v>0</v>
      </c>
      <c r="E28" s="11">
        <v>0</v>
      </c>
      <c r="F28" s="11">
        <f t="shared" si="0"/>
        <v>7386000</v>
      </c>
      <c r="G28" s="11">
        <v>7527000</v>
      </c>
      <c r="H28" s="11">
        <v>7721000</v>
      </c>
    </row>
    <row r="29" spans="1:8" ht="84" hidden="1" customHeight="1">
      <c r="A29" s="7" t="s">
        <v>34</v>
      </c>
      <c r="B29" s="8" t="s">
        <v>35</v>
      </c>
      <c r="C29" s="11">
        <f>C30</f>
        <v>-466000</v>
      </c>
      <c r="D29" s="11">
        <f>D30</f>
        <v>0</v>
      </c>
      <c r="E29" s="11">
        <f>E30</f>
        <v>0</v>
      </c>
      <c r="F29" s="11">
        <f t="shared" si="0"/>
        <v>-466000</v>
      </c>
      <c r="G29" s="11">
        <f>G30</f>
        <v>-457000</v>
      </c>
      <c r="H29" s="11">
        <f>H30</f>
        <v>-450000</v>
      </c>
    </row>
    <row r="30" spans="1:8" ht="136.5" hidden="1" customHeight="1">
      <c r="A30" s="7" t="s">
        <v>36</v>
      </c>
      <c r="B30" s="8" t="s">
        <v>37</v>
      </c>
      <c r="C30" s="11">
        <v>-466000</v>
      </c>
      <c r="D30" s="11">
        <v>0</v>
      </c>
      <c r="E30" s="11">
        <v>0</v>
      </c>
      <c r="F30" s="11">
        <f t="shared" si="0"/>
        <v>-466000</v>
      </c>
      <c r="G30" s="11">
        <v>-457000</v>
      </c>
      <c r="H30" s="11">
        <v>-450000</v>
      </c>
    </row>
    <row r="31" spans="1:8" ht="24.75" hidden="1" customHeight="1">
      <c r="A31" s="4" t="s">
        <v>38</v>
      </c>
      <c r="B31" s="5" t="s">
        <v>39</v>
      </c>
      <c r="C31" s="10">
        <f>C32+C37+C39</f>
        <v>2497000</v>
      </c>
      <c r="D31" s="10">
        <f>D32+D37+D39</f>
        <v>0</v>
      </c>
      <c r="E31" s="10">
        <f>E32+E37+E39</f>
        <v>0</v>
      </c>
      <c r="F31" s="10">
        <f t="shared" si="0"/>
        <v>2497000</v>
      </c>
      <c r="G31" s="10">
        <f>G32+G37+G39</f>
        <v>2550000</v>
      </c>
      <c r="H31" s="10">
        <f>H32+H37+H39</f>
        <v>2603000</v>
      </c>
    </row>
    <row r="32" spans="1:8" ht="40.5" hidden="1" customHeight="1">
      <c r="A32" s="7" t="s">
        <v>40</v>
      </c>
      <c r="B32" s="8" t="s">
        <v>41</v>
      </c>
      <c r="C32" s="11">
        <f>C33+C35</f>
        <v>1280000</v>
      </c>
      <c r="D32" s="11">
        <f>D33+D35</f>
        <v>0</v>
      </c>
      <c r="E32" s="11">
        <f>E33+E35</f>
        <v>0</v>
      </c>
      <c r="F32" s="11">
        <f t="shared" si="0"/>
        <v>1280000</v>
      </c>
      <c r="G32" s="11">
        <f>G33+G35</f>
        <v>1333000</v>
      </c>
      <c r="H32" s="11">
        <f>H33+H35</f>
        <v>1386000</v>
      </c>
    </row>
    <row r="33" spans="1:8" ht="36.75" hidden="1" customHeight="1">
      <c r="A33" s="7" t="s">
        <v>42</v>
      </c>
      <c r="B33" s="8" t="s">
        <v>43</v>
      </c>
      <c r="C33" s="11">
        <f>C34</f>
        <v>1030000</v>
      </c>
      <c r="D33" s="11">
        <f>D34</f>
        <v>0</v>
      </c>
      <c r="E33" s="11">
        <f>E34</f>
        <v>0</v>
      </c>
      <c r="F33" s="11">
        <f t="shared" si="0"/>
        <v>1030000</v>
      </c>
      <c r="G33" s="11">
        <f>G34</f>
        <v>1083000</v>
      </c>
      <c r="H33" s="11">
        <f>H34</f>
        <v>1136000</v>
      </c>
    </row>
    <row r="34" spans="1:8" ht="37.5" hidden="1" customHeight="1">
      <c r="A34" s="7" t="s">
        <v>44</v>
      </c>
      <c r="B34" s="8" t="s">
        <v>43</v>
      </c>
      <c r="C34" s="14">
        <v>1030000</v>
      </c>
      <c r="D34" s="14">
        <v>0</v>
      </c>
      <c r="E34" s="14">
        <v>0</v>
      </c>
      <c r="F34" s="11">
        <f t="shared" si="0"/>
        <v>1030000</v>
      </c>
      <c r="G34" s="14">
        <v>1083000</v>
      </c>
      <c r="H34" s="14">
        <v>1136000</v>
      </c>
    </row>
    <row r="35" spans="1:8" ht="56.25" hidden="1" customHeight="1">
      <c r="A35" s="7" t="s">
        <v>45</v>
      </c>
      <c r="B35" s="8" t="s">
        <v>46</v>
      </c>
      <c r="C35" s="11">
        <f>C36</f>
        <v>250000</v>
      </c>
      <c r="D35" s="11">
        <f>D36</f>
        <v>0</v>
      </c>
      <c r="E35" s="11">
        <f>E36</f>
        <v>0</v>
      </c>
      <c r="F35" s="11">
        <f t="shared" si="0"/>
        <v>250000</v>
      </c>
      <c r="G35" s="11">
        <f>G36</f>
        <v>250000</v>
      </c>
      <c r="H35" s="11">
        <f>H36</f>
        <v>250000</v>
      </c>
    </row>
    <row r="36" spans="1:8" ht="78" hidden="1" customHeight="1">
      <c r="A36" s="7" t="s">
        <v>47</v>
      </c>
      <c r="B36" s="8" t="s">
        <v>48</v>
      </c>
      <c r="C36" s="11">
        <v>250000</v>
      </c>
      <c r="D36" s="11">
        <v>0</v>
      </c>
      <c r="E36" s="11">
        <v>0</v>
      </c>
      <c r="F36" s="11">
        <f t="shared" si="0"/>
        <v>250000</v>
      </c>
      <c r="G36" s="11">
        <v>250000</v>
      </c>
      <c r="H36" s="11">
        <v>250000</v>
      </c>
    </row>
    <row r="37" spans="1:8" ht="23.25" hidden="1" customHeight="1">
      <c r="A37" s="7" t="s">
        <v>49</v>
      </c>
      <c r="B37" s="8" t="s">
        <v>50</v>
      </c>
      <c r="C37" s="11">
        <f>C38</f>
        <v>45000</v>
      </c>
      <c r="D37" s="11">
        <f>D38</f>
        <v>0</v>
      </c>
      <c r="E37" s="11">
        <f>E38</f>
        <v>0</v>
      </c>
      <c r="F37" s="11">
        <f t="shared" si="0"/>
        <v>45000</v>
      </c>
      <c r="G37" s="11">
        <f>G38</f>
        <v>45000</v>
      </c>
      <c r="H37" s="11">
        <f>H38</f>
        <v>45000</v>
      </c>
    </row>
    <row r="38" spans="1:8" ht="21" hidden="1" customHeight="1">
      <c r="A38" s="7" t="s">
        <v>51</v>
      </c>
      <c r="B38" s="8" t="s">
        <v>50</v>
      </c>
      <c r="C38" s="11">
        <v>45000</v>
      </c>
      <c r="D38" s="11">
        <v>0</v>
      </c>
      <c r="E38" s="11">
        <v>0</v>
      </c>
      <c r="F38" s="11">
        <f t="shared" si="0"/>
        <v>45000</v>
      </c>
      <c r="G38" s="11">
        <v>45000</v>
      </c>
      <c r="H38" s="11">
        <v>45000</v>
      </c>
    </row>
    <row r="39" spans="1:8" ht="36.75" hidden="1" customHeight="1">
      <c r="A39" s="7" t="s">
        <v>52</v>
      </c>
      <c r="B39" s="8" t="s">
        <v>53</v>
      </c>
      <c r="C39" s="11">
        <f>C40</f>
        <v>1172000</v>
      </c>
      <c r="D39" s="11">
        <f>D40</f>
        <v>0</v>
      </c>
      <c r="E39" s="11">
        <f>E40</f>
        <v>0</v>
      </c>
      <c r="F39" s="11">
        <f t="shared" si="0"/>
        <v>1172000</v>
      </c>
      <c r="G39" s="11">
        <f>G40</f>
        <v>1172000</v>
      </c>
      <c r="H39" s="11">
        <f>H40</f>
        <v>1172000</v>
      </c>
    </row>
    <row r="40" spans="1:8" ht="59.25" hidden="1" customHeight="1">
      <c r="A40" s="7" t="s">
        <v>54</v>
      </c>
      <c r="B40" s="8" t="s">
        <v>55</v>
      </c>
      <c r="C40" s="11">
        <v>1172000</v>
      </c>
      <c r="D40" s="11">
        <v>0</v>
      </c>
      <c r="E40" s="11">
        <v>0</v>
      </c>
      <c r="F40" s="11">
        <f t="shared" si="0"/>
        <v>1172000</v>
      </c>
      <c r="G40" s="11">
        <v>1172000</v>
      </c>
      <c r="H40" s="11">
        <v>1172000</v>
      </c>
    </row>
    <row r="41" spans="1:8" ht="25.5" customHeight="1">
      <c r="A41" s="4" t="s">
        <v>56</v>
      </c>
      <c r="B41" s="5" t="s">
        <v>57</v>
      </c>
      <c r="C41" s="10">
        <f>C42+C44</f>
        <v>5470000</v>
      </c>
      <c r="D41" s="10">
        <f>D42+D44</f>
        <v>0</v>
      </c>
      <c r="E41" s="10">
        <f>E42+E44</f>
        <v>62119</v>
      </c>
      <c r="F41" s="10">
        <f t="shared" si="0"/>
        <v>5532119</v>
      </c>
      <c r="G41" s="10">
        <f>G42+G44</f>
        <v>5948000</v>
      </c>
      <c r="H41" s="10">
        <f>H42+H44</f>
        <v>5958000</v>
      </c>
    </row>
    <row r="42" spans="1:8" ht="23.25" hidden="1" customHeight="1">
      <c r="A42" s="7" t="s">
        <v>58</v>
      </c>
      <c r="B42" s="8" t="s">
        <v>59</v>
      </c>
      <c r="C42" s="11">
        <f>C43</f>
        <v>3070000</v>
      </c>
      <c r="D42" s="11">
        <f>D43</f>
        <v>0</v>
      </c>
      <c r="E42" s="11">
        <f>E43</f>
        <v>0</v>
      </c>
      <c r="F42" s="11">
        <f t="shared" si="0"/>
        <v>3070000</v>
      </c>
      <c r="G42" s="11">
        <f>G43</f>
        <v>3080000</v>
      </c>
      <c r="H42" s="11">
        <f>H43</f>
        <v>3090000</v>
      </c>
    </row>
    <row r="43" spans="1:8" ht="61.5" hidden="1" customHeight="1">
      <c r="A43" s="7" t="s">
        <v>60</v>
      </c>
      <c r="B43" s="8" t="s">
        <v>61</v>
      </c>
      <c r="C43" s="11">
        <v>3070000</v>
      </c>
      <c r="D43" s="11">
        <v>0</v>
      </c>
      <c r="E43" s="11">
        <v>0</v>
      </c>
      <c r="F43" s="11">
        <f t="shared" si="0"/>
        <v>3070000</v>
      </c>
      <c r="G43" s="11">
        <v>3080000</v>
      </c>
      <c r="H43" s="11">
        <v>3090000</v>
      </c>
    </row>
    <row r="44" spans="1:8" ht="23.25" customHeight="1">
      <c r="A44" s="7" t="s">
        <v>62</v>
      </c>
      <c r="B44" s="8" t="s">
        <v>63</v>
      </c>
      <c r="C44" s="11">
        <f>C45+C47</f>
        <v>2400000</v>
      </c>
      <c r="D44" s="11">
        <f>D45+D47</f>
        <v>0</v>
      </c>
      <c r="E44" s="11">
        <f>E45+E47</f>
        <v>62119</v>
      </c>
      <c r="F44" s="11">
        <f t="shared" si="0"/>
        <v>2462119</v>
      </c>
      <c r="G44" s="11">
        <f>G45+G47</f>
        <v>2868000</v>
      </c>
      <c r="H44" s="11">
        <f>H45+H47</f>
        <v>2868000</v>
      </c>
    </row>
    <row r="45" spans="1:8" ht="21.75" customHeight="1">
      <c r="A45" s="7" t="s">
        <v>64</v>
      </c>
      <c r="B45" s="8" t="s">
        <v>65</v>
      </c>
      <c r="C45" s="11">
        <f>C46</f>
        <v>670000</v>
      </c>
      <c r="D45" s="11">
        <f>D46</f>
        <v>0</v>
      </c>
      <c r="E45" s="11">
        <f>E46</f>
        <v>62119</v>
      </c>
      <c r="F45" s="11">
        <f t="shared" si="0"/>
        <v>732119</v>
      </c>
      <c r="G45" s="11">
        <f>G46</f>
        <v>920000</v>
      </c>
      <c r="H45" s="11">
        <f>H46</f>
        <v>920000</v>
      </c>
    </row>
    <row r="46" spans="1:8" ht="42.75" customHeight="1">
      <c r="A46" s="7" t="s">
        <v>66</v>
      </c>
      <c r="B46" s="8" t="s">
        <v>67</v>
      </c>
      <c r="C46" s="11">
        <v>670000</v>
      </c>
      <c r="D46" s="11">
        <v>0</v>
      </c>
      <c r="E46" s="11">
        <v>62119</v>
      </c>
      <c r="F46" s="11">
        <f t="shared" si="0"/>
        <v>732119</v>
      </c>
      <c r="G46" s="11">
        <v>920000</v>
      </c>
      <c r="H46" s="11">
        <v>920000</v>
      </c>
    </row>
    <row r="47" spans="1:8" ht="25.5" hidden="1" customHeight="1">
      <c r="A47" s="7" t="s">
        <v>68</v>
      </c>
      <c r="B47" s="8" t="s">
        <v>69</v>
      </c>
      <c r="C47" s="11">
        <f>C48</f>
        <v>1730000</v>
      </c>
      <c r="D47" s="11">
        <f>D48</f>
        <v>0</v>
      </c>
      <c r="E47" s="11">
        <f>E48</f>
        <v>0</v>
      </c>
      <c r="F47" s="11">
        <f t="shared" si="0"/>
        <v>1730000</v>
      </c>
      <c r="G47" s="11">
        <f>G48</f>
        <v>1948000</v>
      </c>
      <c r="H47" s="11">
        <f>H48</f>
        <v>1948000</v>
      </c>
    </row>
    <row r="48" spans="1:8" ht="42.75" hidden="1" customHeight="1">
      <c r="A48" s="7" t="s">
        <v>70</v>
      </c>
      <c r="B48" s="8" t="s">
        <v>71</v>
      </c>
      <c r="C48" s="11">
        <v>1730000</v>
      </c>
      <c r="D48" s="11">
        <v>0</v>
      </c>
      <c r="E48" s="11">
        <v>0</v>
      </c>
      <c r="F48" s="11">
        <f t="shared" si="0"/>
        <v>1730000</v>
      </c>
      <c r="G48" s="11">
        <v>1948000</v>
      </c>
      <c r="H48" s="11">
        <v>1948000</v>
      </c>
    </row>
    <row r="49" spans="1:8" ht="25.5" hidden="1" customHeight="1">
      <c r="A49" s="4" t="s">
        <v>72</v>
      </c>
      <c r="B49" s="5" t="s">
        <v>73</v>
      </c>
      <c r="C49" s="10">
        <f t="shared" ref="C49:H50" si="1">C50</f>
        <v>3900000</v>
      </c>
      <c r="D49" s="10">
        <f t="shared" si="1"/>
        <v>0</v>
      </c>
      <c r="E49" s="10">
        <f t="shared" si="1"/>
        <v>0</v>
      </c>
      <c r="F49" s="10">
        <f t="shared" si="0"/>
        <v>3900000</v>
      </c>
      <c r="G49" s="10">
        <f t="shared" si="1"/>
        <v>3900000</v>
      </c>
      <c r="H49" s="10">
        <f t="shared" si="1"/>
        <v>3900000</v>
      </c>
    </row>
    <row r="50" spans="1:8" ht="39.75" hidden="1" customHeight="1">
      <c r="A50" s="7" t="s">
        <v>74</v>
      </c>
      <c r="B50" s="8" t="s">
        <v>75</v>
      </c>
      <c r="C50" s="11">
        <f t="shared" si="1"/>
        <v>3900000</v>
      </c>
      <c r="D50" s="11">
        <f t="shared" si="1"/>
        <v>0</v>
      </c>
      <c r="E50" s="11">
        <f t="shared" si="1"/>
        <v>0</v>
      </c>
      <c r="F50" s="11">
        <f t="shared" si="0"/>
        <v>3900000</v>
      </c>
      <c r="G50" s="11">
        <f t="shared" si="1"/>
        <v>3900000</v>
      </c>
      <c r="H50" s="11">
        <f t="shared" si="1"/>
        <v>3900000</v>
      </c>
    </row>
    <row r="51" spans="1:8" ht="57.75" hidden="1" customHeight="1">
      <c r="A51" s="7" t="s">
        <v>76</v>
      </c>
      <c r="B51" s="8" t="s">
        <v>77</v>
      </c>
      <c r="C51" s="11">
        <v>3900000</v>
      </c>
      <c r="D51" s="11">
        <v>0</v>
      </c>
      <c r="E51" s="11">
        <v>0</v>
      </c>
      <c r="F51" s="11">
        <f t="shared" si="0"/>
        <v>3900000</v>
      </c>
      <c r="G51" s="11">
        <v>3900000</v>
      </c>
      <c r="H51" s="11">
        <v>3900000</v>
      </c>
    </row>
    <row r="52" spans="1:8" s="6" customFormat="1" ht="26.25" hidden="1" customHeight="1">
      <c r="A52" s="4"/>
      <c r="B52" s="5" t="s">
        <v>250</v>
      </c>
      <c r="C52" s="10">
        <f>C53+C69+C76+C88+C108</f>
        <v>27754915.460000001</v>
      </c>
      <c r="D52" s="10">
        <f>D53+D69+D76+D88+D108</f>
        <v>0</v>
      </c>
      <c r="E52" s="10">
        <f>E53+E69+E76+E88+E108</f>
        <v>0</v>
      </c>
      <c r="F52" s="10">
        <f t="shared" si="0"/>
        <v>27754915.460000001</v>
      </c>
      <c r="G52" s="10">
        <f>G53+G69+G76+G88+G108</f>
        <v>25197400</v>
      </c>
      <c r="H52" s="10">
        <f>H53+H69+H76+H88+H108</f>
        <v>25219300</v>
      </c>
    </row>
    <row r="53" spans="1:8" ht="60.75" hidden="1" customHeight="1">
      <c r="A53" s="4" t="s">
        <v>78</v>
      </c>
      <c r="B53" s="5" t="s">
        <v>79</v>
      </c>
      <c r="C53" s="10">
        <f>C54+C63+C66</f>
        <v>19527900</v>
      </c>
      <c r="D53" s="10">
        <f>D54+D63+D66</f>
        <v>0</v>
      </c>
      <c r="E53" s="10">
        <f>E54+E63+E66</f>
        <v>0</v>
      </c>
      <c r="F53" s="10">
        <f t="shared" si="0"/>
        <v>19527900</v>
      </c>
      <c r="G53" s="10">
        <f>G54+G63+G66</f>
        <v>19527900</v>
      </c>
      <c r="H53" s="10">
        <f>H54+H63+H66</f>
        <v>19527900</v>
      </c>
    </row>
    <row r="54" spans="1:8" ht="99" hidden="1" customHeight="1">
      <c r="A54" s="7" t="s">
        <v>80</v>
      </c>
      <c r="B54" s="8" t="s">
        <v>81</v>
      </c>
      <c r="C54" s="11">
        <f>C55+C57+C59+C61</f>
        <v>15801500</v>
      </c>
      <c r="D54" s="11">
        <f>D55+D57+D59+D61</f>
        <v>0</v>
      </c>
      <c r="E54" s="11">
        <f>E55+E57+E59+E61</f>
        <v>0</v>
      </c>
      <c r="F54" s="11">
        <f t="shared" si="0"/>
        <v>15801500</v>
      </c>
      <c r="G54" s="11">
        <f>G55+G57+G59+G61</f>
        <v>15801500</v>
      </c>
      <c r="H54" s="11">
        <f>H55+H57+H59+H61</f>
        <v>15801500</v>
      </c>
    </row>
    <row r="55" spans="1:8" ht="90" hidden="1" customHeight="1">
      <c r="A55" s="7" t="s">
        <v>82</v>
      </c>
      <c r="B55" s="8" t="s">
        <v>83</v>
      </c>
      <c r="C55" s="11">
        <f>C56</f>
        <v>14781800</v>
      </c>
      <c r="D55" s="11">
        <f>D56</f>
        <v>0</v>
      </c>
      <c r="E55" s="11">
        <f>E56</f>
        <v>0</v>
      </c>
      <c r="F55" s="11">
        <f t="shared" si="0"/>
        <v>14781800</v>
      </c>
      <c r="G55" s="11">
        <f>G56</f>
        <v>14781800</v>
      </c>
      <c r="H55" s="11">
        <f>H56</f>
        <v>14781800</v>
      </c>
    </row>
    <row r="56" spans="1:8" ht="100.5" hidden="1" customHeight="1">
      <c r="A56" s="7" t="s">
        <v>84</v>
      </c>
      <c r="B56" s="8" t="s">
        <v>85</v>
      </c>
      <c r="C56" s="11">
        <v>14781800</v>
      </c>
      <c r="D56" s="11">
        <v>0</v>
      </c>
      <c r="E56" s="11">
        <v>0</v>
      </c>
      <c r="F56" s="11">
        <f t="shared" si="0"/>
        <v>14781800</v>
      </c>
      <c r="G56" s="11">
        <v>14781800</v>
      </c>
      <c r="H56" s="11">
        <v>14781800</v>
      </c>
    </row>
    <row r="57" spans="1:8" ht="102" hidden="1" customHeight="1">
      <c r="A57" s="7" t="s">
        <v>86</v>
      </c>
      <c r="B57" s="8" t="s">
        <v>87</v>
      </c>
      <c r="C57" s="11">
        <f>C58</f>
        <v>299100</v>
      </c>
      <c r="D57" s="11">
        <f>D58</f>
        <v>0</v>
      </c>
      <c r="E57" s="11">
        <f>E58</f>
        <v>0</v>
      </c>
      <c r="F57" s="11">
        <f t="shared" si="0"/>
        <v>299100</v>
      </c>
      <c r="G57" s="11">
        <f>G58</f>
        <v>299100</v>
      </c>
      <c r="H57" s="11">
        <f>H58</f>
        <v>299100</v>
      </c>
    </row>
    <row r="58" spans="1:8" ht="99.75" hidden="1" customHeight="1">
      <c r="A58" s="7" t="s">
        <v>88</v>
      </c>
      <c r="B58" s="8" t="s">
        <v>89</v>
      </c>
      <c r="C58" s="11">
        <v>299100</v>
      </c>
      <c r="D58" s="11">
        <v>0</v>
      </c>
      <c r="E58" s="11">
        <v>0</v>
      </c>
      <c r="F58" s="11">
        <f t="shared" si="0"/>
        <v>299100</v>
      </c>
      <c r="G58" s="11">
        <v>299100</v>
      </c>
      <c r="H58" s="11">
        <v>299100</v>
      </c>
    </row>
    <row r="59" spans="1:8" ht="100.5" hidden="1" customHeight="1">
      <c r="A59" s="7" t="s">
        <v>90</v>
      </c>
      <c r="B59" s="8" t="s">
        <v>91</v>
      </c>
      <c r="C59" s="11">
        <f>C60</f>
        <v>33600</v>
      </c>
      <c r="D59" s="11">
        <f>D60</f>
        <v>0</v>
      </c>
      <c r="E59" s="11">
        <f>E60</f>
        <v>0</v>
      </c>
      <c r="F59" s="11">
        <f t="shared" si="0"/>
        <v>33600</v>
      </c>
      <c r="G59" s="11">
        <f>G60</f>
        <v>33600</v>
      </c>
      <c r="H59" s="11">
        <f>H60</f>
        <v>33600</v>
      </c>
    </row>
    <row r="60" spans="1:8" ht="85.5" hidden="1" customHeight="1">
      <c r="A60" s="7" t="s">
        <v>92</v>
      </c>
      <c r="B60" s="8" t="s">
        <v>93</v>
      </c>
      <c r="C60" s="11">
        <v>33600</v>
      </c>
      <c r="D60" s="11">
        <v>0</v>
      </c>
      <c r="E60" s="11">
        <v>0</v>
      </c>
      <c r="F60" s="11">
        <f t="shared" si="0"/>
        <v>33600</v>
      </c>
      <c r="G60" s="11">
        <v>33600</v>
      </c>
      <c r="H60" s="11">
        <v>33600</v>
      </c>
    </row>
    <row r="61" spans="1:8" ht="59.25" hidden="1" customHeight="1">
      <c r="A61" s="7" t="s">
        <v>94</v>
      </c>
      <c r="B61" s="8" t="s">
        <v>95</v>
      </c>
      <c r="C61" s="11">
        <f>C62</f>
        <v>687000</v>
      </c>
      <c r="D61" s="11">
        <f>D62</f>
        <v>0</v>
      </c>
      <c r="E61" s="11">
        <f>E62</f>
        <v>0</v>
      </c>
      <c r="F61" s="11">
        <f t="shared" si="0"/>
        <v>687000</v>
      </c>
      <c r="G61" s="11">
        <f>G62</f>
        <v>687000</v>
      </c>
      <c r="H61" s="11">
        <f>H62</f>
        <v>687000</v>
      </c>
    </row>
    <row r="62" spans="1:8" ht="45" hidden="1" customHeight="1">
      <c r="A62" s="7" t="s">
        <v>96</v>
      </c>
      <c r="B62" s="8" t="s">
        <v>97</v>
      </c>
      <c r="C62" s="11">
        <v>687000</v>
      </c>
      <c r="D62" s="11">
        <v>0</v>
      </c>
      <c r="E62" s="11">
        <v>0</v>
      </c>
      <c r="F62" s="11">
        <f t="shared" si="0"/>
        <v>687000</v>
      </c>
      <c r="G62" s="11">
        <v>687000</v>
      </c>
      <c r="H62" s="11">
        <v>687000</v>
      </c>
    </row>
    <row r="63" spans="1:8" ht="60.75" hidden="1" customHeight="1">
      <c r="A63" s="7" t="s">
        <v>98</v>
      </c>
      <c r="B63" s="8" t="s">
        <v>99</v>
      </c>
      <c r="C63" s="11">
        <f t="shared" ref="C63:E64" si="2">C64</f>
        <v>2911300</v>
      </c>
      <c r="D63" s="11">
        <f t="shared" si="2"/>
        <v>0</v>
      </c>
      <c r="E63" s="11">
        <f t="shared" si="2"/>
        <v>0</v>
      </c>
      <c r="F63" s="11">
        <f t="shared" si="0"/>
        <v>2911300</v>
      </c>
      <c r="G63" s="11">
        <f t="shared" ref="G63:H63" si="3">G64</f>
        <v>2911300</v>
      </c>
      <c r="H63" s="11">
        <f t="shared" si="3"/>
        <v>2911300</v>
      </c>
    </row>
    <row r="64" spans="1:8" ht="63" hidden="1" customHeight="1">
      <c r="A64" s="7" t="s">
        <v>100</v>
      </c>
      <c r="B64" s="8" t="s">
        <v>101</v>
      </c>
      <c r="C64" s="11">
        <f t="shared" si="2"/>
        <v>2911300</v>
      </c>
      <c r="D64" s="11">
        <f t="shared" si="2"/>
        <v>0</v>
      </c>
      <c r="E64" s="11">
        <f t="shared" si="2"/>
        <v>0</v>
      </c>
      <c r="F64" s="11">
        <f t="shared" si="0"/>
        <v>2911300</v>
      </c>
      <c r="G64" s="11">
        <f>G65</f>
        <v>2911300</v>
      </c>
      <c r="H64" s="11">
        <f>H65</f>
        <v>2911300</v>
      </c>
    </row>
    <row r="65" spans="1:8" ht="138.75" hidden="1" customHeight="1">
      <c r="A65" s="7" t="s">
        <v>102</v>
      </c>
      <c r="B65" s="8" t="s">
        <v>103</v>
      </c>
      <c r="C65" s="11">
        <v>2911300</v>
      </c>
      <c r="D65" s="11">
        <v>0</v>
      </c>
      <c r="E65" s="11">
        <v>0</v>
      </c>
      <c r="F65" s="11">
        <f t="shared" si="0"/>
        <v>2911300</v>
      </c>
      <c r="G65" s="11">
        <v>2911300</v>
      </c>
      <c r="H65" s="11">
        <v>2911300</v>
      </c>
    </row>
    <row r="66" spans="1:8" ht="99" hidden="1" customHeight="1">
      <c r="A66" s="7" t="s">
        <v>104</v>
      </c>
      <c r="B66" s="8" t="s">
        <v>105</v>
      </c>
      <c r="C66" s="11">
        <f t="shared" ref="C66:H67" si="4">C67</f>
        <v>815100</v>
      </c>
      <c r="D66" s="11">
        <f t="shared" si="4"/>
        <v>0</v>
      </c>
      <c r="E66" s="11">
        <f t="shared" si="4"/>
        <v>0</v>
      </c>
      <c r="F66" s="11">
        <f t="shared" si="0"/>
        <v>815100</v>
      </c>
      <c r="G66" s="11">
        <f t="shared" si="4"/>
        <v>815100</v>
      </c>
      <c r="H66" s="11">
        <f t="shared" si="4"/>
        <v>815100</v>
      </c>
    </row>
    <row r="67" spans="1:8" ht="101.25" hidden="1" customHeight="1">
      <c r="A67" s="7" t="s">
        <v>106</v>
      </c>
      <c r="B67" s="8" t="s">
        <v>107</v>
      </c>
      <c r="C67" s="11">
        <f t="shared" si="4"/>
        <v>815100</v>
      </c>
      <c r="D67" s="11">
        <f t="shared" si="4"/>
        <v>0</v>
      </c>
      <c r="E67" s="11">
        <f t="shared" si="4"/>
        <v>0</v>
      </c>
      <c r="F67" s="11">
        <f t="shared" si="0"/>
        <v>815100</v>
      </c>
      <c r="G67" s="11">
        <f t="shared" si="4"/>
        <v>815100</v>
      </c>
      <c r="H67" s="11">
        <f t="shared" si="4"/>
        <v>815100</v>
      </c>
    </row>
    <row r="68" spans="1:8" ht="96.75" hidden="1" customHeight="1">
      <c r="A68" s="7" t="s">
        <v>108</v>
      </c>
      <c r="B68" s="8" t="s">
        <v>109</v>
      </c>
      <c r="C68" s="11">
        <v>815100</v>
      </c>
      <c r="D68" s="11">
        <v>0</v>
      </c>
      <c r="E68" s="11">
        <v>0</v>
      </c>
      <c r="F68" s="11">
        <f t="shared" si="0"/>
        <v>815100</v>
      </c>
      <c r="G68" s="11">
        <v>815100</v>
      </c>
      <c r="H68" s="11">
        <v>815100</v>
      </c>
    </row>
    <row r="69" spans="1:8" ht="42.75" hidden="1" customHeight="1">
      <c r="A69" s="4" t="s">
        <v>110</v>
      </c>
      <c r="B69" s="5" t="s">
        <v>111</v>
      </c>
      <c r="C69" s="10">
        <f>C70+C73</f>
        <v>4634200</v>
      </c>
      <c r="D69" s="10">
        <f>D70+D73</f>
        <v>0</v>
      </c>
      <c r="E69" s="10">
        <f>E70+E73</f>
        <v>0</v>
      </c>
      <c r="F69" s="10">
        <f t="shared" si="0"/>
        <v>4634200</v>
      </c>
      <c r="G69" s="10">
        <f>G70+G73</f>
        <v>4665200</v>
      </c>
      <c r="H69" s="10">
        <f>H70+H73</f>
        <v>4687100</v>
      </c>
    </row>
    <row r="70" spans="1:8" ht="21.75" hidden="1" customHeight="1">
      <c r="A70" s="7" t="s">
        <v>112</v>
      </c>
      <c r="B70" s="8" t="s">
        <v>113</v>
      </c>
      <c r="C70" s="11">
        <f t="shared" ref="C70:H71" si="5">C71</f>
        <v>3950200</v>
      </c>
      <c r="D70" s="11">
        <f t="shared" si="5"/>
        <v>0</v>
      </c>
      <c r="E70" s="11">
        <f t="shared" si="5"/>
        <v>0</v>
      </c>
      <c r="F70" s="11">
        <f t="shared" si="0"/>
        <v>3950200</v>
      </c>
      <c r="G70" s="11">
        <f t="shared" si="5"/>
        <v>3957400</v>
      </c>
      <c r="H70" s="11">
        <f t="shared" si="5"/>
        <v>3963700</v>
      </c>
    </row>
    <row r="71" spans="1:8" ht="22.5" hidden="1" customHeight="1">
      <c r="A71" s="7" t="s">
        <v>114</v>
      </c>
      <c r="B71" s="8" t="s">
        <v>115</v>
      </c>
      <c r="C71" s="11">
        <f t="shared" si="5"/>
        <v>3950200</v>
      </c>
      <c r="D71" s="11">
        <f t="shared" si="5"/>
        <v>0</v>
      </c>
      <c r="E71" s="11">
        <f t="shared" si="5"/>
        <v>0</v>
      </c>
      <c r="F71" s="11">
        <f t="shared" si="0"/>
        <v>3950200</v>
      </c>
      <c r="G71" s="11">
        <f t="shared" si="5"/>
        <v>3957400</v>
      </c>
      <c r="H71" s="11">
        <f t="shared" si="5"/>
        <v>3963700</v>
      </c>
    </row>
    <row r="72" spans="1:8" ht="44.25" hidden="1" customHeight="1">
      <c r="A72" s="7" t="s">
        <v>116</v>
      </c>
      <c r="B72" s="8" t="s">
        <v>117</v>
      </c>
      <c r="C72" s="11">
        <v>3950200</v>
      </c>
      <c r="D72" s="11">
        <v>0</v>
      </c>
      <c r="E72" s="11">
        <v>0</v>
      </c>
      <c r="F72" s="11">
        <f t="shared" si="0"/>
        <v>3950200</v>
      </c>
      <c r="G72" s="11">
        <v>3957400</v>
      </c>
      <c r="H72" s="11">
        <v>3963700</v>
      </c>
    </row>
    <row r="73" spans="1:8" ht="24" hidden="1" customHeight="1">
      <c r="A73" s="7" t="s">
        <v>118</v>
      </c>
      <c r="B73" s="8" t="s">
        <v>119</v>
      </c>
      <c r="C73" s="11">
        <f t="shared" ref="C73:H74" si="6">C74</f>
        <v>684000</v>
      </c>
      <c r="D73" s="11">
        <f t="shared" si="6"/>
        <v>0</v>
      </c>
      <c r="E73" s="11">
        <f t="shared" si="6"/>
        <v>0</v>
      </c>
      <c r="F73" s="11">
        <f t="shared" si="0"/>
        <v>684000</v>
      </c>
      <c r="G73" s="11">
        <f t="shared" si="6"/>
        <v>707800</v>
      </c>
      <c r="H73" s="11">
        <f t="shared" si="6"/>
        <v>723400</v>
      </c>
    </row>
    <row r="74" spans="1:8" ht="41.25" hidden="1" customHeight="1">
      <c r="A74" s="7" t="s">
        <v>120</v>
      </c>
      <c r="B74" s="8" t="s">
        <v>121</v>
      </c>
      <c r="C74" s="11">
        <f t="shared" si="6"/>
        <v>684000</v>
      </c>
      <c r="D74" s="11">
        <f t="shared" si="6"/>
        <v>0</v>
      </c>
      <c r="E74" s="11">
        <f t="shared" si="6"/>
        <v>0</v>
      </c>
      <c r="F74" s="11">
        <f t="shared" ref="F74:F137" si="7">C74+D74+E74</f>
        <v>684000</v>
      </c>
      <c r="G74" s="11">
        <f t="shared" si="6"/>
        <v>707800</v>
      </c>
      <c r="H74" s="11">
        <f t="shared" si="6"/>
        <v>723400</v>
      </c>
    </row>
    <row r="75" spans="1:8" ht="57.75" hidden="1" customHeight="1">
      <c r="A75" s="7" t="s">
        <v>122</v>
      </c>
      <c r="B75" s="8" t="s">
        <v>123</v>
      </c>
      <c r="C75" s="11">
        <v>684000</v>
      </c>
      <c r="D75" s="11">
        <v>0</v>
      </c>
      <c r="E75" s="11">
        <v>0</v>
      </c>
      <c r="F75" s="11">
        <f t="shared" si="7"/>
        <v>684000</v>
      </c>
      <c r="G75" s="11">
        <v>707800</v>
      </c>
      <c r="H75" s="11">
        <v>723400</v>
      </c>
    </row>
    <row r="76" spans="1:8" ht="42.75" hidden="1" customHeight="1">
      <c r="A76" s="4" t="s">
        <v>124</v>
      </c>
      <c r="B76" s="12" t="s">
        <v>125</v>
      </c>
      <c r="C76" s="10">
        <f>C77+C80+C85</f>
        <v>2240400</v>
      </c>
      <c r="D76" s="10">
        <f>D77+D80+D85</f>
        <v>0</v>
      </c>
      <c r="E76" s="10">
        <f>E77+E80+E85</f>
        <v>0</v>
      </c>
      <c r="F76" s="10">
        <f t="shared" si="7"/>
        <v>2240400</v>
      </c>
      <c r="G76" s="10">
        <f>G77+G80+G85</f>
        <v>80400</v>
      </c>
      <c r="H76" s="10">
        <f>H77+H80+H85</f>
        <v>80400</v>
      </c>
    </row>
    <row r="77" spans="1:8" ht="99" hidden="1" customHeight="1">
      <c r="A77" s="7" t="s">
        <v>126</v>
      </c>
      <c r="B77" s="9" t="s">
        <v>127</v>
      </c>
      <c r="C77" s="11">
        <f t="shared" ref="C77:H78" si="8">C78</f>
        <v>2160000</v>
      </c>
      <c r="D77" s="11">
        <f t="shared" si="8"/>
        <v>0</v>
      </c>
      <c r="E77" s="11">
        <f t="shared" si="8"/>
        <v>0</v>
      </c>
      <c r="F77" s="11">
        <f t="shared" si="7"/>
        <v>2160000</v>
      </c>
      <c r="G77" s="11">
        <f t="shared" si="8"/>
        <v>0</v>
      </c>
      <c r="H77" s="11">
        <f t="shared" si="8"/>
        <v>0</v>
      </c>
    </row>
    <row r="78" spans="1:8" ht="116.25" hidden="1" customHeight="1">
      <c r="A78" s="7" t="s">
        <v>128</v>
      </c>
      <c r="B78" s="9" t="s">
        <v>129</v>
      </c>
      <c r="C78" s="11">
        <f t="shared" si="8"/>
        <v>2160000</v>
      </c>
      <c r="D78" s="11">
        <f t="shared" si="8"/>
        <v>0</v>
      </c>
      <c r="E78" s="11">
        <f t="shared" si="8"/>
        <v>0</v>
      </c>
      <c r="F78" s="11">
        <f t="shared" si="7"/>
        <v>2160000</v>
      </c>
      <c r="G78" s="11">
        <f t="shared" si="8"/>
        <v>0</v>
      </c>
      <c r="H78" s="11">
        <f t="shared" si="8"/>
        <v>0</v>
      </c>
    </row>
    <row r="79" spans="1:8" ht="117.75" hidden="1" customHeight="1">
      <c r="A79" s="7" t="s">
        <v>130</v>
      </c>
      <c r="B79" s="9" t="s">
        <v>131</v>
      </c>
      <c r="C79" s="11">
        <v>2160000</v>
      </c>
      <c r="D79" s="11">
        <v>0</v>
      </c>
      <c r="E79" s="11">
        <v>0</v>
      </c>
      <c r="F79" s="11">
        <f t="shared" si="7"/>
        <v>2160000</v>
      </c>
      <c r="G79" s="11">
        <v>0</v>
      </c>
      <c r="H79" s="11">
        <v>0</v>
      </c>
    </row>
    <row r="80" spans="1:8" ht="40.5" hidden="1" customHeight="1">
      <c r="A80" s="7" t="s">
        <v>132</v>
      </c>
      <c r="B80" s="9" t="s">
        <v>133</v>
      </c>
      <c r="C80" s="11">
        <f>C81+C83</f>
        <v>20400</v>
      </c>
      <c r="D80" s="11">
        <f>D81+D83</f>
        <v>0</v>
      </c>
      <c r="E80" s="11">
        <f>E81+E83</f>
        <v>0</v>
      </c>
      <c r="F80" s="11">
        <f t="shared" si="7"/>
        <v>20400</v>
      </c>
      <c r="G80" s="11">
        <f>G81+G83</f>
        <v>20400</v>
      </c>
      <c r="H80" s="11">
        <f>H81+H83</f>
        <v>20400</v>
      </c>
    </row>
    <row r="81" spans="1:8" ht="40.5" hidden="1" customHeight="1">
      <c r="A81" s="7" t="s">
        <v>134</v>
      </c>
      <c r="B81" s="9" t="s">
        <v>135</v>
      </c>
      <c r="C81" s="11">
        <f>C82</f>
        <v>15300</v>
      </c>
      <c r="D81" s="11">
        <f>D82</f>
        <v>0</v>
      </c>
      <c r="E81" s="11">
        <f>E82</f>
        <v>0</v>
      </c>
      <c r="F81" s="11">
        <f t="shared" si="7"/>
        <v>15300</v>
      </c>
      <c r="G81" s="11">
        <f>G82</f>
        <v>15300</v>
      </c>
      <c r="H81" s="11">
        <f>H82</f>
        <v>15300</v>
      </c>
    </row>
    <row r="82" spans="1:8" ht="57.75" hidden="1" customHeight="1">
      <c r="A82" s="7" t="s">
        <v>136</v>
      </c>
      <c r="B82" s="8" t="s">
        <v>137</v>
      </c>
      <c r="C82" s="11">
        <v>15300</v>
      </c>
      <c r="D82" s="11">
        <v>0</v>
      </c>
      <c r="E82" s="11">
        <v>0</v>
      </c>
      <c r="F82" s="11">
        <f t="shared" si="7"/>
        <v>15300</v>
      </c>
      <c r="G82" s="11">
        <v>15300</v>
      </c>
      <c r="H82" s="11">
        <v>15300</v>
      </c>
    </row>
    <row r="83" spans="1:8" ht="57.75" hidden="1" customHeight="1">
      <c r="A83" s="7" t="s">
        <v>138</v>
      </c>
      <c r="B83" s="8" t="s">
        <v>139</v>
      </c>
      <c r="C83" s="11">
        <f>C84</f>
        <v>5100</v>
      </c>
      <c r="D83" s="11">
        <f>D84</f>
        <v>0</v>
      </c>
      <c r="E83" s="11">
        <f>E84</f>
        <v>0</v>
      </c>
      <c r="F83" s="11">
        <f t="shared" si="7"/>
        <v>5100</v>
      </c>
      <c r="G83" s="11">
        <f>G84</f>
        <v>5100</v>
      </c>
      <c r="H83" s="11">
        <f>H84</f>
        <v>5100</v>
      </c>
    </row>
    <row r="84" spans="1:8" ht="57.75" hidden="1" customHeight="1">
      <c r="A84" s="7" t="s">
        <v>140</v>
      </c>
      <c r="B84" s="8" t="s">
        <v>141</v>
      </c>
      <c r="C84" s="11">
        <v>5100</v>
      </c>
      <c r="D84" s="11">
        <v>0</v>
      </c>
      <c r="E84" s="11">
        <v>0</v>
      </c>
      <c r="F84" s="11">
        <f t="shared" si="7"/>
        <v>5100</v>
      </c>
      <c r="G84" s="11">
        <v>5100</v>
      </c>
      <c r="H84" s="11">
        <v>5100</v>
      </c>
    </row>
    <row r="85" spans="1:8" ht="85.5" hidden="1" customHeight="1">
      <c r="A85" s="7" t="s">
        <v>142</v>
      </c>
      <c r="B85" s="8" t="s">
        <v>143</v>
      </c>
      <c r="C85" s="11">
        <f t="shared" ref="C85:H86" si="9">C86</f>
        <v>60000</v>
      </c>
      <c r="D85" s="11">
        <f t="shared" si="9"/>
        <v>0</v>
      </c>
      <c r="E85" s="11">
        <f t="shared" si="9"/>
        <v>0</v>
      </c>
      <c r="F85" s="11">
        <f t="shared" si="7"/>
        <v>60000</v>
      </c>
      <c r="G85" s="11">
        <f t="shared" si="9"/>
        <v>60000</v>
      </c>
      <c r="H85" s="11">
        <f t="shared" si="9"/>
        <v>60000</v>
      </c>
    </row>
    <row r="86" spans="1:8" ht="83.25" hidden="1" customHeight="1">
      <c r="A86" s="7" t="s">
        <v>144</v>
      </c>
      <c r="B86" s="8" t="s">
        <v>145</v>
      </c>
      <c r="C86" s="11">
        <f t="shared" si="9"/>
        <v>60000</v>
      </c>
      <c r="D86" s="11">
        <f t="shared" si="9"/>
        <v>0</v>
      </c>
      <c r="E86" s="11">
        <f t="shared" si="9"/>
        <v>0</v>
      </c>
      <c r="F86" s="11">
        <f t="shared" si="7"/>
        <v>60000</v>
      </c>
      <c r="G86" s="11">
        <f t="shared" si="9"/>
        <v>60000</v>
      </c>
      <c r="H86" s="11">
        <f t="shared" si="9"/>
        <v>60000</v>
      </c>
    </row>
    <row r="87" spans="1:8" ht="99" hidden="1" customHeight="1">
      <c r="A87" s="7" t="s">
        <v>146</v>
      </c>
      <c r="B87" s="8" t="s">
        <v>147</v>
      </c>
      <c r="C87" s="11">
        <v>60000</v>
      </c>
      <c r="D87" s="11">
        <v>0</v>
      </c>
      <c r="E87" s="11">
        <v>0</v>
      </c>
      <c r="F87" s="11">
        <f t="shared" si="7"/>
        <v>60000</v>
      </c>
      <c r="G87" s="11">
        <v>60000</v>
      </c>
      <c r="H87" s="11">
        <v>60000</v>
      </c>
    </row>
    <row r="88" spans="1:8" ht="21" hidden="1" customHeight="1">
      <c r="A88" s="4" t="s">
        <v>148</v>
      </c>
      <c r="B88" s="5" t="s">
        <v>149</v>
      </c>
      <c r="C88" s="10">
        <f>C89+C104+C106</f>
        <v>923900</v>
      </c>
      <c r="D88" s="10">
        <f>D89+D104+D106</f>
        <v>0</v>
      </c>
      <c r="E88" s="10">
        <f>E89+E104+E106</f>
        <v>0</v>
      </c>
      <c r="F88" s="10">
        <f t="shared" si="7"/>
        <v>923900</v>
      </c>
      <c r="G88" s="10">
        <f>G89+G104+G106</f>
        <v>923900</v>
      </c>
      <c r="H88" s="10">
        <f>H89+H104+H106</f>
        <v>923900</v>
      </c>
    </row>
    <row r="89" spans="1:8" ht="36" hidden="1" customHeight="1">
      <c r="A89" s="7" t="s">
        <v>150</v>
      </c>
      <c r="B89" s="8" t="s">
        <v>151</v>
      </c>
      <c r="C89" s="11">
        <f>C90+C92+C94+C96+C98+C100+C102</f>
        <v>426300</v>
      </c>
      <c r="D89" s="11">
        <f>D90+D92+D94+D96+D98+D100+D102</f>
        <v>0</v>
      </c>
      <c r="E89" s="11">
        <f>E90+E92+E94+E96+E98+E100+E102</f>
        <v>0</v>
      </c>
      <c r="F89" s="11">
        <f t="shared" si="7"/>
        <v>426300</v>
      </c>
      <c r="G89" s="11">
        <f t="shared" ref="G89:H89" si="10">G90+G92+G94+G96+G98+G100+G102</f>
        <v>426300</v>
      </c>
      <c r="H89" s="11">
        <f t="shared" si="10"/>
        <v>426300</v>
      </c>
    </row>
    <row r="90" spans="1:8" ht="63.75" hidden="1" customHeight="1">
      <c r="A90" s="7" t="s">
        <v>152</v>
      </c>
      <c r="B90" s="8" t="s">
        <v>153</v>
      </c>
      <c r="C90" s="11">
        <f>C91</f>
        <v>26100</v>
      </c>
      <c r="D90" s="11">
        <f>D91</f>
        <v>0</v>
      </c>
      <c r="E90" s="11">
        <f>E91</f>
        <v>0</v>
      </c>
      <c r="F90" s="11">
        <f t="shared" si="7"/>
        <v>26100</v>
      </c>
      <c r="G90" s="11">
        <f>G91</f>
        <v>26100</v>
      </c>
      <c r="H90" s="11">
        <f>H91</f>
        <v>26100</v>
      </c>
    </row>
    <row r="91" spans="1:8" ht="95.25" hidden="1" customHeight="1">
      <c r="A91" s="7" t="s">
        <v>154</v>
      </c>
      <c r="B91" s="8" t="s">
        <v>155</v>
      </c>
      <c r="C91" s="11">
        <v>26100</v>
      </c>
      <c r="D91" s="11">
        <v>0</v>
      </c>
      <c r="E91" s="11">
        <v>0</v>
      </c>
      <c r="F91" s="11">
        <f t="shared" si="7"/>
        <v>26100</v>
      </c>
      <c r="G91" s="11">
        <v>26100</v>
      </c>
      <c r="H91" s="11">
        <v>26100</v>
      </c>
    </row>
    <row r="92" spans="1:8" ht="94.5" hidden="1" customHeight="1">
      <c r="A92" s="7" t="s">
        <v>156</v>
      </c>
      <c r="B92" s="8" t="s">
        <v>157</v>
      </c>
      <c r="C92" s="11">
        <f>C93</f>
        <v>132800</v>
      </c>
      <c r="D92" s="11">
        <f>D93</f>
        <v>0</v>
      </c>
      <c r="E92" s="11">
        <f>E93</f>
        <v>0</v>
      </c>
      <c r="F92" s="11">
        <f t="shared" si="7"/>
        <v>132800</v>
      </c>
      <c r="G92" s="11">
        <f>G93</f>
        <v>132800</v>
      </c>
      <c r="H92" s="11">
        <f>H93</f>
        <v>132800</v>
      </c>
    </row>
    <row r="93" spans="1:8" ht="117.75" hidden="1" customHeight="1">
      <c r="A93" s="7" t="s">
        <v>158</v>
      </c>
      <c r="B93" s="8" t="s">
        <v>159</v>
      </c>
      <c r="C93" s="11">
        <v>132800</v>
      </c>
      <c r="D93" s="11">
        <v>0</v>
      </c>
      <c r="E93" s="11">
        <v>0</v>
      </c>
      <c r="F93" s="11">
        <f t="shared" si="7"/>
        <v>132800</v>
      </c>
      <c r="G93" s="11">
        <v>132800</v>
      </c>
      <c r="H93" s="11">
        <v>132800</v>
      </c>
    </row>
    <row r="94" spans="1:8" ht="79.5" hidden="1" customHeight="1">
      <c r="A94" s="7" t="s">
        <v>160</v>
      </c>
      <c r="B94" s="8" t="s">
        <v>161</v>
      </c>
      <c r="C94" s="11">
        <f>C95</f>
        <v>85700</v>
      </c>
      <c r="D94" s="11">
        <f>D95</f>
        <v>0</v>
      </c>
      <c r="E94" s="11">
        <f>E95</f>
        <v>0</v>
      </c>
      <c r="F94" s="11">
        <f t="shared" si="7"/>
        <v>85700</v>
      </c>
      <c r="G94" s="11">
        <f t="shared" ref="G94:H94" si="11">G95</f>
        <v>85700</v>
      </c>
      <c r="H94" s="11">
        <f t="shared" si="11"/>
        <v>85700</v>
      </c>
    </row>
    <row r="95" spans="1:8" ht="102" hidden="1" customHeight="1">
      <c r="A95" s="7" t="s">
        <v>162</v>
      </c>
      <c r="B95" s="8" t="s">
        <v>163</v>
      </c>
      <c r="C95" s="11">
        <v>85700</v>
      </c>
      <c r="D95" s="11">
        <v>0</v>
      </c>
      <c r="E95" s="11">
        <v>0</v>
      </c>
      <c r="F95" s="11">
        <f t="shared" si="7"/>
        <v>85700</v>
      </c>
      <c r="G95" s="11">
        <v>85700</v>
      </c>
      <c r="H95" s="11">
        <v>85700</v>
      </c>
    </row>
    <row r="96" spans="1:8" ht="100.5" hidden="1" customHeight="1">
      <c r="A96" s="7" t="s">
        <v>164</v>
      </c>
      <c r="B96" s="8" t="s">
        <v>165</v>
      </c>
      <c r="C96" s="11">
        <f>C97</f>
        <v>3900</v>
      </c>
      <c r="D96" s="11">
        <f>D97</f>
        <v>0</v>
      </c>
      <c r="E96" s="11">
        <f>E97</f>
        <v>0</v>
      </c>
      <c r="F96" s="11">
        <f t="shared" si="7"/>
        <v>3900</v>
      </c>
      <c r="G96" s="11">
        <f>G97</f>
        <v>3900</v>
      </c>
      <c r="H96" s="11">
        <f>H97</f>
        <v>3900</v>
      </c>
    </row>
    <row r="97" spans="1:8" ht="115.5" hidden="1" customHeight="1">
      <c r="A97" s="7" t="s">
        <v>166</v>
      </c>
      <c r="B97" s="8" t="s">
        <v>167</v>
      </c>
      <c r="C97" s="11">
        <v>3900</v>
      </c>
      <c r="D97" s="11">
        <v>0</v>
      </c>
      <c r="E97" s="11">
        <v>0</v>
      </c>
      <c r="F97" s="11">
        <f t="shared" si="7"/>
        <v>3900</v>
      </c>
      <c r="G97" s="11">
        <v>3900</v>
      </c>
      <c r="H97" s="11">
        <v>3900</v>
      </c>
    </row>
    <row r="98" spans="1:8" ht="81.75" hidden="1" customHeight="1">
      <c r="A98" s="7" t="s">
        <v>168</v>
      </c>
      <c r="B98" s="8" t="s">
        <v>169</v>
      </c>
      <c r="C98" s="11">
        <f>C99</f>
        <v>5100</v>
      </c>
      <c r="D98" s="11">
        <f>D99</f>
        <v>0</v>
      </c>
      <c r="E98" s="11">
        <f>E99</f>
        <v>0</v>
      </c>
      <c r="F98" s="11">
        <f t="shared" si="7"/>
        <v>5100</v>
      </c>
      <c r="G98" s="11">
        <f>G99</f>
        <v>5100</v>
      </c>
      <c r="H98" s="11">
        <f>H99</f>
        <v>5100</v>
      </c>
    </row>
    <row r="99" spans="1:8" ht="101.25" hidden="1" customHeight="1">
      <c r="A99" s="7" t="s">
        <v>170</v>
      </c>
      <c r="B99" s="8" t="s">
        <v>171</v>
      </c>
      <c r="C99" s="11">
        <v>5100</v>
      </c>
      <c r="D99" s="11">
        <v>0</v>
      </c>
      <c r="E99" s="11">
        <v>0</v>
      </c>
      <c r="F99" s="11">
        <f t="shared" si="7"/>
        <v>5100</v>
      </c>
      <c r="G99" s="11">
        <v>5100</v>
      </c>
      <c r="H99" s="11">
        <v>5100</v>
      </c>
    </row>
    <row r="100" spans="1:8" ht="67.5" hidden="1" customHeight="1">
      <c r="A100" s="7" t="s">
        <v>172</v>
      </c>
      <c r="B100" s="8" t="s">
        <v>173</v>
      </c>
      <c r="C100" s="11">
        <f>C101</f>
        <v>19600</v>
      </c>
      <c r="D100" s="11">
        <f>D101</f>
        <v>0</v>
      </c>
      <c r="E100" s="11">
        <f>E101</f>
        <v>0</v>
      </c>
      <c r="F100" s="11">
        <f t="shared" si="7"/>
        <v>19600</v>
      </c>
      <c r="G100" s="11">
        <f>G101</f>
        <v>19600</v>
      </c>
      <c r="H100" s="11">
        <f>H101</f>
        <v>19600</v>
      </c>
    </row>
    <row r="101" spans="1:8" ht="102" hidden="1" customHeight="1">
      <c r="A101" s="7" t="s">
        <v>174</v>
      </c>
      <c r="B101" s="8" t="s">
        <v>175</v>
      </c>
      <c r="C101" s="11">
        <v>19600</v>
      </c>
      <c r="D101" s="11">
        <v>0</v>
      </c>
      <c r="E101" s="11">
        <v>0</v>
      </c>
      <c r="F101" s="11">
        <f t="shared" si="7"/>
        <v>19600</v>
      </c>
      <c r="G101" s="11">
        <v>19600</v>
      </c>
      <c r="H101" s="11">
        <v>19600</v>
      </c>
    </row>
    <row r="102" spans="1:8" ht="79.5" hidden="1" customHeight="1">
      <c r="A102" s="7" t="s">
        <v>176</v>
      </c>
      <c r="B102" s="8" t="s">
        <v>177</v>
      </c>
      <c r="C102" s="11">
        <f>C103</f>
        <v>153100</v>
      </c>
      <c r="D102" s="11">
        <f>D103</f>
        <v>0</v>
      </c>
      <c r="E102" s="11">
        <f>E103</f>
        <v>0</v>
      </c>
      <c r="F102" s="11">
        <f t="shared" si="7"/>
        <v>153100</v>
      </c>
      <c r="G102" s="11">
        <f>G103</f>
        <v>153100</v>
      </c>
      <c r="H102" s="11">
        <f>H103</f>
        <v>153100</v>
      </c>
    </row>
    <row r="103" spans="1:8" ht="114.75" hidden="1" customHeight="1">
      <c r="A103" s="7" t="s">
        <v>178</v>
      </c>
      <c r="B103" s="8" t="s">
        <v>179</v>
      </c>
      <c r="C103" s="11">
        <v>153100</v>
      </c>
      <c r="D103" s="11">
        <v>0</v>
      </c>
      <c r="E103" s="11">
        <v>0</v>
      </c>
      <c r="F103" s="11">
        <f t="shared" si="7"/>
        <v>153100</v>
      </c>
      <c r="G103" s="11">
        <v>153100</v>
      </c>
      <c r="H103" s="11">
        <v>153100</v>
      </c>
    </row>
    <row r="104" spans="1:8" ht="133.5" hidden="1" customHeight="1">
      <c r="A104" s="7" t="s">
        <v>180</v>
      </c>
      <c r="B104" s="8" t="s">
        <v>181</v>
      </c>
      <c r="C104" s="11">
        <f>C105</f>
        <v>31100</v>
      </c>
      <c r="D104" s="11">
        <f>D105</f>
        <v>0</v>
      </c>
      <c r="E104" s="11">
        <f>E105</f>
        <v>0</v>
      </c>
      <c r="F104" s="11">
        <f t="shared" si="7"/>
        <v>31100</v>
      </c>
      <c r="G104" s="11">
        <f>G105</f>
        <v>31100</v>
      </c>
      <c r="H104" s="11">
        <f>H105</f>
        <v>31100</v>
      </c>
    </row>
    <row r="105" spans="1:8" ht="175.5" hidden="1" customHeight="1">
      <c r="A105" s="7" t="s">
        <v>182</v>
      </c>
      <c r="B105" s="8" t="s">
        <v>183</v>
      </c>
      <c r="C105" s="11">
        <v>31100</v>
      </c>
      <c r="D105" s="11">
        <v>0</v>
      </c>
      <c r="E105" s="11">
        <v>0</v>
      </c>
      <c r="F105" s="11">
        <f t="shared" si="7"/>
        <v>31100</v>
      </c>
      <c r="G105" s="11">
        <v>31100</v>
      </c>
      <c r="H105" s="11">
        <v>31100</v>
      </c>
    </row>
    <row r="106" spans="1:8" ht="19.5" hidden="1" customHeight="1">
      <c r="A106" s="7" t="s">
        <v>270</v>
      </c>
      <c r="B106" s="8" t="s">
        <v>269</v>
      </c>
      <c r="C106" s="11">
        <f>C107</f>
        <v>466500</v>
      </c>
      <c r="D106" s="11">
        <f>D107</f>
        <v>0</v>
      </c>
      <c r="E106" s="11">
        <f>E107</f>
        <v>0</v>
      </c>
      <c r="F106" s="11">
        <f t="shared" si="7"/>
        <v>466500</v>
      </c>
      <c r="G106" s="11">
        <f>G107</f>
        <v>466500</v>
      </c>
      <c r="H106" s="11">
        <f>H107</f>
        <v>466500</v>
      </c>
    </row>
    <row r="107" spans="1:8" ht="213.75" hidden="1" customHeight="1">
      <c r="A107" s="7" t="s">
        <v>268</v>
      </c>
      <c r="B107" s="8" t="s">
        <v>289</v>
      </c>
      <c r="C107" s="11">
        <v>466500</v>
      </c>
      <c r="D107" s="11">
        <v>0</v>
      </c>
      <c r="E107" s="11">
        <v>0</v>
      </c>
      <c r="F107" s="11">
        <f t="shared" si="7"/>
        <v>466500</v>
      </c>
      <c r="G107" s="11">
        <v>466500</v>
      </c>
      <c r="H107" s="11">
        <v>466500</v>
      </c>
    </row>
    <row r="108" spans="1:8" ht="21" hidden="1" customHeight="1">
      <c r="A108" s="4" t="s">
        <v>184</v>
      </c>
      <c r="B108" s="21" t="s">
        <v>185</v>
      </c>
      <c r="C108" s="10">
        <f>C109</f>
        <v>428515.45999999996</v>
      </c>
      <c r="D108" s="10">
        <f>D109</f>
        <v>0</v>
      </c>
      <c r="E108" s="10">
        <f>E109</f>
        <v>0</v>
      </c>
      <c r="F108" s="10">
        <f t="shared" si="7"/>
        <v>428515.45999999996</v>
      </c>
      <c r="G108" s="10">
        <f>G109</f>
        <v>0</v>
      </c>
      <c r="H108" s="10">
        <f>H109</f>
        <v>0</v>
      </c>
    </row>
    <row r="109" spans="1:8" ht="21" hidden="1" customHeight="1">
      <c r="A109" s="7" t="s">
        <v>186</v>
      </c>
      <c r="B109" s="8" t="s">
        <v>187</v>
      </c>
      <c r="C109" s="11">
        <f t="shared" ref="C109:H109" si="12">C110</f>
        <v>428515.45999999996</v>
      </c>
      <c r="D109" s="11">
        <f t="shared" si="12"/>
        <v>0</v>
      </c>
      <c r="E109" s="11">
        <f t="shared" si="12"/>
        <v>0</v>
      </c>
      <c r="F109" s="11">
        <f t="shared" si="7"/>
        <v>428515.45999999996</v>
      </c>
      <c r="G109" s="11">
        <f t="shared" si="12"/>
        <v>0</v>
      </c>
      <c r="H109" s="11">
        <f t="shared" si="12"/>
        <v>0</v>
      </c>
    </row>
    <row r="110" spans="1:8" ht="39" hidden="1" customHeight="1">
      <c r="A110" s="7" t="s">
        <v>188</v>
      </c>
      <c r="B110" s="8" t="s">
        <v>189</v>
      </c>
      <c r="C110" s="11">
        <f>C111+C112+C113+C114+C115+C116</f>
        <v>428515.45999999996</v>
      </c>
      <c r="D110" s="11">
        <f>D111+D112+D113+D114+D115+D116</f>
        <v>0</v>
      </c>
      <c r="E110" s="11">
        <f>E111+E112+E113+E114+E115+E116</f>
        <v>0</v>
      </c>
      <c r="F110" s="11">
        <f t="shared" si="7"/>
        <v>428515.45999999996</v>
      </c>
      <c r="G110" s="11">
        <v>0</v>
      </c>
      <c r="H110" s="11">
        <v>0</v>
      </c>
    </row>
    <row r="111" spans="1:8" ht="54" hidden="1">
      <c r="A111" s="7" t="s">
        <v>308</v>
      </c>
      <c r="B111" s="31" t="s">
        <v>314</v>
      </c>
      <c r="C111" s="11">
        <v>70000</v>
      </c>
      <c r="D111" s="11">
        <v>0</v>
      </c>
      <c r="E111" s="11">
        <v>0</v>
      </c>
      <c r="F111" s="11">
        <f t="shared" si="7"/>
        <v>70000</v>
      </c>
      <c r="G111" s="11">
        <v>0</v>
      </c>
      <c r="H111" s="11">
        <v>0</v>
      </c>
    </row>
    <row r="112" spans="1:8" ht="54" hidden="1">
      <c r="A112" s="7" t="s">
        <v>309</v>
      </c>
      <c r="B112" s="13" t="s">
        <v>315</v>
      </c>
      <c r="C112" s="11">
        <v>99353.31</v>
      </c>
      <c r="D112" s="11">
        <v>0</v>
      </c>
      <c r="E112" s="11">
        <v>0</v>
      </c>
      <c r="F112" s="11">
        <f t="shared" si="7"/>
        <v>99353.31</v>
      </c>
      <c r="G112" s="11">
        <v>0</v>
      </c>
      <c r="H112" s="11">
        <v>0</v>
      </c>
    </row>
    <row r="113" spans="1:10" ht="54" hidden="1">
      <c r="A113" s="7" t="s">
        <v>310</v>
      </c>
      <c r="B113" s="13" t="s">
        <v>316</v>
      </c>
      <c r="C113" s="11">
        <v>70000</v>
      </c>
      <c r="D113" s="11">
        <v>0</v>
      </c>
      <c r="E113" s="11">
        <v>0</v>
      </c>
      <c r="F113" s="11">
        <f t="shared" si="7"/>
        <v>70000</v>
      </c>
      <c r="G113" s="11">
        <v>0</v>
      </c>
      <c r="H113" s="11">
        <v>0</v>
      </c>
    </row>
    <row r="114" spans="1:10" ht="54" hidden="1">
      <c r="A114" s="7" t="s">
        <v>311</v>
      </c>
      <c r="B114" s="13" t="s">
        <v>317</v>
      </c>
      <c r="C114" s="11">
        <v>61000</v>
      </c>
      <c r="D114" s="11">
        <v>0</v>
      </c>
      <c r="E114" s="11">
        <v>0</v>
      </c>
      <c r="F114" s="11">
        <f t="shared" si="7"/>
        <v>61000</v>
      </c>
      <c r="G114" s="11">
        <v>0</v>
      </c>
      <c r="H114" s="11">
        <v>0</v>
      </c>
    </row>
    <row r="115" spans="1:10" ht="36" hidden="1">
      <c r="A115" s="7" t="s">
        <v>312</v>
      </c>
      <c r="B115" s="13" t="s">
        <v>318</v>
      </c>
      <c r="C115" s="11">
        <v>60000</v>
      </c>
      <c r="D115" s="11">
        <v>0</v>
      </c>
      <c r="E115" s="11">
        <v>0</v>
      </c>
      <c r="F115" s="11">
        <f t="shared" si="7"/>
        <v>60000</v>
      </c>
      <c r="G115" s="11">
        <v>0</v>
      </c>
      <c r="H115" s="11">
        <v>0</v>
      </c>
    </row>
    <row r="116" spans="1:10" ht="54" hidden="1">
      <c r="A116" s="7" t="s">
        <v>313</v>
      </c>
      <c r="B116" s="32" t="s">
        <v>319</v>
      </c>
      <c r="C116" s="11">
        <v>68162.149999999994</v>
      </c>
      <c r="D116" s="11">
        <v>0</v>
      </c>
      <c r="E116" s="11">
        <v>0</v>
      </c>
      <c r="F116" s="11">
        <f t="shared" si="7"/>
        <v>68162.149999999994</v>
      </c>
      <c r="G116" s="11">
        <v>0</v>
      </c>
      <c r="H116" s="11">
        <v>0</v>
      </c>
    </row>
    <row r="117" spans="1:10" ht="21" hidden="1" customHeight="1">
      <c r="A117" s="4" t="s">
        <v>190</v>
      </c>
      <c r="B117" s="5" t="s">
        <v>191</v>
      </c>
      <c r="C117" s="18">
        <f>C118</f>
        <v>521720717.21999997</v>
      </c>
      <c r="D117" s="18">
        <f>D118</f>
        <v>1028200</v>
      </c>
      <c r="E117" s="18">
        <f>E118</f>
        <v>0</v>
      </c>
      <c r="F117" s="10">
        <f t="shared" si="7"/>
        <v>522748917.21999997</v>
      </c>
      <c r="G117" s="18">
        <f>G118</f>
        <v>469199048.78000003</v>
      </c>
      <c r="H117" s="18">
        <f>H118</f>
        <v>507960515.05000001</v>
      </c>
    </row>
    <row r="118" spans="1:10" ht="58.5" hidden="1" customHeight="1">
      <c r="A118" s="4" t="s">
        <v>192</v>
      </c>
      <c r="B118" s="5" t="s">
        <v>193</v>
      </c>
      <c r="C118" s="18">
        <f>C119+C126+C137+C170</f>
        <v>521720717.21999997</v>
      </c>
      <c r="D118" s="18">
        <f>D119+D126+D137+D170</f>
        <v>1028200</v>
      </c>
      <c r="E118" s="18">
        <f>E119+E126+E137+E170</f>
        <v>0</v>
      </c>
      <c r="F118" s="10">
        <f t="shared" si="7"/>
        <v>522748917.21999997</v>
      </c>
      <c r="G118" s="18">
        <f>G119+G126+G137+G170</f>
        <v>469199048.78000003</v>
      </c>
      <c r="H118" s="18">
        <f>H119+H126+H137+H170</f>
        <v>507960515.05000001</v>
      </c>
      <c r="J118" s="17"/>
    </row>
    <row r="119" spans="1:10" ht="21" hidden="1" customHeight="1">
      <c r="A119" s="7" t="s">
        <v>194</v>
      </c>
      <c r="B119" s="8" t="s">
        <v>195</v>
      </c>
      <c r="C119" s="14">
        <f>C120+C122</f>
        <v>236279000</v>
      </c>
      <c r="D119" s="14">
        <f>D120+D122</f>
        <v>1028200</v>
      </c>
      <c r="E119" s="14">
        <f>E120+E122</f>
        <v>0</v>
      </c>
      <c r="F119" s="11">
        <f t="shared" si="7"/>
        <v>237307200</v>
      </c>
      <c r="G119" s="14">
        <f>G120+G122</f>
        <v>208575900</v>
      </c>
      <c r="H119" s="14">
        <f>H120+H122</f>
        <v>223374600</v>
      </c>
    </row>
    <row r="120" spans="1:10" ht="21" hidden="1" customHeight="1">
      <c r="A120" s="7" t="s">
        <v>196</v>
      </c>
      <c r="B120" s="8" t="s">
        <v>197</v>
      </c>
      <c r="C120" s="14">
        <f>C121</f>
        <v>235376200</v>
      </c>
      <c r="D120" s="14">
        <f>D121</f>
        <v>0</v>
      </c>
      <c r="E120" s="14">
        <f>E121</f>
        <v>0</v>
      </c>
      <c r="F120" s="11">
        <f t="shared" si="7"/>
        <v>235376200</v>
      </c>
      <c r="G120" s="14">
        <f>G121</f>
        <v>208575900</v>
      </c>
      <c r="H120" s="14">
        <f>H121</f>
        <v>223374600</v>
      </c>
    </row>
    <row r="121" spans="1:10" ht="63.75" hidden="1" customHeight="1">
      <c r="A121" s="7" t="s">
        <v>198</v>
      </c>
      <c r="B121" s="8" t="s">
        <v>199</v>
      </c>
      <c r="C121" s="14">
        <v>235376200</v>
      </c>
      <c r="D121" s="14">
        <v>0</v>
      </c>
      <c r="E121" s="14">
        <v>0</v>
      </c>
      <c r="F121" s="11">
        <f t="shared" si="7"/>
        <v>235376200</v>
      </c>
      <c r="G121" s="14">
        <v>208575900</v>
      </c>
      <c r="H121" s="14">
        <v>223374600</v>
      </c>
    </row>
    <row r="122" spans="1:10" ht="21" hidden="1" customHeight="1">
      <c r="A122" s="7" t="s">
        <v>200</v>
      </c>
      <c r="B122" s="8" t="s">
        <v>201</v>
      </c>
      <c r="C122" s="14">
        <f>C123</f>
        <v>902800</v>
      </c>
      <c r="D122" s="14">
        <f>D123</f>
        <v>1028200</v>
      </c>
      <c r="E122" s="14">
        <f>E123</f>
        <v>0</v>
      </c>
      <c r="F122" s="11">
        <f t="shared" si="7"/>
        <v>1931000</v>
      </c>
      <c r="G122" s="14">
        <f>G123</f>
        <v>0</v>
      </c>
      <c r="H122" s="14">
        <f>H123</f>
        <v>0</v>
      </c>
    </row>
    <row r="123" spans="1:10" ht="21" hidden="1" customHeight="1">
      <c r="A123" s="7" t="s">
        <v>202</v>
      </c>
      <c r="B123" s="8" t="s">
        <v>203</v>
      </c>
      <c r="C123" s="14">
        <f>C124+C125</f>
        <v>902800</v>
      </c>
      <c r="D123" s="14">
        <f>D124+D125</f>
        <v>1028200</v>
      </c>
      <c r="E123" s="14">
        <f>E124+E125</f>
        <v>0</v>
      </c>
      <c r="F123" s="11">
        <f t="shared" si="7"/>
        <v>1931000</v>
      </c>
      <c r="G123" s="14">
        <f t="shared" ref="G123:H123" si="13">G124</f>
        <v>0</v>
      </c>
      <c r="H123" s="14">
        <f t="shared" si="13"/>
        <v>0</v>
      </c>
    </row>
    <row r="124" spans="1:10" ht="36" hidden="1" customHeight="1">
      <c r="A124" s="7"/>
      <c r="B124" s="13" t="s">
        <v>290</v>
      </c>
      <c r="C124" s="14">
        <v>902800</v>
      </c>
      <c r="D124" s="14">
        <v>0</v>
      </c>
      <c r="E124" s="14">
        <v>0</v>
      </c>
      <c r="F124" s="11">
        <f t="shared" si="7"/>
        <v>902800</v>
      </c>
      <c r="G124" s="14">
        <v>0</v>
      </c>
      <c r="H124" s="14">
        <v>0</v>
      </c>
    </row>
    <row r="125" spans="1:10" ht="54" hidden="1">
      <c r="A125" s="7"/>
      <c r="B125" s="13" t="s">
        <v>321</v>
      </c>
      <c r="C125" s="14">
        <v>0</v>
      </c>
      <c r="D125" s="14">
        <v>1028200</v>
      </c>
      <c r="E125" s="14">
        <v>0</v>
      </c>
      <c r="F125" s="11">
        <f t="shared" si="7"/>
        <v>1028200</v>
      </c>
      <c r="G125" s="14">
        <v>0</v>
      </c>
      <c r="H125" s="14">
        <v>0</v>
      </c>
    </row>
    <row r="126" spans="1:10" ht="43.5" hidden="1" customHeight="1">
      <c r="A126" s="22" t="s">
        <v>204</v>
      </c>
      <c r="B126" s="23" t="s">
        <v>205</v>
      </c>
      <c r="C126" s="14">
        <f>C127+C129</f>
        <v>23373497.689999998</v>
      </c>
      <c r="D126" s="14">
        <f>D127+D129</f>
        <v>0</v>
      </c>
      <c r="E126" s="14">
        <f>E127+E129</f>
        <v>0</v>
      </c>
      <c r="F126" s="11">
        <f t="shared" si="7"/>
        <v>23373497.689999998</v>
      </c>
      <c r="G126" s="14">
        <f>G127+G129</f>
        <v>19484620.630000003</v>
      </c>
      <c r="H126" s="14">
        <f>H127+H129</f>
        <v>19518147.960000001</v>
      </c>
    </row>
    <row r="127" spans="1:10" ht="43.5" hidden="1" customHeight="1">
      <c r="A127" s="22" t="s">
        <v>274</v>
      </c>
      <c r="B127" s="23" t="s">
        <v>277</v>
      </c>
      <c r="C127" s="14">
        <f>C128</f>
        <v>3240673.4</v>
      </c>
      <c r="D127" s="14">
        <f>D128</f>
        <v>0</v>
      </c>
      <c r="E127" s="14">
        <f>E128</f>
        <v>0</v>
      </c>
      <c r="F127" s="11">
        <f t="shared" si="7"/>
        <v>3240673.4</v>
      </c>
      <c r="G127" s="14">
        <f>G128</f>
        <v>3111604.33</v>
      </c>
      <c r="H127" s="14">
        <f>H128</f>
        <v>3146494.25</v>
      </c>
    </row>
    <row r="128" spans="1:10" ht="43.5" hidden="1" customHeight="1">
      <c r="A128" s="22" t="s">
        <v>275</v>
      </c>
      <c r="B128" s="23" t="s">
        <v>276</v>
      </c>
      <c r="C128" s="14">
        <v>3240673.4</v>
      </c>
      <c r="D128" s="14">
        <v>0</v>
      </c>
      <c r="E128" s="14">
        <v>0</v>
      </c>
      <c r="F128" s="11">
        <f t="shared" si="7"/>
        <v>3240673.4</v>
      </c>
      <c r="G128" s="14">
        <v>3111604.33</v>
      </c>
      <c r="H128" s="14">
        <v>3146494.25</v>
      </c>
    </row>
    <row r="129" spans="1:8" ht="21" hidden="1" customHeight="1">
      <c r="A129" s="22" t="s">
        <v>206</v>
      </c>
      <c r="B129" s="23" t="s">
        <v>207</v>
      </c>
      <c r="C129" s="14">
        <f>C130</f>
        <v>20132824.289999999</v>
      </c>
      <c r="D129" s="14">
        <f>D130</f>
        <v>0</v>
      </c>
      <c r="E129" s="14">
        <f>E130</f>
        <v>0</v>
      </c>
      <c r="F129" s="11">
        <f t="shared" si="7"/>
        <v>20132824.289999999</v>
      </c>
      <c r="G129" s="14">
        <f>G130</f>
        <v>16373016.300000001</v>
      </c>
      <c r="H129" s="14">
        <f>H130</f>
        <v>16371653.710000001</v>
      </c>
    </row>
    <row r="130" spans="1:8" ht="21" hidden="1" customHeight="1">
      <c r="A130" s="22" t="s">
        <v>208</v>
      </c>
      <c r="B130" s="23" t="s">
        <v>209</v>
      </c>
      <c r="C130" s="14">
        <f>C133+C131+C134+C135+C132+C136</f>
        <v>20132824.289999999</v>
      </c>
      <c r="D130" s="14">
        <f>D133+D131+D134+D135+D132+D136</f>
        <v>0</v>
      </c>
      <c r="E130" s="14">
        <f>E133+E131+E134+E135+E132+E136</f>
        <v>0</v>
      </c>
      <c r="F130" s="11">
        <f t="shared" si="7"/>
        <v>20132824.289999999</v>
      </c>
      <c r="G130" s="14">
        <f t="shared" ref="G130:H130" si="14">G133+G131+G134+G135+G132</f>
        <v>16373016.300000001</v>
      </c>
      <c r="H130" s="14">
        <f t="shared" si="14"/>
        <v>16371653.710000001</v>
      </c>
    </row>
    <row r="131" spans="1:8" ht="43.5" hidden="1" customHeight="1">
      <c r="A131" s="22"/>
      <c r="B131" s="23" t="s">
        <v>300</v>
      </c>
      <c r="C131" s="14">
        <v>86100</v>
      </c>
      <c r="D131" s="14">
        <v>0</v>
      </c>
      <c r="E131" s="14">
        <v>0</v>
      </c>
      <c r="F131" s="11">
        <f t="shared" si="7"/>
        <v>86100</v>
      </c>
      <c r="G131" s="14">
        <v>86100</v>
      </c>
      <c r="H131" s="14">
        <v>86100</v>
      </c>
    </row>
    <row r="132" spans="1:8" ht="54" hidden="1">
      <c r="A132" s="22"/>
      <c r="B132" s="23" t="s">
        <v>252</v>
      </c>
      <c r="C132" s="14">
        <v>1074680.95</v>
      </c>
      <c r="D132" s="14">
        <v>0</v>
      </c>
      <c r="E132" s="14">
        <v>0</v>
      </c>
      <c r="F132" s="11">
        <f t="shared" si="7"/>
        <v>1074680.95</v>
      </c>
      <c r="G132" s="14">
        <v>1223216.3</v>
      </c>
      <c r="H132" s="14">
        <v>1221853.71</v>
      </c>
    </row>
    <row r="133" spans="1:8" ht="78" hidden="1" customHeight="1">
      <c r="A133" s="22"/>
      <c r="B133" s="23" t="s">
        <v>251</v>
      </c>
      <c r="C133" s="14">
        <v>14316100</v>
      </c>
      <c r="D133" s="14">
        <v>0</v>
      </c>
      <c r="E133" s="14">
        <v>0</v>
      </c>
      <c r="F133" s="11">
        <f t="shared" si="7"/>
        <v>14316100</v>
      </c>
      <c r="G133" s="14">
        <v>14779700</v>
      </c>
      <c r="H133" s="14">
        <v>14779700</v>
      </c>
    </row>
    <row r="134" spans="1:8" ht="41.25" hidden="1" customHeight="1">
      <c r="A134" s="22"/>
      <c r="B134" s="23" t="s">
        <v>253</v>
      </c>
      <c r="C134" s="14">
        <v>4077210</v>
      </c>
      <c r="D134" s="14">
        <v>0</v>
      </c>
      <c r="E134" s="14">
        <v>0</v>
      </c>
      <c r="F134" s="11">
        <f t="shared" si="7"/>
        <v>4077210</v>
      </c>
      <c r="G134" s="14">
        <v>0</v>
      </c>
      <c r="H134" s="14">
        <v>0</v>
      </c>
    </row>
    <row r="135" spans="1:8" s="24" customFormat="1" ht="90" hidden="1">
      <c r="A135" s="22"/>
      <c r="B135" s="23" t="s">
        <v>273</v>
      </c>
      <c r="C135" s="14">
        <v>284000</v>
      </c>
      <c r="D135" s="14">
        <v>0</v>
      </c>
      <c r="E135" s="14">
        <v>0</v>
      </c>
      <c r="F135" s="11">
        <f t="shared" si="7"/>
        <v>284000</v>
      </c>
      <c r="G135" s="14">
        <v>284000</v>
      </c>
      <c r="H135" s="14">
        <v>284000</v>
      </c>
    </row>
    <row r="136" spans="1:8" s="24" customFormat="1" ht="36" hidden="1">
      <c r="A136" s="22"/>
      <c r="B136" s="23" t="s">
        <v>307</v>
      </c>
      <c r="C136" s="14">
        <v>294733.34000000003</v>
      </c>
      <c r="D136" s="14">
        <v>0</v>
      </c>
      <c r="E136" s="14">
        <v>0</v>
      </c>
      <c r="F136" s="11">
        <f t="shared" si="7"/>
        <v>294733.34000000003</v>
      </c>
      <c r="G136" s="14">
        <v>0</v>
      </c>
      <c r="H136" s="14">
        <v>0</v>
      </c>
    </row>
    <row r="137" spans="1:8" ht="21.75" hidden="1" customHeight="1">
      <c r="A137" s="7" t="s">
        <v>210</v>
      </c>
      <c r="B137" s="8" t="s">
        <v>211</v>
      </c>
      <c r="C137" s="14">
        <f>C138+C158+C161+C163+C165+C167</f>
        <v>240043229.33000001</v>
      </c>
      <c r="D137" s="14">
        <f>D138+D158+D161+D163+D165+D167</f>
        <v>0</v>
      </c>
      <c r="E137" s="14">
        <f>E138+E158+E161+E163+E165+E167</f>
        <v>0</v>
      </c>
      <c r="F137" s="11">
        <f t="shared" si="7"/>
        <v>240043229.33000001</v>
      </c>
      <c r="G137" s="14">
        <f>G138+G158+G161+G163+G165+G167</f>
        <v>219376412.05000001</v>
      </c>
      <c r="H137" s="14">
        <f>H138+H158+H161+H163+H165+H167</f>
        <v>243304223.28999999</v>
      </c>
    </row>
    <row r="138" spans="1:8" ht="37.5" hidden="1" customHeight="1">
      <c r="A138" s="7" t="s">
        <v>212</v>
      </c>
      <c r="B138" s="8" t="s">
        <v>213</v>
      </c>
      <c r="C138" s="14">
        <f>C139</f>
        <v>216103600</v>
      </c>
      <c r="D138" s="14">
        <f>D139</f>
        <v>0</v>
      </c>
      <c r="E138" s="14">
        <f>E139</f>
        <v>0</v>
      </c>
      <c r="F138" s="11">
        <f t="shared" ref="F138:F180" si="15">C138+D138+E138</f>
        <v>216103600</v>
      </c>
      <c r="G138" s="14">
        <f>G139</f>
        <v>212390000</v>
      </c>
      <c r="H138" s="14">
        <f>H139</f>
        <v>210242100</v>
      </c>
    </row>
    <row r="139" spans="1:8" ht="39.75" hidden="1" customHeight="1">
      <c r="A139" s="7" t="s">
        <v>214</v>
      </c>
      <c r="B139" s="8" t="s">
        <v>215</v>
      </c>
      <c r="C139" s="14">
        <f>C140+C148+C151+C147+C149+C150+C157+C152+C153+C155+C154+C156</f>
        <v>216103600</v>
      </c>
      <c r="D139" s="14">
        <f>D140+D148+D151+D147+D149+D150+D157+D152+D153+D155+D154+D156</f>
        <v>0</v>
      </c>
      <c r="E139" s="14">
        <f>E140+E148+E151+E147+E149+E150+E157+E152+E153+E155+E154+E156</f>
        <v>0</v>
      </c>
      <c r="F139" s="11">
        <f t="shared" si="15"/>
        <v>216103600</v>
      </c>
      <c r="G139" s="14">
        <f t="shared" ref="G139:H139" si="16">G140+G148+G151+G147+G149+G150+G157+G152+G153+G155+G154+G156</f>
        <v>212390000</v>
      </c>
      <c r="H139" s="14">
        <f t="shared" si="16"/>
        <v>210242100</v>
      </c>
    </row>
    <row r="140" spans="1:8" ht="39.75" hidden="1" customHeight="1">
      <c r="A140" s="7"/>
      <c r="B140" s="8" t="s">
        <v>254</v>
      </c>
      <c r="C140" s="14">
        <f>C142+C143+C144+C145+C146</f>
        <v>203774800</v>
      </c>
      <c r="D140" s="14">
        <f>D142+D143+D144+D145+D146</f>
        <v>0</v>
      </c>
      <c r="E140" s="14">
        <f>E142+E143+E144+E145+E146</f>
        <v>0</v>
      </c>
      <c r="F140" s="11">
        <f t="shared" si="15"/>
        <v>203774800</v>
      </c>
      <c r="G140" s="14">
        <f t="shared" ref="G140:H140" si="17">G142+G143+G144+G145+G146</f>
        <v>200054200</v>
      </c>
      <c r="H140" s="14">
        <f t="shared" si="17"/>
        <v>197969000</v>
      </c>
    </row>
    <row r="141" spans="1:8" hidden="1">
      <c r="A141" s="7"/>
      <c r="B141" s="8" t="s">
        <v>291</v>
      </c>
      <c r="C141" s="14"/>
      <c r="D141" s="14"/>
      <c r="E141" s="14"/>
      <c r="F141" s="11">
        <f t="shared" si="15"/>
        <v>0</v>
      </c>
      <c r="G141" s="14"/>
      <c r="H141" s="14"/>
    </row>
    <row r="142" spans="1:8" ht="54" hidden="1">
      <c r="A142" s="7"/>
      <c r="B142" s="8" t="s">
        <v>292</v>
      </c>
      <c r="C142" s="25">
        <v>49000200</v>
      </c>
      <c r="D142" s="25">
        <v>0</v>
      </c>
      <c r="E142" s="25">
        <v>0</v>
      </c>
      <c r="F142" s="11">
        <f t="shared" si="15"/>
        <v>49000200</v>
      </c>
      <c r="G142" s="25">
        <v>45943200</v>
      </c>
      <c r="H142" s="25">
        <v>43666000</v>
      </c>
    </row>
    <row r="143" spans="1:8" ht="54" hidden="1">
      <c r="A143" s="7"/>
      <c r="B143" s="8" t="s">
        <v>293</v>
      </c>
      <c r="C143" s="14">
        <v>145806800</v>
      </c>
      <c r="D143" s="14">
        <v>0</v>
      </c>
      <c r="E143" s="14">
        <v>0</v>
      </c>
      <c r="F143" s="11">
        <f t="shared" si="15"/>
        <v>145806800</v>
      </c>
      <c r="G143" s="14">
        <v>145115300</v>
      </c>
      <c r="H143" s="14">
        <v>145115300</v>
      </c>
    </row>
    <row r="144" spans="1:8" ht="54" hidden="1">
      <c r="A144" s="7"/>
      <c r="B144" s="8" t="s">
        <v>294</v>
      </c>
      <c r="C144" s="14">
        <v>4177700</v>
      </c>
      <c r="D144" s="14">
        <v>0</v>
      </c>
      <c r="E144" s="14">
        <v>0</v>
      </c>
      <c r="F144" s="11">
        <f t="shared" si="15"/>
        <v>4177700</v>
      </c>
      <c r="G144" s="14">
        <v>4050800</v>
      </c>
      <c r="H144" s="14">
        <v>4050700</v>
      </c>
    </row>
    <row r="145" spans="1:8" ht="72" hidden="1">
      <c r="A145" s="7"/>
      <c r="B145" s="8" t="s">
        <v>295</v>
      </c>
      <c r="C145" s="14">
        <v>3645400</v>
      </c>
      <c r="D145" s="14">
        <v>0</v>
      </c>
      <c r="E145" s="14">
        <v>0</v>
      </c>
      <c r="F145" s="11">
        <f t="shared" si="15"/>
        <v>3645400</v>
      </c>
      <c r="G145" s="14">
        <v>3770400</v>
      </c>
      <c r="H145" s="14">
        <v>3853700</v>
      </c>
    </row>
    <row r="146" spans="1:8" ht="54" hidden="1">
      <c r="A146" s="7"/>
      <c r="B146" s="8" t="s">
        <v>296</v>
      </c>
      <c r="C146" s="14">
        <v>1144700</v>
      </c>
      <c r="D146" s="14">
        <v>0</v>
      </c>
      <c r="E146" s="14">
        <v>0</v>
      </c>
      <c r="F146" s="11">
        <f t="shared" si="15"/>
        <v>1144700</v>
      </c>
      <c r="G146" s="14">
        <v>1174500</v>
      </c>
      <c r="H146" s="14">
        <v>1283300</v>
      </c>
    </row>
    <row r="147" spans="1:8" ht="20.25" hidden="1" customHeight="1">
      <c r="A147" s="7"/>
      <c r="B147" s="13" t="s">
        <v>256</v>
      </c>
      <c r="C147" s="14">
        <v>2798500</v>
      </c>
      <c r="D147" s="14">
        <v>0</v>
      </c>
      <c r="E147" s="14">
        <v>0</v>
      </c>
      <c r="F147" s="11">
        <f t="shared" si="15"/>
        <v>2798500</v>
      </c>
      <c r="G147" s="14">
        <v>2798500</v>
      </c>
      <c r="H147" s="14">
        <v>2798500</v>
      </c>
    </row>
    <row r="148" spans="1:8" s="24" customFormat="1" ht="41.25" hidden="1" customHeight="1">
      <c r="A148" s="22"/>
      <c r="B148" s="23" t="s">
        <v>299</v>
      </c>
      <c r="C148" s="14">
        <v>1474700</v>
      </c>
      <c r="D148" s="14">
        <v>0</v>
      </c>
      <c r="E148" s="14">
        <v>0</v>
      </c>
      <c r="F148" s="11">
        <f t="shared" si="15"/>
        <v>1474700</v>
      </c>
      <c r="G148" s="14">
        <v>1513600</v>
      </c>
      <c r="H148" s="14">
        <v>1513600</v>
      </c>
    </row>
    <row r="149" spans="1:8" ht="111" hidden="1" customHeight="1">
      <c r="A149" s="7"/>
      <c r="B149" s="13" t="s">
        <v>257</v>
      </c>
      <c r="C149" s="14">
        <v>6925700</v>
      </c>
      <c r="D149" s="14">
        <v>0</v>
      </c>
      <c r="E149" s="14">
        <v>0</v>
      </c>
      <c r="F149" s="11">
        <f t="shared" si="15"/>
        <v>6925700</v>
      </c>
      <c r="G149" s="14">
        <v>6878800</v>
      </c>
      <c r="H149" s="14">
        <v>6816100</v>
      </c>
    </row>
    <row r="150" spans="1:8" ht="79.5" hidden="1" customHeight="1">
      <c r="A150" s="7"/>
      <c r="B150" s="8" t="s">
        <v>258</v>
      </c>
      <c r="C150" s="14">
        <v>1100</v>
      </c>
      <c r="D150" s="14">
        <v>0</v>
      </c>
      <c r="E150" s="14">
        <v>0</v>
      </c>
      <c r="F150" s="11">
        <f t="shared" si="15"/>
        <v>1100</v>
      </c>
      <c r="G150" s="14">
        <v>1100</v>
      </c>
      <c r="H150" s="14">
        <v>1100</v>
      </c>
    </row>
    <row r="151" spans="1:8" ht="78" hidden="1" customHeight="1">
      <c r="A151" s="22"/>
      <c r="B151" s="23" t="s">
        <v>298</v>
      </c>
      <c r="C151" s="14">
        <v>99200</v>
      </c>
      <c r="D151" s="14">
        <v>0</v>
      </c>
      <c r="E151" s="14">
        <v>0</v>
      </c>
      <c r="F151" s="11">
        <f t="shared" si="15"/>
        <v>99200</v>
      </c>
      <c r="G151" s="14">
        <v>101900</v>
      </c>
      <c r="H151" s="14">
        <v>101900</v>
      </c>
    </row>
    <row r="152" spans="1:8" ht="39.75" hidden="1" customHeight="1">
      <c r="A152" s="22"/>
      <c r="B152" s="26" t="s">
        <v>260</v>
      </c>
      <c r="C152" s="14">
        <v>14900</v>
      </c>
      <c r="D152" s="14">
        <v>0</v>
      </c>
      <c r="E152" s="14">
        <v>0</v>
      </c>
      <c r="F152" s="11">
        <f t="shared" si="15"/>
        <v>14900</v>
      </c>
      <c r="G152" s="14">
        <v>14900</v>
      </c>
      <c r="H152" s="14">
        <v>14900</v>
      </c>
    </row>
    <row r="153" spans="1:8" ht="39.75" hidden="1" customHeight="1">
      <c r="A153" s="22"/>
      <c r="B153" s="26" t="s">
        <v>261</v>
      </c>
      <c r="C153" s="14">
        <v>79300</v>
      </c>
      <c r="D153" s="14">
        <v>0</v>
      </c>
      <c r="E153" s="14">
        <v>0</v>
      </c>
      <c r="F153" s="11">
        <f t="shared" si="15"/>
        <v>79300</v>
      </c>
      <c r="G153" s="14">
        <v>81400</v>
      </c>
      <c r="H153" s="14">
        <v>81400</v>
      </c>
    </row>
    <row r="154" spans="1:8" ht="55.5" hidden="1" customHeight="1">
      <c r="A154" s="22"/>
      <c r="B154" s="27" t="s">
        <v>263</v>
      </c>
      <c r="C154" s="14">
        <v>7800</v>
      </c>
      <c r="D154" s="14">
        <v>0</v>
      </c>
      <c r="E154" s="14">
        <v>0</v>
      </c>
      <c r="F154" s="11">
        <f t="shared" si="15"/>
        <v>7800</v>
      </c>
      <c r="G154" s="14">
        <v>8000</v>
      </c>
      <c r="H154" s="14">
        <v>8000</v>
      </c>
    </row>
    <row r="155" spans="1:8" ht="36" hidden="1" customHeight="1">
      <c r="A155" s="22"/>
      <c r="B155" s="26" t="s">
        <v>262</v>
      </c>
      <c r="C155" s="14">
        <v>539500</v>
      </c>
      <c r="D155" s="14">
        <v>0</v>
      </c>
      <c r="E155" s="14">
        <v>0</v>
      </c>
      <c r="F155" s="11">
        <f t="shared" si="15"/>
        <v>539500</v>
      </c>
      <c r="G155" s="14">
        <v>539500</v>
      </c>
      <c r="H155" s="14">
        <v>539500</v>
      </c>
    </row>
    <row r="156" spans="1:8" ht="78.75" hidden="1" customHeight="1">
      <c r="A156" s="22"/>
      <c r="B156" s="26" t="s">
        <v>264</v>
      </c>
      <c r="C156" s="14">
        <v>17500</v>
      </c>
      <c r="D156" s="14">
        <v>0</v>
      </c>
      <c r="E156" s="14">
        <v>0</v>
      </c>
      <c r="F156" s="11">
        <f t="shared" si="15"/>
        <v>17500</v>
      </c>
      <c r="G156" s="14">
        <v>18000</v>
      </c>
      <c r="H156" s="14">
        <v>18000</v>
      </c>
    </row>
    <row r="157" spans="1:8" ht="61.5" hidden="1" customHeight="1">
      <c r="A157" s="22"/>
      <c r="B157" s="26" t="s">
        <v>259</v>
      </c>
      <c r="C157" s="14">
        <v>370600</v>
      </c>
      <c r="D157" s="14">
        <v>0</v>
      </c>
      <c r="E157" s="14">
        <v>0</v>
      </c>
      <c r="F157" s="11">
        <f t="shared" si="15"/>
        <v>370600</v>
      </c>
      <c r="G157" s="14">
        <v>380100</v>
      </c>
      <c r="H157" s="14">
        <v>380100</v>
      </c>
    </row>
    <row r="158" spans="1:8" ht="82.5" hidden="1" customHeight="1">
      <c r="A158" s="22" t="s">
        <v>216</v>
      </c>
      <c r="B158" s="23" t="s">
        <v>272</v>
      </c>
      <c r="C158" s="14">
        <f t="shared" ref="C158:H159" si="18">C159</f>
        <v>21391590</v>
      </c>
      <c r="D158" s="14">
        <f t="shared" si="18"/>
        <v>0</v>
      </c>
      <c r="E158" s="14">
        <f t="shared" si="18"/>
        <v>0</v>
      </c>
      <c r="F158" s="11">
        <f t="shared" si="15"/>
        <v>21391590</v>
      </c>
      <c r="G158" s="14">
        <f t="shared" si="18"/>
        <v>4278318</v>
      </c>
      <c r="H158" s="14">
        <f t="shared" si="18"/>
        <v>29948226</v>
      </c>
    </row>
    <row r="159" spans="1:8" ht="81.75" hidden="1" customHeight="1">
      <c r="A159" s="22" t="s">
        <v>217</v>
      </c>
      <c r="B159" s="23" t="s">
        <v>271</v>
      </c>
      <c r="C159" s="14">
        <f t="shared" si="18"/>
        <v>21391590</v>
      </c>
      <c r="D159" s="14">
        <f t="shared" si="18"/>
        <v>0</v>
      </c>
      <c r="E159" s="14">
        <f t="shared" si="18"/>
        <v>0</v>
      </c>
      <c r="F159" s="11">
        <f t="shared" si="15"/>
        <v>21391590</v>
      </c>
      <c r="G159" s="14">
        <f t="shared" si="18"/>
        <v>4278318</v>
      </c>
      <c r="H159" s="14">
        <f t="shared" si="18"/>
        <v>29948226</v>
      </c>
    </row>
    <row r="160" spans="1:8" ht="108" hidden="1">
      <c r="A160" s="22"/>
      <c r="B160" s="23" t="s">
        <v>297</v>
      </c>
      <c r="C160" s="14">
        <v>21391590</v>
      </c>
      <c r="D160" s="14">
        <v>0</v>
      </c>
      <c r="E160" s="14">
        <v>0</v>
      </c>
      <c r="F160" s="11">
        <f t="shared" si="15"/>
        <v>21391590</v>
      </c>
      <c r="G160" s="14">
        <v>4278318</v>
      </c>
      <c r="H160" s="14">
        <v>29948226</v>
      </c>
    </row>
    <row r="161" spans="1:10" ht="59.25" hidden="1" customHeight="1">
      <c r="A161" s="22" t="s">
        <v>218</v>
      </c>
      <c r="B161" s="23" t="s">
        <v>219</v>
      </c>
      <c r="C161" s="14">
        <f>C162</f>
        <v>1307200</v>
      </c>
      <c r="D161" s="14">
        <f>D162</f>
        <v>0</v>
      </c>
      <c r="E161" s="14">
        <f>E162</f>
        <v>0</v>
      </c>
      <c r="F161" s="11">
        <f t="shared" si="15"/>
        <v>1307200</v>
      </c>
      <c r="G161" s="14">
        <f>G162</f>
        <v>1455700</v>
      </c>
      <c r="H161" s="14">
        <f>H162</f>
        <v>1847600</v>
      </c>
    </row>
    <row r="162" spans="1:10" ht="56.25" hidden="1" customHeight="1">
      <c r="A162" s="22" t="s">
        <v>220</v>
      </c>
      <c r="B162" s="23" t="s">
        <v>221</v>
      </c>
      <c r="C162" s="14">
        <v>1307200</v>
      </c>
      <c r="D162" s="14">
        <v>0</v>
      </c>
      <c r="E162" s="14">
        <v>0</v>
      </c>
      <c r="F162" s="11">
        <f t="shared" si="15"/>
        <v>1307200</v>
      </c>
      <c r="G162" s="14">
        <v>1455700</v>
      </c>
      <c r="H162" s="14">
        <v>1847600</v>
      </c>
    </row>
    <row r="163" spans="1:10" ht="76.5" hidden="1" customHeight="1">
      <c r="A163" s="22" t="s">
        <v>222</v>
      </c>
      <c r="B163" s="23" t="s">
        <v>223</v>
      </c>
      <c r="C163" s="14">
        <f>C164</f>
        <v>35500</v>
      </c>
      <c r="D163" s="14">
        <f>D164</f>
        <v>0</v>
      </c>
      <c r="E163" s="14">
        <f>E164</f>
        <v>0</v>
      </c>
      <c r="F163" s="11">
        <f t="shared" si="15"/>
        <v>35500</v>
      </c>
      <c r="G163" s="14">
        <f>G164</f>
        <v>1700</v>
      </c>
      <c r="H163" s="14">
        <f>H164</f>
        <v>1800</v>
      </c>
    </row>
    <row r="164" spans="1:10" ht="77.25" hidden="1" customHeight="1">
      <c r="A164" s="22" t="s">
        <v>224</v>
      </c>
      <c r="B164" s="23" t="s">
        <v>225</v>
      </c>
      <c r="C164" s="14">
        <v>35500</v>
      </c>
      <c r="D164" s="14">
        <v>0</v>
      </c>
      <c r="E164" s="14">
        <v>0</v>
      </c>
      <c r="F164" s="11">
        <f t="shared" si="15"/>
        <v>35500</v>
      </c>
      <c r="G164" s="14">
        <v>1700</v>
      </c>
      <c r="H164" s="14">
        <v>1800</v>
      </c>
    </row>
    <row r="165" spans="1:10" ht="40.5" hidden="1" customHeight="1">
      <c r="A165" s="22" t="s">
        <v>226</v>
      </c>
      <c r="B165" s="23" t="s">
        <v>227</v>
      </c>
      <c r="C165" s="14">
        <f>C166</f>
        <v>1001800</v>
      </c>
      <c r="D165" s="14">
        <f>D166</f>
        <v>0</v>
      </c>
      <c r="E165" s="14">
        <f>E166</f>
        <v>0</v>
      </c>
      <c r="F165" s="11">
        <f t="shared" si="15"/>
        <v>1001800</v>
      </c>
      <c r="G165" s="14">
        <f>G166</f>
        <v>1030000</v>
      </c>
      <c r="H165" s="14">
        <f>H166</f>
        <v>1030000</v>
      </c>
    </row>
    <row r="166" spans="1:10" ht="42" hidden="1" customHeight="1">
      <c r="A166" s="22" t="s">
        <v>228</v>
      </c>
      <c r="B166" s="23" t="s">
        <v>229</v>
      </c>
      <c r="C166" s="14">
        <v>1001800</v>
      </c>
      <c r="D166" s="14">
        <v>0</v>
      </c>
      <c r="E166" s="14">
        <v>0</v>
      </c>
      <c r="F166" s="11">
        <f t="shared" si="15"/>
        <v>1001800</v>
      </c>
      <c r="G166" s="14">
        <v>1030000</v>
      </c>
      <c r="H166" s="14">
        <v>1030000</v>
      </c>
    </row>
    <row r="167" spans="1:10" ht="21" hidden="1" customHeight="1">
      <c r="A167" s="7" t="s">
        <v>230</v>
      </c>
      <c r="B167" s="8" t="s">
        <v>231</v>
      </c>
      <c r="C167" s="14">
        <f t="shared" ref="C167:H168" si="19">C168</f>
        <v>203539.33</v>
      </c>
      <c r="D167" s="14">
        <f t="shared" si="19"/>
        <v>0</v>
      </c>
      <c r="E167" s="14">
        <f t="shared" si="19"/>
        <v>0</v>
      </c>
      <c r="F167" s="11">
        <f t="shared" si="15"/>
        <v>203539.33</v>
      </c>
      <c r="G167" s="14">
        <f t="shared" si="19"/>
        <v>220694.05</v>
      </c>
      <c r="H167" s="14">
        <f t="shared" si="19"/>
        <v>234497.29</v>
      </c>
    </row>
    <row r="168" spans="1:10" ht="21" hidden="1" customHeight="1">
      <c r="A168" s="7" t="s">
        <v>232</v>
      </c>
      <c r="B168" s="8" t="s">
        <v>233</v>
      </c>
      <c r="C168" s="14">
        <f t="shared" si="19"/>
        <v>203539.33</v>
      </c>
      <c r="D168" s="14">
        <f t="shared" si="19"/>
        <v>0</v>
      </c>
      <c r="E168" s="14">
        <f t="shared" si="19"/>
        <v>0</v>
      </c>
      <c r="F168" s="11">
        <f t="shared" si="15"/>
        <v>203539.33</v>
      </c>
      <c r="G168" s="14">
        <f t="shared" si="19"/>
        <v>220694.05</v>
      </c>
      <c r="H168" s="14">
        <f t="shared" si="19"/>
        <v>234497.29</v>
      </c>
    </row>
    <row r="169" spans="1:10" ht="63" hidden="1" customHeight="1">
      <c r="A169" s="7"/>
      <c r="B169" s="8" t="s">
        <v>255</v>
      </c>
      <c r="C169" s="14">
        <v>203539.33</v>
      </c>
      <c r="D169" s="14">
        <v>0</v>
      </c>
      <c r="E169" s="14">
        <v>0</v>
      </c>
      <c r="F169" s="11">
        <f t="shared" si="15"/>
        <v>203539.33</v>
      </c>
      <c r="G169" s="14">
        <v>220694.05</v>
      </c>
      <c r="H169" s="14">
        <v>234497.29</v>
      </c>
    </row>
    <row r="170" spans="1:10" ht="21" hidden="1" customHeight="1">
      <c r="A170" s="22" t="s">
        <v>234</v>
      </c>
      <c r="B170" s="23" t="s">
        <v>235</v>
      </c>
      <c r="C170" s="14">
        <f>C173+C175+C177+C171</f>
        <v>22024990.199999999</v>
      </c>
      <c r="D170" s="14">
        <f>D173+D175+D177+D171</f>
        <v>0</v>
      </c>
      <c r="E170" s="14">
        <f>E173+E175+E177+E171</f>
        <v>0</v>
      </c>
      <c r="F170" s="11">
        <f t="shared" si="15"/>
        <v>22024990.199999999</v>
      </c>
      <c r="G170" s="14">
        <f t="shared" ref="G170:H170" si="20">G173+G175+G177+G171</f>
        <v>21762116.100000001</v>
      </c>
      <c r="H170" s="14">
        <f t="shared" si="20"/>
        <v>21763543.800000001</v>
      </c>
    </row>
    <row r="171" spans="1:10" ht="162" hidden="1">
      <c r="A171" s="22" t="s">
        <v>301</v>
      </c>
      <c r="B171" s="23" t="s">
        <v>303</v>
      </c>
      <c r="C171" s="14">
        <f>C172</f>
        <v>178000</v>
      </c>
      <c r="D171" s="14">
        <f>D172</f>
        <v>0</v>
      </c>
      <c r="E171" s="14">
        <f>E172</f>
        <v>0</v>
      </c>
      <c r="F171" s="11">
        <f t="shared" si="15"/>
        <v>178000</v>
      </c>
      <c r="G171" s="14">
        <f t="shared" ref="G171:H171" si="21">G172</f>
        <v>178000</v>
      </c>
      <c r="H171" s="14">
        <f t="shared" si="21"/>
        <v>178000</v>
      </c>
    </row>
    <row r="172" spans="1:10" ht="177" hidden="1" customHeight="1">
      <c r="A172" s="22" t="s">
        <v>302</v>
      </c>
      <c r="B172" s="23" t="s">
        <v>304</v>
      </c>
      <c r="C172" s="14">
        <v>178000</v>
      </c>
      <c r="D172" s="14">
        <v>0</v>
      </c>
      <c r="E172" s="14">
        <v>0</v>
      </c>
      <c r="F172" s="11">
        <f t="shared" si="15"/>
        <v>178000</v>
      </c>
      <c r="G172" s="14">
        <v>178000</v>
      </c>
      <c r="H172" s="14">
        <v>178000</v>
      </c>
    </row>
    <row r="173" spans="1:10" ht="94.5" hidden="1" customHeight="1">
      <c r="A173" s="22" t="s">
        <v>236</v>
      </c>
      <c r="B173" s="23" t="s">
        <v>237</v>
      </c>
      <c r="C173" s="14">
        <f>C174</f>
        <v>111890.2</v>
      </c>
      <c r="D173" s="14">
        <f>D174</f>
        <v>0</v>
      </c>
      <c r="E173" s="14">
        <f>E174</f>
        <v>0</v>
      </c>
      <c r="F173" s="11">
        <f t="shared" si="15"/>
        <v>111890.2</v>
      </c>
      <c r="G173" s="14">
        <f>G174</f>
        <v>145016.1</v>
      </c>
      <c r="H173" s="14">
        <f>H174</f>
        <v>146743.79999999999</v>
      </c>
    </row>
    <row r="174" spans="1:10" ht="96.75" hidden="1" customHeight="1">
      <c r="A174" s="22" t="s">
        <v>238</v>
      </c>
      <c r="B174" s="23" t="s">
        <v>239</v>
      </c>
      <c r="C174" s="14">
        <v>111890.2</v>
      </c>
      <c r="D174" s="14">
        <v>0</v>
      </c>
      <c r="E174" s="14">
        <v>0</v>
      </c>
      <c r="F174" s="11">
        <f t="shared" si="15"/>
        <v>111890.2</v>
      </c>
      <c r="G174" s="14">
        <v>145016.1</v>
      </c>
      <c r="H174" s="14">
        <v>146743.79999999999</v>
      </c>
    </row>
    <row r="175" spans="1:10" ht="141" hidden="1" customHeight="1">
      <c r="A175" s="22" t="s">
        <v>240</v>
      </c>
      <c r="B175" s="23" t="s">
        <v>241</v>
      </c>
      <c r="C175" s="14">
        <f>C176</f>
        <v>14114800</v>
      </c>
      <c r="D175" s="14">
        <f>D176</f>
        <v>0</v>
      </c>
      <c r="E175" s="14">
        <f>E176</f>
        <v>0</v>
      </c>
      <c r="F175" s="11">
        <f t="shared" si="15"/>
        <v>14114800</v>
      </c>
      <c r="G175" s="14">
        <f>G176</f>
        <v>14113800</v>
      </c>
      <c r="H175" s="14">
        <f>H176</f>
        <v>14113500</v>
      </c>
      <c r="J175" s="28"/>
    </row>
    <row r="176" spans="1:10" ht="153" hidden="1" customHeight="1">
      <c r="A176" s="22" t="s">
        <v>242</v>
      </c>
      <c r="B176" s="23" t="s">
        <v>243</v>
      </c>
      <c r="C176" s="14">
        <v>14114800</v>
      </c>
      <c r="D176" s="14">
        <v>0</v>
      </c>
      <c r="E176" s="14">
        <v>0</v>
      </c>
      <c r="F176" s="11">
        <f t="shared" si="15"/>
        <v>14114800</v>
      </c>
      <c r="G176" s="14">
        <v>14113800</v>
      </c>
      <c r="H176" s="14">
        <v>14113500</v>
      </c>
    </row>
    <row r="177" spans="1:8" ht="21" hidden="1" customHeight="1">
      <c r="A177" s="22" t="s">
        <v>244</v>
      </c>
      <c r="B177" s="23" t="s">
        <v>245</v>
      </c>
      <c r="C177" s="14">
        <f>C178</f>
        <v>7620300</v>
      </c>
      <c r="D177" s="14">
        <f>D178</f>
        <v>0</v>
      </c>
      <c r="E177" s="14">
        <f>E178</f>
        <v>0</v>
      </c>
      <c r="F177" s="11">
        <f t="shared" si="15"/>
        <v>7620300</v>
      </c>
      <c r="G177" s="14">
        <f>G178</f>
        <v>7325300</v>
      </c>
      <c r="H177" s="14">
        <f>H178</f>
        <v>7325300</v>
      </c>
    </row>
    <row r="178" spans="1:8" ht="42" hidden="1" customHeight="1">
      <c r="A178" s="22" t="s">
        <v>246</v>
      </c>
      <c r="B178" s="23" t="s">
        <v>247</v>
      </c>
      <c r="C178" s="14">
        <f>C179+C180</f>
        <v>7620300</v>
      </c>
      <c r="D178" s="14">
        <f>D179+D180</f>
        <v>0</v>
      </c>
      <c r="E178" s="14">
        <f>E179+E180</f>
        <v>0</v>
      </c>
      <c r="F178" s="11">
        <f t="shared" si="15"/>
        <v>7620300</v>
      </c>
      <c r="G178" s="14">
        <f>G179+G180</f>
        <v>7325300</v>
      </c>
      <c r="H178" s="14">
        <f>H179+H180</f>
        <v>7325300</v>
      </c>
    </row>
    <row r="179" spans="1:8" ht="65.25" hidden="1" customHeight="1">
      <c r="A179" s="22"/>
      <c r="B179" s="23" t="s">
        <v>305</v>
      </c>
      <c r="C179" s="14">
        <v>6099467</v>
      </c>
      <c r="D179" s="14">
        <v>0</v>
      </c>
      <c r="E179" s="14">
        <v>0</v>
      </c>
      <c r="F179" s="11">
        <f t="shared" si="15"/>
        <v>6099467</v>
      </c>
      <c r="G179" s="14">
        <v>5850267</v>
      </c>
      <c r="H179" s="14">
        <v>5545733</v>
      </c>
    </row>
    <row r="180" spans="1:8" ht="54" hidden="1">
      <c r="A180" s="22"/>
      <c r="B180" s="23" t="s">
        <v>306</v>
      </c>
      <c r="C180" s="14">
        <v>1520833</v>
      </c>
      <c r="D180" s="14">
        <v>0</v>
      </c>
      <c r="E180" s="14">
        <v>0</v>
      </c>
      <c r="F180" s="11">
        <f t="shared" si="15"/>
        <v>1520833</v>
      </c>
      <c r="G180" s="14">
        <v>1475033</v>
      </c>
      <c r="H180" s="14">
        <v>1779567</v>
      </c>
    </row>
  </sheetData>
  <mergeCells count="1">
    <mergeCell ref="A5:H5"/>
  </mergeCells>
  <pageMargins left="1.1811023622047245" right="0.39370078740157483" top="0.78740157480314965" bottom="0.78740157480314965" header="0" footer="0"/>
  <pageSetup paperSize="9" scale="5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Все года</vt:lpstr>
      <vt:lpstr>'Все года'!Заголовки_для_печати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description>POI XSSF rep:2.55.0.1184</dc:description>
  <cp:lastModifiedBy>Duma</cp:lastModifiedBy>
  <cp:lastPrinted>2026-05-05T10:01:35Z</cp:lastPrinted>
  <dcterms:created xsi:type="dcterms:W3CDTF">2023-10-16T05:49:54Z</dcterms:created>
  <dcterms:modified xsi:type="dcterms:W3CDTF">2026-05-29T05:23:43Z</dcterms:modified>
</cp:coreProperties>
</file>