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25"/>
  </bookViews>
  <sheets>
    <sheet name="Лист1" sheetId="1" r:id="rId1"/>
  </sheets>
  <definedNames>
    <definedName name="_xlnm.Print_Area" localSheetId="0">Лист1!$A$1:$G$216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7" i="1"/>
  <c r="D43"/>
  <c r="C44"/>
  <c r="C45"/>
  <c r="C46"/>
  <c r="C43"/>
  <c r="D52"/>
  <c r="E52" s="1"/>
  <c r="C52"/>
  <c r="E48"/>
  <c r="D202"/>
  <c r="C202"/>
  <c r="C197" s="1"/>
  <c r="E199"/>
  <c r="E198"/>
  <c r="D197"/>
  <c r="D196"/>
  <c r="C196"/>
  <c r="D195"/>
  <c r="C195"/>
  <c r="D194"/>
  <c r="E194" s="1"/>
  <c r="C194"/>
  <c r="D193"/>
  <c r="C193"/>
  <c r="E193" l="1"/>
  <c r="E197"/>
  <c r="E202"/>
  <c r="D109"/>
  <c r="D110"/>
  <c r="C110"/>
  <c r="C109"/>
  <c r="D192"/>
  <c r="C192"/>
  <c r="C187" s="1"/>
  <c r="E189"/>
  <c r="E188"/>
  <c r="D186"/>
  <c r="C186"/>
  <c r="D185"/>
  <c r="C185"/>
  <c r="D184"/>
  <c r="C184"/>
  <c r="D183"/>
  <c r="C183"/>
  <c r="D182"/>
  <c r="D177" s="1"/>
  <c r="E179"/>
  <c r="E178"/>
  <c r="D176"/>
  <c r="C176"/>
  <c r="D175"/>
  <c r="C175"/>
  <c r="D174"/>
  <c r="C174"/>
  <c r="D173"/>
  <c r="C173"/>
  <c r="D152"/>
  <c r="C152"/>
  <c r="C147" s="1"/>
  <c r="E149"/>
  <c r="E148"/>
  <c r="D147"/>
  <c r="D146"/>
  <c r="C146"/>
  <c r="D145"/>
  <c r="C145"/>
  <c r="D144"/>
  <c r="C144"/>
  <c r="D143"/>
  <c r="C143"/>
  <c r="E144" l="1"/>
  <c r="E183"/>
  <c r="E174"/>
  <c r="E143"/>
  <c r="E192"/>
  <c r="E184"/>
  <c r="E177"/>
  <c r="E182"/>
  <c r="E173"/>
  <c r="D187"/>
  <c r="E187" s="1"/>
  <c r="E147"/>
  <c r="E152"/>
  <c r="C84"/>
  <c r="D84"/>
  <c r="C85"/>
  <c r="D85"/>
  <c r="C86"/>
  <c r="D86"/>
  <c r="D83"/>
  <c r="C83"/>
  <c r="C34"/>
  <c r="D34"/>
  <c r="C35"/>
  <c r="D35"/>
  <c r="C36"/>
  <c r="D36"/>
  <c r="D33"/>
  <c r="C33"/>
  <c r="D62" l="1"/>
  <c r="E134"/>
  <c r="D107"/>
  <c r="D57"/>
  <c r="D47" l="1"/>
  <c r="D163"/>
  <c r="D164"/>
  <c r="D165"/>
  <c r="D166"/>
  <c r="C164"/>
  <c r="C165"/>
  <c r="C166"/>
  <c r="C163"/>
  <c r="D153"/>
  <c r="D154"/>
  <c r="D155"/>
  <c r="D156"/>
  <c r="C154"/>
  <c r="C155"/>
  <c r="C156"/>
  <c r="C153"/>
  <c r="D44"/>
  <c r="D45"/>
  <c r="D46"/>
  <c r="E159" l="1"/>
  <c r="D172"/>
  <c r="D167" s="1"/>
  <c r="C172"/>
  <c r="C167" s="1"/>
  <c r="E168"/>
  <c r="D162"/>
  <c r="D157" s="1"/>
  <c r="C162"/>
  <c r="C157" s="1"/>
  <c r="E158"/>
  <c r="E167" l="1"/>
  <c r="E163"/>
  <c r="E172"/>
  <c r="E162"/>
  <c r="E153"/>
  <c r="E157"/>
  <c r="E154"/>
  <c r="D97"/>
  <c r="C97"/>
  <c r="E95"/>
  <c r="E94"/>
  <c r="E93"/>
  <c r="C62"/>
  <c r="E58"/>
  <c r="C63"/>
  <c r="D63"/>
  <c r="C64"/>
  <c r="D64"/>
  <c r="C65"/>
  <c r="D65"/>
  <c r="C66"/>
  <c r="D66"/>
  <c r="D67" l="1"/>
  <c r="C67"/>
  <c r="E97"/>
  <c r="C87"/>
  <c r="E63"/>
  <c r="E62"/>
  <c r="D100"/>
  <c r="D98"/>
  <c r="D99"/>
  <c r="E139"/>
  <c r="C129"/>
  <c r="D129"/>
  <c r="C130"/>
  <c r="D130"/>
  <c r="C131"/>
  <c r="D131"/>
  <c r="D128"/>
  <c r="C128"/>
  <c r="D142"/>
  <c r="C142"/>
  <c r="C99"/>
  <c r="C100"/>
  <c r="C101"/>
  <c r="C98"/>
  <c r="E67" l="1"/>
  <c r="E129"/>
  <c r="C102"/>
  <c r="E142"/>
  <c r="E38"/>
  <c r="E53"/>
  <c r="E68"/>
  <c r="E78"/>
  <c r="E88"/>
  <c r="E103"/>
  <c r="E104"/>
  <c r="E113"/>
  <c r="E114"/>
  <c r="E115"/>
  <c r="E123"/>
  <c r="D73"/>
  <c r="E34" l="1"/>
  <c r="E33"/>
  <c r="D118"/>
  <c r="D119"/>
  <c r="D120"/>
  <c r="C119"/>
  <c r="C120"/>
  <c r="C118"/>
  <c r="D108"/>
  <c r="C108"/>
  <c r="D137"/>
  <c r="D132" s="1"/>
  <c r="C137"/>
  <c r="C132" s="1"/>
  <c r="D127"/>
  <c r="C127"/>
  <c r="D117"/>
  <c r="C117"/>
  <c r="C107"/>
  <c r="C121"/>
  <c r="C111" s="1"/>
  <c r="D121"/>
  <c r="D111" s="1"/>
  <c r="D28" l="1"/>
  <c r="D101"/>
  <c r="D102" s="1"/>
  <c r="E102" s="1"/>
  <c r="E100"/>
  <c r="E109"/>
  <c r="E99"/>
  <c r="E98"/>
  <c r="E137"/>
  <c r="E118"/>
  <c r="E127"/>
  <c r="E117"/>
  <c r="E108"/>
  <c r="E107"/>
  <c r="E85"/>
  <c r="E84"/>
  <c r="E83"/>
  <c r="E43"/>
  <c r="E132"/>
  <c r="D122"/>
  <c r="C122"/>
  <c r="D112"/>
  <c r="E122" l="1"/>
  <c r="E110"/>
  <c r="C112"/>
  <c r="D42"/>
  <c r="D37" s="1"/>
  <c r="C42"/>
  <c r="C37" s="1"/>
  <c r="C57"/>
  <c r="C47" s="1"/>
  <c r="D72"/>
  <c r="C72"/>
  <c r="D82"/>
  <c r="C82"/>
  <c r="D92"/>
  <c r="C92"/>
  <c r="D74"/>
  <c r="D29" s="1"/>
  <c r="D75"/>
  <c r="D30" s="1"/>
  <c r="D76"/>
  <c r="D31" s="1"/>
  <c r="C74"/>
  <c r="C29" s="1"/>
  <c r="C75"/>
  <c r="C30" s="1"/>
  <c r="C76"/>
  <c r="C31" s="1"/>
  <c r="C73"/>
  <c r="C28" s="1"/>
  <c r="E112" l="1"/>
  <c r="E28"/>
  <c r="E30"/>
  <c r="E29"/>
  <c r="D77"/>
  <c r="E92"/>
  <c r="E82"/>
  <c r="C77"/>
  <c r="C32" s="1"/>
  <c r="E73"/>
  <c r="E72"/>
  <c r="E57"/>
  <c r="E42"/>
  <c r="D87"/>
  <c r="E37"/>
  <c r="D32" l="1"/>
  <c r="E77"/>
  <c r="E87"/>
  <c r="E47"/>
  <c r="G32" l="1"/>
  <c r="E32"/>
</calcChain>
</file>

<file path=xl/sharedStrings.xml><?xml version="1.0" encoding="utf-8"?>
<sst xmlns="http://schemas.openxmlformats.org/spreadsheetml/2006/main" count="281" uniqueCount="101">
  <si>
    <t>ГОДОВОЙ ОТЧЕТ</t>
  </si>
  <si>
    <t>о выполнении муниципальной программы</t>
  </si>
  <si>
    <t>Уинского муниципального округа</t>
  </si>
  <si>
    <t>Муниципальная программа</t>
  </si>
  <si>
    <t>1. Оценка достигнутых результатов, показателей.</t>
  </si>
  <si>
    <t>Наименование подпрограмм, мероприятий</t>
  </si>
  <si>
    <t>Наименование показателя</t>
  </si>
  <si>
    <t>ответственный исполнитель</t>
  </si>
  <si>
    <t>Ед.изм.</t>
  </si>
  <si>
    <t>Отчетный год</t>
  </si>
  <si>
    <t>план</t>
  </si>
  <si>
    <t>факт</t>
  </si>
  <si>
    <t>Обоснование отклонений</t>
  </si>
  <si>
    <t>от плановых значений</t>
  </si>
  <si>
    <t>2. Данные об использовании бюджетных ассигнований и иных средств на выполнение мероприятий</t>
  </si>
  <si>
    <t xml:space="preserve">Наименование муниципальной программы, подпрограммы, основного мероприятия </t>
  </si>
  <si>
    <t>Объемы и источники финансирования</t>
  </si>
  <si>
    <t>Причины неосвоения средств</t>
  </si>
  <si>
    <t>Источник финансирования</t>
  </si>
  <si>
    <t>План</t>
  </si>
  <si>
    <t>% исполнения</t>
  </si>
  <si>
    <t>Бюджет Уинского муниципального округа,  руб.</t>
  </si>
  <si>
    <t>Краевой бюджет, руб.</t>
  </si>
  <si>
    <t>Федеральный бюджет,руб.</t>
  </si>
  <si>
    <t>Внебюджетные источники, руб.</t>
  </si>
  <si>
    <t>Итого, руб.</t>
  </si>
  <si>
    <t>Федеральный бюджет, руб.</t>
  </si>
  <si>
    <t>Внебюджетные источники,  руб.</t>
  </si>
  <si>
    <t>Бюджет Уинского муниципального округа, руб.</t>
  </si>
  <si>
    <t>Мероприятие: Реализация мероприятий по организации и содержанию мест захоронения на территории Уигского муниципального округа Пермского края</t>
  </si>
  <si>
    <t>Основное мероприятие 2: "Участие в организации деятельности по накоплениею (в том числе раздельному накоплению), сбору, транспортированию, утилизации, обезврежтванию, захоронению твердых коммунальных отходов"</t>
  </si>
  <si>
    <t>Мероприятие: Реализация прочих мероприятий по накоплениею (в том числе раздельному накоплению), сбору, транспортированию, утилизации, обезврежтванию, захоронению твердых коммунальных отходов на территории Уинского муниципального округа</t>
  </si>
  <si>
    <t xml:space="preserve">Основное мероприятие 3 "Уличное освещение": </t>
  </si>
  <si>
    <t>Мероприятие: Реализация мероприятий по уличному освещению на территории  Уинского муниципального округа Пермского края</t>
  </si>
  <si>
    <t>Основное мероприятие 4: "Озеленение"</t>
  </si>
  <si>
    <t>Мероприятие: Реализация мероприятий по озеленению на территории  Уинского муниципального округа Пермского края</t>
  </si>
  <si>
    <t>Основное мероприятие 5 : "Создание и содержание объектов благоустройства"</t>
  </si>
  <si>
    <t>Основное мероприятие 1: "Организация и содержание мест захоронения"</t>
  </si>
  <si>
    <t xml:space="preserve">Мероприятие: Реализация мероприятий по содержанию объектов благоустройства на территории  Уинского муниципального округа </t>
  </si>
  <si>
    <t>Мероприятие: Реализация проектов инициативного бюджетирования</t>
  </si>
  <si>
    <t>Основное мероприятие 6 : "Реализация проектов инициативного бюджетирования"</t>
  </si>
  <si>
    <t>Основное мероприятие 9 : "Проведение противоэпидемиологических мероприятий"</t>
  </si>
  <si>
    <t>Мероприятия по отлову бездомных животных, их транспортировке, учету и регистрации, содержанию, лечению, кастрации (стерилизации), эфтаназии, утилизации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</si>
  <si>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</si>
  <si>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Основное мероприятие 11 : "Поддержка муниципальных программ формирования современной городской среды (расходы не софинансируемые из федерального бюджета)</t>
  </si>
  <si>
    <t>Поддержка муниципальных программ формирования современной городской среды (расходы не софинансируемые из федерального бюджета</t>
  </si>
  <si>
    <t>Основное мероприятие 12 : "Создание и развитие пляжной инфраструктуры"</t>
  </si>
  <si>
    <t>Мероприятия по созданию и развитию пляжной инфраструктуры</t>
  </si>
  <si>
    <t>Мероприятие:Ликвидация несанкционированных свалок</t>
  </si>
  <si>
    <t>Мероприятие:Обеспечение деятельности (оказания услуг, выполнения работ) муниципальных учреждений</t>
  </si>
  <si>
    <t>Мероприятие: Реализация программ формирования современной городской среды</t>
  </si>
  <si>
    <t>Основное мероприятие 10 : Мероприяти по предотвращению распространения и уничтожению борщивика Сосновского на территории Пермского края</t>
  </si>
  <si>
    <t>Мероприяти по предотвращению распространения и уничтожению борщивика Сосновског0</t>
  </si>
  <si>
    <t>Основное мероприятие 13 : "Реализация программы Комфортный край"</t>
  </si>
  <si>
    <t>Реализация мероприятий по направлению "Наша улица" "Комфортный край"</t>
  </si>
  <si>
    <t>Основное мероприятие 14 : Реализация мероприятий с участием средств самообложения граждан</t>
  </si>
  <si>
    <t>Реализация мероприятий с участием средств самообложения граждан</t>
  </si>
  <si>
    <t>Поддержка муниципальных программ формирования современной городской среды</t>
  </si>
  <si>
    <t>Основное мероприятие 7 : "Осуществление мероприятий по благоустройству Уинского муниципального округа"</t>
  </si>
  <si>
    <t>Основное мероприятие 8 : Поддержка муниципальных программ формирования современной городской среды</t>
  </si>
  <si>
    <t>Мероприятие: Разработка дизайн-проекта благоустройства набережной с. Уинское для участи в проектах</t>
  </si>
  <si>
    <t>Основное мероприятие 15 : Федеральный проект "Формирование комфортной городсткой среды"</t>
  </si>
  <si>
    <t>Реализация программ формирования современной городской среды</t>
  </si>
  <si>
    <t>Мероприятие: создание мест накопления твердых отходов</t>
  </si>
  <si>
    <t>Муниципальная программа: "Благоустройство на территории Уинского муниципального округа Пермского края" на 2025-2027 годы</t>
  </si>
  <si>
    <t>Благоустройство на территории Уинского муниципального округа Пермского края на 2025-2027 годы</t>
  </si>
  <si>
    <t>Основное мероприятие «Организация и содержание мест захоронения»</t>
  </si>
  <si>
    <t>Уровень обеспеченности затрат на содержание кладбищ</t>
  </si>
  <si>
    <t>МКУ "Управление по благоустройству Уинского муниципального округа Пермского края</t>
  </si>
  <si>
    <t>%</t>
  </si>
  <si>
    <t>Основное мероприятие «Реализация прочих мероприятий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Уинского муниципального округа"</t>
  </si>
  <si>
    <t>Содержание и устройство мест (площадок) накопления твердых коммунальных отходов</t>
  </si>
  <si>
    <t>Участие в ликвидации выявленных несанкционированных свалок</t>
  </si>
  <si>
    <t>ед.</t>
  </si>
  <si>
    <t>Основное мероприятие "Реализация мероприятий по уличному освещению на территории Уинского муниципального округа Пермского края"</t>
  </si>
  <si>
    <t>Количество установленных энергосберегающих ламп</t>
  </si>
  <si>
    <t>шт.</t>
  </si>
  <si>
    <t>Основное мероприятие "Реализация мероприятий по по озеленению на территории Уинского муниципального округа Пермского края"</t>
  </si>
  <si>
    <t>Обеспечение вырубки деревьев, подлежащих сносу</t>
  </si>
  <si>
    <t>Приобретение и посадка саженцев и рассады цветов, уход за зелеными насаждениями</t>
  </si>
  <si>
    <t>Основное мероприятие "Реализация мероприятий, направленных на комплексное развитие сельских территорий (благоустройство сельских территорий)</t>
  </si>
  <si>
    <t>Устройство уличного освещения в населенных пунктах округа</t>
  </si>
  <si>
    <t>м</t>
  </si>
  <si>
    <t>Основное мероприятие "Реализация программ формирования современной городской среды (Благоустройство общественных территорий с. Уинское)</t>
  </si>
  <si>
    <t>Благоустройство общественных территорий с. Уинское</t>
  </si>
  <si>
    <t>Основное мероприятие "Обеспечение деятельности (оказания услуг, выполнения работ) муниципальных учреждений"</t>
  </si>
  <si>
    <t>Уровень достижения показателей Программы (от общего количества установленных Программой целевых показателей)</t>
  </si>
  <si>
    <t>МКУ "Управление по благоустройству Уинского муниципального округа Пермского края"</t>
  </si>
  <si>
    <t>не менее 90%</t>
  </si>
  <si>
    <t>Оценка эффективности муниципальной программы</t>
  </si>
  <si>
    <t>Информация о внесенных ответственным исполнителем изменениях в муниципальную программу и причинах внесения изменений</t>
  </si>
  <si>
    <t>Изменения внесены в связи с уточнением финансовых средств и адресного перечня объектов благоустройства.</t>
  </si>
  <si>
    <t>1. Постановление администрации Уинского муниципального округа от 12.12.2024 № 259-01-03-335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</si>
  <si>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2. Постановление администрации Уинского муниципального округа от 03.02.2025 № 259-01-01-02-18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</si>
  <si>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ЭИС=(Зф/Зп)х100%=25096128,98/25098904,59х100=99,99%</t>
  </si>
  <si>
    <t>Договор с подрядчиком был расторгнут на неосвоенную сумму.</t>
  </si>
  <si>
    <t>Ерп=Е/ФИН=100/99,99=1,0001</t>
  </si>
  <si>
    <t>3. Постановление администрации Уинского муниципального округа от 29.05.2025 № 259-01-01-02-128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</si>
  <si>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4. Постановление администрации Уинского муниципального округа от 24.07.2025 № 259-01-01-02-174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</si>
  <si>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5. Постановление администрации Уинского муниципального округа от 11.08.2025 № 259-01-01-02-197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</si>
  <si>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6. Постановление администрации Уинского муниципального округа от 26.12.2025 № 259-01-01-02-386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</si>
</sst>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1" fillId="0" borderId="0" xfId="0" applyFont="1"/>
    <xf numFmtId="0" fontId="0" fillId="2" borderId="0" xfId="0" applyFill="1" applyAlignment="1">
      <alignment wrapText="1"/>
    </xf>
    <xf numFmtId="2" fontId="3" fillId="0" borderId="7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7" fillId="0" borderId="0" xfId="0" applyFont="1"/>
    <xf numFmtId="0" fontId="6" fillId="0" borderId="0" xfId="0" applyFont="1" applyBorder="1"/>
    <xf numFmtId="0" fontId="0" fillId="0" borderId="0" xfId="0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justify"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1" fillId="0" borderId="0" xfId="0" applyFont="1" applyAlignme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6"/>
  <sheetViews>
    <sheetView tabSelected="1" view="pageBreakPreview" topLeftCell="A24" zoomScaleSheetLayoutView="100" workbookViewId="0">
      <selection activeCell="C28" sqref="C28"/>
    </sheetView>
  </sheetViews>
  <sheetFormatPr defaultRowHeight="15"/>
  <cols>
    <col min="1" max="1" width="35.28515625" customWidth="1"/>
    <col min="2" max="2" width="47.7109375" customWidth="1"/>
    <col min="3" max="3" width="18" customWidth="1"/>
    <col min="4" max="4" width="19.85546875" customWidth="1"/>
    <col min="5" max="5" width="15.7109375" customWidth="1"/>
    <col min="6" max="6" width="25" customWidth="1"/>
    <col min="7" max="7" width="19.85546875" customWidth="1"/>
  </cols>
  <sheetData>
    <row r="1" spans="1:7" ht="18.75">
      <c r="A1" s="43" t="s">
        <v>0</v>
      </c>
      <c r="B1" s="43"/>
      <c r="C1" s="43"/>
      <c r="D1" s="43"/>
      <c r="E1" s="43"/>
      <c r="F1" s="43"/>
      <c r="G1" s="43"/>
    </row>
    <row r="2" spans="1:7" ht="18.75">
      <c r="A2" s="43" t="s">
        <v>1</v>
      </c>
      <c r="B2" s="43"/>
      <c r="C2" s="43"/>
      <c r="D2" s="43"/>
      <c r="E2" s="43"/>
      <c r="F2" s="43"/>
      <c r="G2" s="43"/>
    </row>
    <row r="3" spans="1:7" ht="18.75">
      <c r="A3" s="43" t="s">
        <v>2</v>
      </c>
      <c r="B3" s="43"/>
      <c r="C3" s="43"/>
      <c r="D3" s="43"/>
      <c r="E3" s="43"/>
      <c r="F3" s="43"/>
      <c r="G3" s="43"/>
    </row>
    <row r="4" spans="1:7" ht="16.5" thickBot="1">
      <c r="A4" s="1">
        <v>2025</v>
      </c>
    </row>
    <row r="5" spans="1:7" ht="16.5" thickBot="1">
      <c r="A5" s="2" t="s">
        <v>3</v>
      </c>
      <c r="B5" s="44" t="s">
        <v>65</v>
      </c>
      <c r="C5" s="45"/>
      <c r="D5" s="45"/>
      <c r="E5" s="45"/>
      <c r="F5" s="45"/>
    </row>
    <row r="6" spans="1:7" ht="15.75">
      <c r="A6" s="1"/>
    </row>
    <row r="7" spans="1:7" ht="18.75">
      <c r="A7" s="43" t="s">
        <v>4</v>
      </c>
      <c r="B7" s="43"/>
      <c r="C7" s="43"/>
      <c r="D7" s="43"/>
      <c r="E7" s="43"/>
      <c r="F7" s="43"/>
      <c r="G7" s="43"/>
    </row>
    <row r="8" spans="1:7" ht="16.5" thickBot="1">
      <c r="A8" s="1"/>
    </row>
    <row r="9" spans="1:7" ht="16.5" thickBot="1">
      <c r="A9" s="40" t="s">
        <v>5</v>
      </c>
      <c r="B9" s="40" t="s">
        <v>6</v>
      </c>
      <c r="C9" s="40" t="s">
        <v>7</v>
      </c>
      <c r="D9" s="40" t="s">
        <v>8</v>
      </c>
      <c r="E9" s="37" t="s">
        <v>9</v>
      </c>
      <c r="F9" s="38"/>
      <c r="G9" s="39"/>
    </row>
    <row r="10" spans="1:7" ht="31.5">
      <c r="A10" s="42"/>
      <c r="B10" s="42"/>
      <c r="C10" s="42"/>
      <c r="D10" s="42"/>
      <c r="E10" s="40" t="s">
        <v>10</v>
      </c>
      <c r="F10" s="40" t="s">
        <v>11</v>
      </c>
      <c r="G10" s="3" t="s">
        <v>12</v>
      </c>
    </row>
    <row r="11" spans="1:7" ht="32.25" thickBot="1">
      <c r="A11" s="41"/>
      <c r="B11" s="41"/>
      <c r="C11" s="41"/>
      <c r="D11" s="41"/>
      <c r="E11" s="41"/>
      <c r="F11" s="41"/>
      <c r="G11" s="4" t="s">
        <v>13</v>
      </c>
    </row>
    <row r="12" spans="1:7" ht="16.5" thickBot="1">
      <c r="A12" s="5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7" ht="72.75" thickBot="1">
      <c r="A13" s="17" t="s">
        <v>66</v>
      </c>
      <c r="B13" s="17" t="s">
        <v>67</v>
      </c>
      <c r="C13" s="18" t="s">
        <v>68</v>
      </c>
      <c r="D13" s="19" t="s">
        <v>69</v>
      </c>
      <c r="E13" s="19">
        <v>100</v>
      </c>
      <c r="F13" s="19">
        <v>100</v>
      </c>
      <c r="G13" s="7"/>
    </row>
    <row r="14" spans="1:7" ht="84.75" thickBot="1">
      <c r="A14" s="20" t="s">
        <v>70</v>
      </c>
      <c r="B14" s="18" t="s">
        <v>71</v>
      </c>
      <c r="C14" s="18" t="s">
        <v>68</v>
      </c>
      <c r="D14" s="19" t="s">
        <v>69</v>
      </c>
      <c r="E14" s="19">
        <v>100</v>
      </c>
      <c r="F14" s="19">
        <v>100</v>
      </c>
      <c r="G14" s="7"/>
    </row>
    <row r="15" spans="1:7" ht="72.75" thickBot="1">
      <c r="A15" s="6"/>
      <c r="B15" s="18" t="s">
        <v>72</v>
      </c>
      <c r="C15" s="18" t="s">
        <v>68</v>
      </c>
      <c r="D15" s="19" t="s">
        <v>73</v>
      </c>
      <c r="E15" s="19">
        <v>1</v>
      </c>
      <c r="F15" s="19">
        <v>4</v>
      </c>
      <c r="G15" s="7"/>
    </row>
    <row r="16" spans="1:7" ht="72.75" thickBot="1">
      <c r="A16" s="20" t="s">
        <v>74</v>
      </c>
      <c r="B16" s="18" t="s">
        <v>75</v>
      </c>
      <c r="C16" s="18" t="s">
        <v>68</v>
      </c>
      <c r="D16" s="19" t="s">
        <v>76</v>
      </c>
      <c r="E16" s="19">
        <v>100</v>
      </c>
      <c r="F16" s="19">
        <v>100</v>
      </c>
      <c r="G16" s="7"/>
    </row>
    <row r="17" spans="1:7" ht="72.75" thickBot="1">
      <c r="A17" s="20" t="s">
        <v>77</v>
      </c>
      <c r="B17" s="18" t="s">
        <v>78</v>
      </c>
      <c r="C17" s="18" t="s">
        <v>68</v>
      </c>
      <c r="D17" s="19" t="s">
        <v>76</v>
      </c>
      <c r="E17" s="19">
        <v>5</v>
      </c>
      <c r="F17" s="19">
        <v>5</v>
      </c>
      <c r="G17" s="7"/>
    </row>
    <row r="18" spans="1:7" ht="72.75" thickBot="1">
      <c r="A18" s="6"/>
      <c r="B18" s="18" t="s">
        <v>79</v>
      </c>
      <c r="C18" s="18" t="s">
        <v>68</v>
      </c>
      <c r="D18" s="19" t="s">
        <v>76</v>
      </c>
      <c r="E18" s="19">
        <v>100</v>
      </c>
      <c r="F18" s="19">
        <v>100</v>
      </c>
      <c r="G18" s="7"/>
    </row>
    <row r="19" spans="1:7" ht="72.75" thickBot="1">
      <c r="A19" s="20" t="s">
        <v>80</v>
      </c>
      <c r="B19" s="18" t="s">
        <v>81</v>
      </c>
      <c r="C19" s="18" t="s">
        <v>68</v>
      </c>
      <c r="D19" s="19" t="s">
        <v>82</v>
      </c>
      <c r="E19" s="19">
        <v>200</v>
      </c>
      <c r="F19" s="21">
        <v>200</v>
      </c>
      <c r="G19" s="7"/>
    </row>
    <row r="20" spans="1:7" ht="72.75" thickBot="1">
      <c r="A20" s="20" t="s">
        <v>83</v>
      </c>
      <c r="B20" s="18" t="s">
        <v>84</v>
      </c>
      <c r="C20" s="18" t="s">
        <v>68</v>
      </c>
      <c r="D20" s="19" t="s">
        <v>73</v>
      </c>
      <c r="E20" s="19">
        <v>1</v>
      </c>
      <c r="F20" s="22">
        <v>1</v>
      </c>
      <c r="G20" s="7"/>
    </row>
    <row r="21" spans="1:7" ht="72.75" thickBot="1">
      <c r="A21" s="20" t="s">
        <v>85</v>
      </c>
      <c r="B21" s="18" t="s">
        <v>86</v>
      </c>
      <c r="C21" s="18" t="s">
        <v>87</v>
      </c>
      <c r="D21" s="19" t="s">
        <v>69</v>
      </c>
      <c r="E21" s="19" t="s">
        <v>88</v>
      </c>
      <c r="F21" s="22">
        <v>100</v>
      </c>
      <c r="G21" s="7"/>
    </row>
    <row r="22" spans="1:7" ht="15.75">
      <c r="A22" s="1"/>
    </row>
    <row r="23" spans="1:7" ht="18.75">
      <c r="A23" s="8" t="s">
        <v>14</v>
      </c>
    </row>
    <row r="24" spans="1:7" ht="16.5" thickBot="1">
      <c r="A24" s="1"/>
    </row>
    <row r="25" spans="1:7" ht="109.5" customHeight="1" thickBot="1">
      <c r="A25" s="40" t="s">
        <v>15</v>
      </c>
      <c r="B25" s="37" t="s">
        <v>16</v>
      </c>
      <c r="C25" s="38"/>
      <c r="D25" s="38"/>
      <c r="E25" s="39"/>
      <c r="F25" s="40" t="s">
        <v>17</v>
      </c>
    </row>
    <row r="26" spans="1:7" ht="16.5" thickBot="1">
      <c r="A26" s="41"/>
      <c r="B26" s="4" t="s">
        <v>18</v>
      </c>
      <c r="C26" s="4" t="s">
        <v>19</v>
      </c>
      <c r="D26" s="4" t="s">
        <v>11</v>
      </c>
      <c r="E26" s="4" t="s">
        <v>20</v>
      </c>
      <c r="F26" s="41"/>
    </row>
    <row r="27" spans="1:7" ht="16.5" thickBot="1">
      <c r="A27" s="5">
        <v>1</v>
      </c>
      <c r="B27" s="4">
        <v>2</v>
      </c>
      <c r="C27" s="4">
        <v>3</v>
      </c>
      <c r="D27" s="4">
        <v>4</v>
      </c>
      <c r="E27" s="4">
        <v>5</v>
      </c>
      <c r="F27" s="4">
        <v>6</v>
      </c>
    </row>
    <row r="28" spans="1:7" ht="18" customHeight="1" thickBot="1">
      <c r="A28" s="31" t="s">
        <v>64</v>
      </c>
      <c r="B28" s="9" t="s">
        <v>21</v>
      </c>
      <c r="C28" s="10">
        <f t="shared" ref="C28:D32" si="0">C33+C43+C73+C83+C63+C108+C118+C128+C98+C153+C163+C143+C173+C183+C193</f>
        <v>15212787.759999996</v>
      </c>
      <c r="D28" s="10">
        <f t="shared" si="0"/>
        <v>15212787.759999996</v>
      </c>
      <c r="E28" s="12">
        <f t="shared" ref="E28:E32" si="1">D28/C28*100</f>
        <v>100</v>
      </c>
      <c r="F28" s="7"/>
    </row>
    <row r="29" spans="1:7" ht="18" customHeight="1" thickBot="1">
      <c r="A29" s="32"/>
      <c r="B29" s="9" t="s">
        <v>22</v>
      </c>
      <c r="C29" s="10">
        <f t="shared" si="0"/>
        <v>6554737.71</v>
      </c>
      <c r="D29" s="10">
        <f t="shared" si="0"/>
        <v>6551962.1100000003</v>
      </c>
      <c r="E29" s="12">
        <f t="shared" si="1"/>
        <v>99.957655056192934</v>
      </c>
      <c r="F29" s="7"/>
    </row>
    <row r="30" spans="1:7" ht="18" customHeight="1" thickBot="1">
      <c r="A30" s="32"/>
      <c r="B30" s="9" t="s">
        <v>23</v>
      </c>
      <c r="C30" s="10">
        <f t="shared" si="0"/>
        <v>3331379.11</v>
      </c>
      <c r="D30" s="10">
        <f t="shared" si="0"/>
        <v>3331379.11</v>
      </c>
      <c r="E30" s="12">
        <f t="shared" si="1"/>
        <v>100</v>
      </c>
      <c r="F30" s="7"/>
    </row>
    <row r="31" spans="1:7" ht="18" customHeight="1" thickBot="1">
      <c r="A31" s="32"/>
      <c r="B31" s="9" t="s">
        <v>24</v>
      </c>
      <c r="C31" s="10">
        <f t="shared" si="0"/>
        <v>0</v>
      </c>
      <c r="D31" s="10">
        <f t="shared" si="0"/>
        <v>0</v>
      </c>
      <c r="E31" s="12"/>
      <c r="F31" s="7"/>
    </row>
    <row r="32" spans="1:7" ht="18" customHeight="1" thickBot="1">
      <c r="A32" s="33"/>
      <c r="B32" s="9" t="s">
        <v>25</v>
      </c>
      <c r="C32" s="10">
        <f t="shared" si="0"/>
        <v>25098904.579999998</v>
      </c>
      <c r="D32" s="10">
        <f t="shared" si="0"/>
        <v>25096128.979999997</v>
      </c>
      <c r="E32" s="12">
        <f t="shared" si="1"/>
        <v>99.988941350045152</v>
      </c>
      <c r="F32" s="7"/>
      <c r="G32">
        <f>D32/C32*100</f>
        <v>99.988941350045152</v>
      </c>
    </row>
    <row r="33" spans="1:6" s="14" customFormat="1" ht="33" customHeight="1" thickBot="1">
      <c r="A33" s="28" t="s">
        <v>37</v>
      </c>
      <c r="B33" s="11" t="s">
        <v>21</v>
      </c>
      <c r="C33" s="12">
        <f>C38</f>
        <v>538183.9</v>
      </c>
      <c r="D33" s="12">
        <f>D38</f>
        <v>538183.9</v>
      </c>
      <c r="E33" s="10">
        <f t="shared" ref="E33:E92" si="2">D33/C33*100</f>
        <v>100</v>
      </c>
      <c r="F33" s="13"/>
    </row>
    <row r="34" spans="1:6" s="14" customFormat="1" ht="18" customHeight="1" thickBot="1">
      <c r="A34" s="29"/>
      <c r="B34" s="11" t="s">
        <v>22</v>
      </c>
      <c r="C34" s="12">
        <f t="shared" ref="C34:D34" si="3">C39</f>
        <v>0</v>
      </c>
      <c r="D34" s="12">
        <f t="shared" si="3"/>
        <v>0</v>
      </c>
      <c r="E34" s="10" t="e">
        <f t="shared" si="2"/>
        <v>#DIV/0!</v>
      </c>
      <c r="F34" s="13"/>
    </row>
    <row r="35" spans="1:6" s="14" customFormat="1" ht="18" customHeight="1" thickBot="1">
      <c r="A35" s="29"/>
      <c r="B35" s="11" t="s">
        <v>26</v>
      </c>
      <c r="C35" s="12">
        <f t="shared" ref="C35:D35" si="4">C40</f>
        <v>0</v>
      </c>
      <c r="D35" s="12">
        <f t="shared" si="4"/>
        <v>0</v>
      </c>
      <c r="E35" s="10"/>
      <c r="F35" s="13"/>
    </row>
    <row r="36" spans="1:6" s="14" customFormat="1" ht="18" customHeight="1" thickBot="1">
      <c r="A36" s="29"/>
      <c r="B36" s="11" t="s">
        <v>27</v>
      </c>
      <c r="C36" s="12">
        <f t="shared" ref="C36:D36" si="5">C41</f>
        <v>0</v>
      </c>
      <c r="D36" s="12">
        <f t="shared" si="5"/>
        <v>0</v>
      </c>
      <c r="E36" s="10"/>
      <c r="F36" s="13"/>
    </row>
    <row r="37" spans="1:6" s="14" customFormat="1" ht="18" customHeight="1" thickBot="1">
      <c r="A37" s="30"/>
      <c r="B37" s="11" t="s">
        <v>25</v>
      </c>
      <c r="C37" s="12">
        <f t="shared" ref="C37:D37" si="6">C42</f>
        <v>538183.9</v>
      </c>
      <c r="D37" s="12">
        <f t="shared" si="6"/>
        <v>538183.9</v>
      </c>
      <c r="E37" s="10">
        <f t="shared" si="2"/>
        <v>100</v>
      </c>
      <c r="F37" s="13"/>
    </row>
    <row r="38" spans="1:6" ht="18" customHeight="1" thickBot="1">
      <c r="A38" s="31" t="s">
        <v>29</v>
      </c>
      <c r="B38" s="9" t="s">
        <v>28</v>
      </c>
      <c r="C38" s="10">
        <v>538183.9</v>
      </c>
      <c r="D38" s="10">
        <v>538183.9</v>
      </c>
      <c r="E38" s="10">
        <f t="shared" si="2"/>
        <v>100</v>
      </c>
      <c r="F38" s="40"/>
    </row>
    <row r="39" spans="1:6" ht="18" customHeight="1" thickBot="1">
      <c r="A39" s="32"/>
      <c r="B39" s="9" t="s">
        <v>22</v>
      </c>
      <c r="C39" s="10"/>
      <c r="D39" s="10"/>
      <c r="E39" s="10"/>
      <c r="F39" s="41"/>
    </row>
    <row r="40" spans="1:6" ht="18" customHeight="1" thickBot="1">
      <c r="A40" s="32"/>
      <c r="B40" s="9" t="s">
        <v>26</v>
      </c>
      <c r="C40" s="10"/>
      <c r="D40" s="10"/>
      <c r="E40" s="10"/>
      <c r="F40" s="7"/>
    </row>
    <row r="41" spans="1:6" ht="18" customHeight="1" thickBot="1">
      <c r="A41" s="32"/>
      <c r="B41" s="9" t="s">
        <v>27</v>
      </c>
      <c r="C41" s="10"/>
      <c r="D41" s="10"/>
      <c r="E41" s="10"/>
      <c r="F41" s="7"/>
    </row>
    <row r="42" spans="1:6" ht="18" customHeight="1" thickBot="1">
      <c r="A42" s="33"/>
      <c r="B42" s="9" t="s">
        <v>25</v>
      </c>
      <c r="C42" s="10">
        <f>SUM(C38:C41)</f>
        <v>538183.9</v>
      </c>
      <c r="D42" s="10">
        <f>SUM(D38:D41)</f>
        <v>538183.9</v>
      </c>
      <c r="E42" s="10">
        <f t="shared" si="2"/>
        <v>100</v>
      </c>
      <c r="F42" s="7"/>
    </row>
    <row r="43" spans="1:6" s="14" customFormat="1" ht="31.5" customHeight="1" thickBot="1">
      <c r="A43" s="28" t="s">
        <v>30</v>
      </c>
      <c r="B43" s="11" t="s">
        <v>21</v>
      </c>
      <c r="C43" s="12">
        <f>C53+C58+C48</f>
        <v>1239602.49</v>
      </c>
      <c r="D43" s="12">
        <f>D53+D58+D48</f>
        <v>1239602.49</v>
      </c>
      <c r="E43" s="10">
        <f t="shared" si="2"/>
        <v>100</v>
      </c>
      <c r="F43" s="13"/>
    </row>
    <row r="44" spans="1:6" s="14" customFormat="1" ht="18" customHeight="1" thickBot="1">
      <c r="A44" s="29"/>
      <c r="B44" s="11" t="s">
        <v>22</v>
      </c>
      <c r="C44" s="12">
        <f t="shared" ref="C44:D47" si="7">C54+C59+C49</f>
        <v>0</v>
      </c>
      <c r="D44" s="12">
        <f t="shared" ref="D44:D46" si="8">D54+D59</f>
        <v>0</v>
      </c>
      <c r="E44" s="10"/>
      <c r="F44" s="13"/>
    </row>
    <row r="45" spans="1:6" s="14" customFormat="1" ht="18" customHeight="1" thickBot="1">
      <c r="A45" s="29"/>
      <c r="B45" s="11" t="s">
        <v>26</v>
      </c>
      <c r="C45" s="12">
        <f t="shared" si="7"/>
        <v>0</v>
      </c>
      <c r="D45" s="12">
        <f t="shared" si="8"/>
        <v>0</v>
      </c>
      <c r="E45" s="10"/>
      <c r="F45" s="13"/>
    </row>
    <row r="46" spans="1:6" s="14" customFormat="1" ht="18" customHeight="1" thickBot="1">
      <c r="A46" s="29"/>
      <c r="B46" s="11" t="s">
        <v>27</v>
      </c>
      <c r="C46" s="12">
        <f t="shared" si="7"/>
        <v>0</v>
      </c>
      <c r="D46" s="12">
        <f t="shared" si="8"/>
        <v>0</v>
      </c>
      <c r="E46" s="10"/>
      <c r="F46" s="13"/>
    </row>
    <row r="47" spans="1:6" s="14" customFormat="1" ht="18" customHeight="1" thickBot="1">
      <c r="A47" s="30"/>
      <c r="B47" s="11" t="s">
        <v>25</v>
      </c>
      <c r="C47" s="12">
        <f t="shared" si="7"/>
        <v>1239602.49</v>
      </c>
      <c r="D47" s="12">
        <f t="shared" si="7"/>
        <v>1239602.49</v>
      </c>
      <c r="E47" s="10">
        <f t="shared" si="2"/>
        <v>100</v>
      </c>
      <c r="F47" s="13"/>
    </row>
    <row r="48" spans="1:6" ht="18" customHeight="1" thickBot="1">
      <c r="A48" s="31" t="s">
        <v>63</v>
      </c>
      <c r="B48" s="9" t="s">
        <v>28</v>
      </c>
      <c r="C48" s="10">
        <v>200000</v>
      </c>
      <c r="D48" s="10">
        <v>200000</v>
      </c>
      <c r="E48" s="10">
        <f t="shared" ref="E48" si="9">D48/C48*100</f>
        <v>100</v>
      </c>
      <c r="F48" s="7"/>
    </row>
    <row r="49" spans="1:6" ht="18" customHeight="1" thickBot="1">
      <c r="A49" s="32"/>
      <c r="B49" s="9" t="s">
        <v>22</v>
      </c>
      <c r="C49" s="10"/>
      <c r="D49" s="10"/>
      <c r="E49" s="10"/>
      <c r="F49" s="7"/>
    </row>
    <row r="50" spans="1:6" ht="18" customHeight="1" thickBot="1">
      <c r="A50" s="32"/>
      <c r="B50" s="9" t="s">
        <v>26</v>
      </c>
      <c r="C50" s="10"/>
      <c r="D50" s="10"/>
      <c r="E50" s="10"/>
      <c r="F50" s="7"/>
    </row>
    <row r="51" spans="1:6" ht="18" customHeight="1" thickBot="1">
      <c r="A51" s="32"/>
      <c r="B51" s="9" t="s">
        <v>27</v>
      </c>
      <c r="C51" s="10"/>
      <c r="D51" s="10"/>
      <c r="E51" s="10"/>
      <c r="F51" s="7"/>
    </row>
    <row r="52" spans="1:6" ht="18" customHeight="1" thickBot="1">
      <c r="A52" s="33"/>
      <c r="B52" s="9" t="s">
        <v>25</v>
      </c>
      <c r="C52" s="10">
        <f>SUM(C48:C51)</f>
        <v>200000</v>
      </c>
      <c r="D52" s="10">
        <f>SUM(D48:D51)</f>
        <v>200000</v>
      </c>
      <c r="E52" s="10">
        <f t="shared" ref="E52" si="10">D52/C52*100</f>
        <v>100</v>
      </c>
      <c r="F52" s="7"/>
    </row>
    <row r="53" spans="1:6" ht="18" customHeight="1" thickBot="1">
      <c r="A53" s="31" t="s">
        <v>31</v>
      </c>
      <c r="B53" s="9" t="s">
        <v>28</v>
      </c>
      <c r="C53" s="10">
        <v>257677.15</v>
      </c>
      <c r="D53" s="10">
        <v>257677.15</v>
      </c>
      <c r="E53" s="10">
        <f t="shared" si="2"/>
        <v>100</v>
      </c>
      <c r="F53" s="7"/>
    </row>
    <row r="54" spans="1:6" ht="18" customHeight="1" thickBot="1">
      <c r="A54" s="32"/>
      <c r="B54" s="9" t="s">
        <v>22</v>
      </c>
      <c r="C54" s="10"/>
      <c r="D54" s="10"/>
      <c r="E54" s="10"/>
      <c r="F54" s="7"/>
    </row>
    <row r="55" spans="1:6" ht="18" customHeight="1" thickBot="1">
      <c r="A55" s="32"/>
      <c r="B55" s="9" t="s">
        <v>26</v>
      </c>
      <c r="C55" s="10"/>
      <c r="D55" s="10"/>
      <c r="E55" s="10"/>
      <c r="F55" s="7"/>
    </row>
    <row r="56" spans="1:6" ht="18" customHeight="1" thickBot="1">
      <c r="A56" s="32"/>
      <c r="B56" s="9" t="s">
        <v>27</v>
      </c>
      <c r="C56" s="10"/>
      <c r="D56" s="10"/>
      <c r="E56" s="10"/>
      <c r="F56" s="7"/>
    </row>
    <row r="57" spans="1:6" ht="18" customHeight="1" thickBot="1">
      <c r="A57" s="33"/>
      <c r="B57" s="9" t="s">
        <v>25</v>
      </c>
      <c r="C57" s="10">
        <f>SUM(C53:C56)</f>
        <v>257677.15</v>
      </c>
      <c r="D57" s="10">
        <f>SUM(D53:D56)</f>
        <v>257677.15</v>
      </c>
      <c r="E57" s="10">
        <f t="shared" si="2"/>
        <v>100</v>
      </c>
      <c r="F57" s="7"/>
    </row>
    <row r="58" spans="1:6" ht="18" customHeight="1" thickBot="1">
      <c r="A58" s="31" t="s">
        <v>48</v>
      </c>
      <c r="B58" s="9" t="s">
        <v>28</v>
      </c>
      <c r="C58" s="10">
        <v>781925.34</v>
      </c>
      <c r="D58" s="10">
        <v>781925.34</v>
      </c>
      <c r="E58" s="10">
        <f t="shared" ref="E58" si="11">D58/C58*100</f>
        <v>100</v>
      </c>
      <c r="F58" s="7"/>
    </row>
    <row r="59" spans="1:6" ht="18" customHeight="1" thickBot="1">
      <c r="A59" s="32"/>
      <c r="B59" s="9" t="s">
        <v>22</v>
      </c>
      <c r="C59" s="10"/>
      <c r="D59" s="10"/>
      <c r="E59" s="10"/>
      <c r="F59" s="7"/>
    </row>
    <row r="60" spans="1:6" ht="18" customHeight="1" thickBot="1">
      <c r="A60" s="32"/>
      <c r="B60" s="9" t="s">
        <v>26</v>
      </c>
      <c r="C60" s="10"/>
      <c r="D60" s="10"/>
      <c r="E60" s="10"/>
      <c r="F60" s="7"/>
    </row>
    <row r="61" spans="1:6" ht="18" customHeight="1" thickBot="1">
      <c r="A61" s="32"/>
      <c r="B61" s="9" t="s">
        <v>27</v>
      </c>
      <c r="C61" s="10"/>
      <c r="D61" s="10"/>
      <c r="E61" s="10"/>
      <c r="F61" s="7"/>
    </row>
    <row r="62" spans="1:6" ht="28.5" customHeight="1" thickBot="1">
      <c r="A62" s="33"/>
      <c r="B62" s="9" t="s">
        <v>25</v>
      </c>
      <c r="C62" s="10">
        <f>SUM(C58:C61)</f>
        <v>781925.34</v>
      </c>
      <c r="D62" s="10">
        <f>SUM(D58:D61)</f>
        <v>781925.34</v>
      </c>
      <c r="E62" s="10">
        <f t="shared" ref="E62" si="12">D62/C62*100</f>
        <v>100</v>
      </c>
      <c r="F62" s="7"/>
    </row>
    <row r="63" spans="1:6" s="14" customFormat="1" ht="30.75" customHeight="1" thickBot="1">
      <c r="A63" s="28" t="s">
        <v>32</v>
      </c>
      <c r="B63" s="11" t="s">
        <v>21</v>
      </c>
      <c r="C63" s="12">
        <f>C68</f>
        <v>2924793.6</v>
      </c>
      <c r="D63" s="12">
        <f>D68</f>
        <v>2924793.6</v>
      </c>
      <c r="E63" s="10">
        <f t="shared" si="2"/>
        <v>100</v>
      </c>
      <c r="F63" s="13"/>
    </row>
    <row r="64" spans="1:6" s="14" customFormat="1" ht="18" customHeight="1" thickBot="1">
      <c r="A64" s="29"/>
      <c r="B64" s="11" t="s">
        <v>22</v>
      </c>
      <c r="C64" s="12">
        <f t="shared" ref="C64:D64" si="13">C69</f>
        <v>0</v>
      </c>
      <c r="D64" s="12">
        <f t="shared" si="13"/>
        <v>0</v>
      </c>
      <c r="E64" s="10"/>
      <c r="F64" s="13"/>
    </row>
    <row r="65" spans="1:6" s="14" customFormat="1" ht="18" customHeight="1" thickBot="1">
      <c r="A65" s="29"/>
      <c r="B65" s="11" t="s">
        <v>26</v>
      </c>
      <c r="C65" s="12">
        <f t="shared" ref="C65:D65" si="14">C70</f>
        <v>0</v>
      </c>
      <c r="D65" s="12">
        <f t="shared" si="14"/>
        <v>0</v>
      </c>
      <c r="E65" s="10"/>
      <c r="F65" s="13"/>
    </row>
    <row r="66" spans="1:6" s="14" customFormat="1" ht="18" customHeight="1" thickBot="1">
      <c r="A66" s="29"/>
      <c r="B66" s="11" t="s">
        <v>27</v>
      </c>
      <c r="C66" s="12">
        <f t="shared" ref="C66:D66" si="15">C71</f>
        <v>0</v>
      </c>
      <c r="D66" s="12">
        <f t="shared" si="15"/>
        <v>0</v>
      </c>
      <c r="E66" s="10"/>
      <c r="F66" s="13"/>
    </row>
    <row r="67" spans="1:6" s="14" customFormat="1" ht="18" customHeight="1" thickBot="1">
      <c r="A67" s="30"/>
      <c r="B67" s="11" t="s">
        <v>25</v>
      </c>
      <c r="C67" s="12">
        <f>SUM(C63:C66)</f>
        <v>2924793.6</v>
      </c>
      <c r="D67" s="12">
        <f>SUM(D63:D66)</f>
        <v>2924793.6</v>
      </c>
      <c r="E67" s="10">
        <f t="shared" si="2"/>
        <v>100</v>
      </c>
      <c r="F67" s="13"/>
    </row>
    <row r="68" spans="1:6" ht="18" customHeight="1" thickBot="1">
      <c r="A68" s="31" t="s">
        <v>33</v>
      </c>
      <c r="B68" s="9" t="s">
        <v>28</v>
      </c>
      <c r="C68" s="10">
        <v>2924793.6</v>
      </c>
      <c r="D68" s="10">
        <v>2924793.6</v>
      </c>
      <c r="E68" s="10">
        <f t="shared" si="2"/>
        <v>100</v>
      </c>
      <c r="F68" s="7"/>
    </row>
    <row r="69" spans="1:6" ht="18" customHeight="1" thickBot="1">
      <c r="A69" s="32"/>
      <c r="B69" s="9" t="s">
        <v>22</v>
      </c>
      <c r="C69" s="10"/>
      <c r="D69" s="10"/>
      <c r="E69" s="10"/>
      <c r="F69" s="7"/>
    </row>
    <row r="70" spans="1:6" ht="18" customHeight="1" thickBot="1">
      <c r="A70" s="32"/>
      <c r="B70" s="9" t="s">
        <v>26</v>
      </c>
      <c r="C70" s="10"/>
      <c r="D70" s="10"/>
      <c r="E70" s="10"/>
      <c r="F70" s="7"/>
    </row>
    <row r="71" spans="1:6" ht="18" customHeight="1" thickBot="1">
      <c r="A71" s="32"/>
      <c r="B71" s="9" t="s">
        <v>27</v>
      </c>
      <c r="C71" s="10"/>
      <c r="D71" s="10"/>
      <c r="E71" s="10"/>
      <c r="F71" s="7"/>
    </row>
    <row r="72" spans="1:6" ht="18" customHeight="1" thickBot="1">
      <c r="A72" s="33"/>
      <c r="B72" s="9" t="s">
        <v>25</v>
      </c>
      <c r="C72" s="10">
        <f>SUM(C68:C71)</f>
        <v>2924793.6</v>
      </c>
      <c r="D72" s="10">
        <f>SUM(D68:D71)</f>
        <v>2924793.6</v>
      </c>
      <c r="E72" s="10">
        <f t="shared" si="2"/>
        <v>100</v>
      </c>
      <c r="F72" s="7"/>
    </row>
    <row r="73" spans="1:6" s="14" customFormat="1" ht="30.75" customHeight="1" thickBot="1">
      <c r="A73" s="28" t="s">
        <v>34</v>
      </c>
      <c r="B73" s="11" t="s">
        <v>21</v>
      </c>
      <c r="C73" s="12">
        <f>C78</f>
        <v>30612</v>
      </c>
      <c r="D73" s="12">
        <f>D78</f>
        <v>30612</v>
      </c>
      <c r="E73" s="10">
        <f t="shared" si="2"/>
        <v>100</v>
      </c>
      <c r="F73" s="13"/>
    </row>
    <row r="74" spans="1:6" s="14" customFormat="1" ht="18" customHeight="1" thickBot="1">
      <c r="A74" s="29"/>
      <c r="B74" s="11" t="s">
        <v>22</v>
      </c>
      <c r="C74" s="12">
        <f t="shared" ref="C74:D76" si="16">C79</f>
        <v>0</v>
      </c>
      <c r="D74" s="12">
        <f t="shared" si="16"/>
        <v>0</v>
      </c>
      <c r="E74" s="10"/>
      <c r="F74" s="13"/>
    </row>
    <row r="75" spans="1:6" s="14" customFormat="1" ht="18" customHeight="1" thickBot="1">
      <c r="A75" s="29"/>
      <c r="B75" s="11" t="s">
        <v>26</v>
      </c>
      <c r="C75" s="12">
        <f t="shared" si="16"/>
        <v>0</v>
      </c>
      <c r="D75" s="12">
        <f t="shared" si="16"/>
        <v>0</v>
      </c>
      <c r="E75" s="10"/>
      <c r="F75" s="13"/>
    </row>
    <row r="76" spans="1:6" s="14" customFormat="1" ht="18" customHeight="1" thickBot="1">
      <c r="A76" s="29"/>
      <c r="B76" s="11" t="s">
        <v>27</v>
      </c>
      <c r="C76" s="12">
        <f t="shared" si="16"/>
        <v>0</v>
      </c>
      <c r="D76" s="12">
        <f t="shared" si="16"/>
        <v>0</v>
      </c>
      <c r="E76" s="10"/>
      <c r="F76" s="13"/>
    </row>
    <row r="77" spans="1:6" s="14" customFormat="1" ht="18" customHeight="1" thickBot="1">
      <c r="A77" s="30"/>
      <c r="B77" s="11" t="s">
        <v>25</v>
      </c>
      <c r="C77" s="12">
        <f>SUM(C73:C76)</f>
        <v>30612</v>
      </c>
      <c r="D77" s="12">
        <f>SUM(D73:D76)</f>
        <v>30612</v>
      </c>
      <c r="E77" s="10">
        <f t="shared" si="2"/>
        <v>100</v>
      </c>
      <c r="F77" s="13"/>
    </row>
    <row r="78" spans="1:6" ht="18" customHeight="1" thickBot="1">
      <c r="A78" s="31" t="s">
        <v>35</v>
      </c>
      <c r="B78" s="9" t="s">
        <v>28</v>
      </c>
      <c r="C78" s="10">
        <v>30612</v>
      </c>
      <c r="D78" s="10">
        <v>30612</v>
      </c>
      <c r="E78" s="10">
        <f t="shared" si="2"/>
        <v>100</v>
      </c>
      <c r="F78" s="7"/>
    </row>
    <row r="79" spans="1:6" ht="18" customHeight="1" thickBot="1">
      <c r="A79" s="32"/>
      <c r="B79" s="9" t="s">
        <v>22</v>
      </c>
      <c r="C79" s="10"/>
      <c r="D79" s="10"/>
      <c r="E79" s="10"/>
      <c r="F79" s="7"/>
    </row>
    <row r="80" spans="1:6" ht="18" customHeight="1" thickBot="1">
      <c r="A80" s="32"/>
      <c r="B80" s="9" t="s">
        <v>26</v>
      </c>
      <c r="C80" s="10"/>
      <c r="D80" s="10"/>
      <c r="E80" s="10"/>
      <c r="F80" s="7"/>
    </row>
    <row r="81" spans="1:6" ht="18" customHeight="1" thickBot="1">
      <c r="A81" s="32"/>
      <c r="B81" s="9" t="s">
        <v>27</v>
      </c>
      <c r="C81" s="10"/>
      <c r="D81" s="10"/>
      <c r="E81" s="10"/>
      <c r="F81" s="7"/>
    </row>
    <row r="82" spans="1:6" ht="18" customHeight="1" thickBot="1">
      <c r="A82" s="33"/>
      <c r="B82" s="9" t="s">
        <v>25</v>
      </c>
      <c r="C82" s="10">
        <f>SUM(C78:C81)</f>
        <v>30612</v>
      </c>
      <c r="D82" s="10">
        <f>SUM(D78:D81)</f>
        <v>30612</v>
      </c>
      <c r="E82" s="10">
        <f t="shared" si="2"/>
        <v>100</v>
      </c>
      <c r="F82" s="7"/>
    </row>
    <row r="83" spans="1:6" s="14" customFormat="1" ht="34.5" customHeight="1" thickBot="1">
      <c r="A83" s="28" t="s">
        <v>36</v>
      </c>
      <c r="B83" s="11" t="s">
        <v>21</v>
      </c>
      <c r="C83" s="12">
        <f>C88+C93</f>
        <v>2731107.5599999996</v>
      </c>
      <c r="D83" s="12">
        <f>D88+D93</f>
        <v>2731107.5599999996</v>
      </c>
      <c r="E83" s="10">
        <f t="shared" si="2"/>
        <v>100</v>
      </c>
      <c r="F83" s="13"/>
    </row>
    <row r="84" spans="1:6" s="14" customFormat="1" ht="18" customHeight="1" thickBot="1">
      <c r="A84" s="29"/>
      <c r="B84" s="11" t="s">
        <v>22</v>
      </c>
      <c r="C84" s="12">
        <f t="shared" ref="C84:D84" si="17">C89+C94</f>
        <v>0</v>
      </c>
      <c r="D84" s="12">
        <f t="shared" si="17"/>
        <v>0</v>
      </c>
      <c r="E84" s="10" t="e">
        <f t="shared" si="2"/>
        <v>#DIV/0!</v>
      </c>
      <c r="F84" s="13"/>
    </row>
    <row r="85" spans="1:6" s="14" customFormat="1" ht="18" customHeight="1" thickBot="1">
      <c r="A85" s="29"/>
      <c r="B85" s="11" t="s">
        <v>26</v>
      </c>
      <c r="C85" s="12">
        <f t="shared" ref="C85:D85" si="18">C90+C95</f>
        <v>0</v>
      </c>
      <c r="D85" s="12">
        <f t="shared" si="18"/>
        <v>0</v>
      </c>
      <c r="E85" s="10" t="e">
        <f t="shared" si="2"/>
        <v>#DIV/0!</v>
      </c>
      <c r="F85" s="13"/>
    </row>
    <row r="86" spans="1:6" s="14" customFormat="1" ht="18" customHeight="1" thickBot="1">
      <c r="A86" s="29"/>
      <c r="B86" s="11" t="s">
        <v>27</v>
      </c>
      <c r="C86" s="12">
        <f t="shared" ref="C86:D86" si="19">C91+C96</f>
        <v>0</v>
      </c>
      <c r="D86" s="12">
        <f t="shared" si="19"/>
        <v>0</v>
      </c>
      <c r="E86" s="10"/>
      <c r="F86" s="13"/>
    </row>
    <row r="87" spans="1:6" s="14" customFormat="1" ht="18" customHeight="1" thickBot="1">
      <c r="A87" s="30"/>
      <c r="B87" s="11" t="s">
        <v>25</v>
      </c>
      <c r="C87" s="12">
        <f>SUM(C83:C86)</f>
        <v>2731107.5599999996</v>
      </c>
      <c r="D87" s="12">
        <f>SUM(D83:D86)</f>
        <v>2731107.5599999996</v>
      </c>
      <c r="E87" s="10">
        <f t="shared" si="2"/>
        <v>100</v>
      </c>
      <c r="F87" s="13"/>
    </row>
    <row r="88" spans="1:6" ht="18" customHeight="1" thickBot="1">
      <c r="A88" s="31" t="s">
        <v>38</v>
      </c>
      <c r="B88" s="9" t="s">
        <v>28</v>
      </c>
      <c r="C88" s="10">
        <v>2263988.5299999998</v>
      </c>
      <c r="D88" s="10">
        <v>2263988.5299999998</v>
      </c>
      <c r="E88" s="10">
        <f t="shared" si="2"/>
        <v>100</v>
      </c>
      <c r="F88" s="7"/>
    </row>
    <row r="89" spans="1:6" ht="18" customHeight="1" thickBot="1">
      <c r="A89" s="32"/>
      <c r="B89" s="9" t="s">
        <v>22</v>
      </c>
      <c r="C89" s="10"/>
      <c r="D89" s="10"/>
      <c r="E89" s="10"/>
      <c r="F89" s="15"/>
    </row>
    <row r="90" spans="1:6" ht="18" customHeight="1" thickBot="1">
      <c r="A90" s="32"/>
      <c r="B90" s="9" t="s">
        <v>26</v>
      </c>
      <c r="C90" s="10"/>
      <c r="D90" s="10"/>
      <c r="E90" s="10"/>
      <c r="F90" s="7"/>
    </row>
    <row r="91" spans="1:6" ht="18" customHeight="1" thickBot="1">
      <c r="A91" s="32"/>
      <c r="B91" s="9" t="s">
        <v>27</v>
      </c>
      <c r="C91" s="10"/>
      <c r="D91" s="10"/>
      <c r="E91" s="10"/>
      <c r="F91" s="7"/>
    </row>
    <row r="92" spans="1:6" ht="18" customHeight="1" thickBot="1">
      <c r="A92" s="33"/>
      <c r="B92" s="9" t="s">
        <v>25</v>
      </c>
      <c r="C92" s="10">
        <f>SUM(C88:C91)</f>
        <v>2263988.5299999998</v>
      </c>
      <c r="D92" s="16">
        <f>SUM(D88:D91)</f>
        <v>2263988.5299999998</v>
      </c>
      <c r="E92" s="10">
        <f t="shared" si="2"/>
        <v>100</v>
      </c>
      <c r="F92" s="7"/>
    </row>
    <row r="93" spans="1:6" ht="18" customHeight="1" thickBot="1">
      <c r="A93" s="31" t="s">
        <v>60</v>
      </c>
      <c r="B93" s="9" t="s">
        <v>28</v>
      </c>
      <c r="C93" s="10">
        <v>467119.03</v>
      </c>
      <c r="D93" s="10">
        <v>467119.03</v>
      </c>
      <c r="E93" s="10">
        <f t="shared" ref="E93:E95" si="20">D93/C93*100</f>
        <v>100</v>
      </c>
      <c r="F93" s="7"/>
    </row>
    <row r="94" spans="1:6" ht="18" customHeight="1" thickBot="1">
      <c r="A94" s="32"/>
      <c r="B94" s="9" t="s">
        <v>22</v>
      </c>
      <c r="C94" s="10"/>
      <c r="D94" s="10"/>
      <c r="E94" s="10" t="e">
        <f t="shared" si="20"/>
        <v>#DIV/0!</v>
      </c>
      <c r="F94" s="15"/>
    </row>
    <row r="95" spans="1:6" ht="18" customHeight="1" thickBot="1">
      <c r="A95" s="32"/>
      <c r="B95" s="9" t="s">
        <v>26</v>
      </c>
      <c r="C95" s="10"/>
      <c r="D95" s="10"/>
      <c r="E95" s="10" t="e">
        <f t="shared" si="20"/>
        <v>#DIV/0!</v>
      </c>
      <c r="F95" s="7"/>
    </row>
    <row r="96" spans="1:6" ht="18" customHeight="1" thickBot="1">
      <c r="A96" s="32"/>
      <c r="B96" s="9" t="s">
        <v>27</v>
      </c>
      <c r="C96" s="10"/>
      <c r="D96" s="10"/>
      <c r="E96" s="10"/>
      <c r="F96" s="7"/>
    </row>
    <row r="97" spans="1:7" ht="18" customHeight="1" thickBot="1">
      <c r="A97" s="33"/>
      <c r="B97" s="9" t="s">
        <v>25</v>
      </c>
      <c r="C97" s="10">
        <f>SUM(C93:C96)</f>
        <v>467119.03</v>
      </c>
      <c r="D97" s="16">
        <f>SUM(D93:D96)</f>
        <v>467119.03</v>
      </c>
      <c r="E97" s="10">
        <f t="shared" ref="E97" si="21">D97/C97*100</f>
        <v>100</v>
      </c>
      <c r="F97" s="7"/>
    </row>
    <row r="98" spans="1:7" ht="31.5" customHeight="1" thickBot="1">
      <c r="A98" s="28" t="s">
        <v>40</v>
      </c>
      <c r="B98" s="11" t="s">
        <v>21</v>
      </c>
      <c r="C98" s="12">
        <f>C103</f>
        <v>1062765.52</v>
      </c>
      <c r="D98" s="12">
        <f>D103</f>
        <v>1062765.52</v>
      </c>
      <c r="E98" s="10">
        <f t="shared" ref="E98:E100" si="22">D98/C98*100</f>
        <v>100</v>
      </c>
      <c r="F98" s="7"/>
      <c r="G98" t="s">
        <v>57</v>
      </c>
    </row>
    <row r="99" spans="1:7" ht="18" customHeight="1" thickBot="1">
      <c r="A99" s="29"/>
      <c r="B99" s="11" t="s">
        <v>22</v>
      </c>
      <c r="C99" s="12">
        <f t="shared" ref="C99:D101" si="23">C104</f>
        <v>2137234.48</v>
      </c>
      <c r="D99" s="12">
        <f t="shared" si="23"/>
        <v>2137234.48</v>
      </c>
      <c r="E99" s="10">
        <f t="shared" si="22"/>
        <v>100</v>
      </c>
      <c r="F99" s="15"/>
    </row>
    <row r="100" spans="1:7" ht="18" customHeight="1" thickBot="1">
      <c r="A100" s="29"/>
      <c r="B100" s="11" t="s">
        <v>26</v>
      </c>
      <c r="C100" s="12">
        <f t="shared" si="23"/>
        <v>0</v>
      </c>
      <c r="D100" s="12">
        <f t="shared" si="23"/>
        <v>0</v>
      </c>
      <c r="E100" s="10" t="e">
        <f t="shared" si="22"/>
        <v>#DIV/0!</v>
      </c>
      <c r="F100" s="7"/>
    </row>
    <row r="101" spans="1:7" ht="18" customHeight="1" thickBot="1">
      <c r="A101" s="29"/>
      <c r="B101" s="11" t="s">
        <v>27</v>
      </c>
      <c r="C101" s="12">
        <f t="shared" si="23"/>
        <v>0</v>
      </c>
      <c r="D101" s="12">
        <f t="shared" ref="D101" si="24">D106+D111+D116</f>
        <v>0</v>
      </c>
      <c r="E101" s="10"/>
      <c r="F101" s="7"/>
    </row>
    <row r="102" spans="1:7" ht="18" customHeight="1" thickBot="1">
      <c r="A102" s="30"/>
      <c r="B102" s="11" t="s">
        <v>25</v>
      </c>
      <c r="C102" s="12">
        <f>SUM(C98:C101)</f>
        <v>3200000</v>
      </c>
      <c r="D102" s="12">
        <f>SUM(D98:D101)</f>
        <v>3200000</v>
      </c>
      <c r="E102" s="10">
        <f t="shared" ref="E102" si="25">D102/C102*100</f>
        <v>100</v>
      </c>
      <c r="F102" s="7"/>
    </row>
    <row r="103" spans="1:7" ht="18" customHeight="1" thickBot="1">
      <c r="A103" s="46" t="s">
        <v>39</v>
      </c>
      <c r="B103" s="9" t="s">
        <v>28</v>
      </c>
      <c r="C103" s="10">
        <v>1062765.52</v>
      </c>
      <c r="D103" s="10">
        <v>1062765.52</v>
      </c>
      <c r="E103" s="10">
        <f t="shared" ref="E103:E139" si="26">D103/C103*100</f>
        <v>100</v>
      </c>
      <c r="F103" s="7"/>
    </row>
    <row r="104" spans="1:7" ht="18" customHeight="1" thickBot="1">
      <c r="A104" s="47"/>
      <c r="B104" s="9" t="s">
        <v>22</v>
      </c>
      <c r="C104" s="10">
        <v>2137234.48</v>
      </c>
      <c r="D104" s="10">
        <v>2137234.48</v>
      </c>
      <c r="E104" s="10">
        <f t="shared" si="26"/>
        <v>100</v>
      </c>
      <c r="F104" s="15"/>
    </row>
    <row r="105" spans="1:7" ht="18" customHeight="1" thickBot="1">
      <c r="A105" s="47"/>
      <c r="B105" s="9" t="s">
        <v>26</v>
      </c>
      <c r="C105" s="10"/>
      <c r="D105" s="10"/>
      <c r="E105" s="10"/>
      <c r="F105" s="7"/>
    </row>
    <row r="106" spans="1:7" ht="18" customHeight="1" thickBot="1">
      <c r="A106" s="47"/>
      <c r="B106" s="9" t="s">
        <v>27</v>
      </c>
      <c r="C106" s="10"/>
      <c r="D106" s="10"/>
      <c r="E106" s="10"/>
      <c r="F106" s="7"/>
    </row>
    <row r="107" spans="1:7" ht="18" customHeight="1" thickBot="1">
      <c r="A107" s="48"/>
      <c r="B107" s="9" t="s">
        <v>25</v>
      </c>
      <c r="C107" s="10">
        <f>SUM(C103:C106)</f>
        <v>3200000</v>
      </c>
      <c r="D107" s="10">
        <f>SUM(D103:D106)</f>
        <v>3200000</v>
      </c>
      <c r="E107" s="10">
        <f t="shared" si="26"/>
        <v>100</v>
      </c>
      <c r="F107" s="7"/>
    </row>
    <row r="108" spans="1:7" s="14" customFormat="1" ht="35.25" customHeight="1" thickBot="1">
      <c r="A108" s="28" t="s">
        <v>58</v>
      </c>
      <c r="B108" s="11" t="s">
        <v>21</v>
      </c>
      <c r="C108" s="12">
        <f t="shared" ref="C108:D110" si="27">C113</f>
        <v>5684329.2400000002</v>
      </c>
      <c r="D108" s="12">
        <f t="shared" si="27"/>
        <v>5684329.2400000002</v>
      </c>
      <c r="E108" s="10">
        <f t="shared" si="26"/>
        <v>100</v>
      </c>
      <c r="F108" s="13"/>
    </row>
    <row r="109" spans="1:7" s="14" customFormat="1" ht="18" customHeight="1" thickBot="1">
      <c r="A109" s="29"/>
      <c r="B109" s="11" t="s">
        <v>22</v>
      </c>
      <c r="C109" s="12">
        <f t="shared" si="27"/>
        <v>0</v>
      </c>
      <c r="D109" s="12">
        <f t="shared" si="27"/>
        <v>0</v>
      </c>
      <c r="E109" s="10" t="e">
        <f t="shared" si="26"/>
        <v>#DIV/0!</v>
      </c>
      <c r="F109" s="13"/>
    </row>
    <row r="110" spans="1:7" s="14" customFormat="1" ht="18" customHeight="1" thickBot="1">
      <c r="A110" s="29"/>
      <c r="B110" s="11" t="s">
        <v>26</v>
      </c>
      <c r="C110" s="12">
        <f t="shared" si="27"/>
        <v>0</v>
      </c>
      <c r="D110" s="12">
        <f t="shared" si="27"/>
        <v>0</v>
      </c>
      <c r="E110" s="10" t="e">
        <f t="shared" si="26"/>
        <v>#DIV/0!</v>
      </c>
      <c r="F110" s="13"/>
    </row>
    <row r="111" spans="1:7" s="14" customFormat="1" ht="18" customHeight="1" thickBot="1">
      <c r="A111" s="29"/>
      <c r="B111" s="11" t="s">
        <v>27</v>
      </c>
      <c r="C111" s="12">
        <f t="shared" ref="C111" si="28">C116+C121+C126</f>
        <v>0</v>
      </c>
      <c r="D111" s="12">
        <f t="shared" ref="D111" si="29">D116+D121+D126</f>
        <v>0</v>
      </c>
      <c r="E111" s="10"/>
      <c r="F111" s="13"/>
    </row>
    <row r="112" spans="1:7" s="14" customFormat="1" ht="18" customHeight="1" thickBot="1">
      <c r="A112" s="30"/>
      <c r="B112" s="11" t="s">
        <v>25</v>
      </c>
      <c r="C112" s="12">
        <f>SUM(C108:C111)</f>
        <v>5684329.2400000002</v>
      </c>
      <c r="D112" s="12">
        <f>SUM(D108:D111)</f>
        <v>5684329.2400000002</v>
      </c>
      <c r="E112" s="10">
        <f t="shared" si="26"/>
        <v>100</v>
      </c>
      <c r="F112" s="13"/>
    </row>
    <row r="113" spans="1:6" ht="18" customHeight="1" thickBot="1">
      <c r="A113" s="31" t="s">
        <v>49</v>
      </c>
      <c r="B113" s="9" t="s">
        <v>28</v>
      </c>
      <c r="C113" s="10">
        <v>5684329.2400000002</v>
      </c>
      <c r="D113" s="10">
        <v>5684329.2400000002</v>
      </c>
      <c r="E113" s="10">
        <f t="shared" si="26"/>
        <v>100</v>
      </c>
      <c r="F113" s="7"/>
    </row>
    <row r="114" spans="1:6" ht="18" customHeight="1" thickBot="1">
      <c r="A114" s="32"/>
      <c r="B114" s="9" t="s">
        <v>22</v>
      </c>
      <c r="C114" s="10"/>
      <c r="D114" s="10"/>
      <c r="E114" s="10" t="e">
        <f t="shared" si="26"/>
        <v>#DIV/0!</v>
      </c>
      <c r="F114" s="15"/>
    </row>
    <row r="115" spans="1:6" ht="18" customHeight="1" thickBot="1">
      <c r="A115" s="32"/>
      <c r="B115" s="9" t="s">
        <v>26</v>
      </c>
      <c r="C115" s="10"/>
      <c r="D115" s="10"/>
      <c r="E115" s="10" t="e">
        <f t="shared" si="26"/>
        <v>#DIV/0!</v>
      </c>
      <c r="F115" s="7"/>
    </row>
    <row r="116" spans="1:6" ht="18" customHeight="1" thickBot="1">
      <c r="A116" s="32"/>
      <c r="B116" s="9" t="s">
        <v>27</v>
      </c>
      <c r="C116" s="10"/>
      <c r="D116" s="10"/>
      <c r="E116" s="10"/>
      <c r="F116" s="7"/>
    </row>
    <row r="117" spans="1:6" ht="18" customHeight="1" thickBot="1">
      <c r="A117" s="33"/>
      <c r="B117" s="9" t="s">
        <v>25</v>
      </c>
      <c r="C117" s="10">
        <f>SUM(C113:C116)</f>
        <v>5684329.2400000002</v>
      </c>
      <c r="D117" s="10">
        <f>SUM(D113:D116)</f>
        <v>5684329.2400000002</v>
      </c>
      <c r="E117" s="10">
        <f t="shared" si="26"/>
        <v>100</v>
      </c>
      <c r="F117" s="7"/>
    </row>
    <row r="118" spans="1:6" s="14" customFormat="1" ht="29.25" hidden="1" customHeight="1" thickBot="1">
      <c r="A118" s="28" t="s">
        <v>59</v>
      </c>
      <c r="B118" s="11" t="s">
        <v>21</v>
      </c>
      <c r="C118" s="12">
        <f>C123</f>
        <v>0</v>
      </c>
      <c r="D118" s="12">
        <f>D123</f>
        <v>0</v>
      </c>
      <c r="E118" s="10" t="e">
        <f t="shared" si="26"/>
        <v>#DIV/0!</v>
      </c>
      <c r="F118" s="13"/>
    </row>
    <row r="119" spans="1:6" s="14" customFormat="1" ht="18" hidden="1" customHeight="1" thickBot="1">
      <c r="A119" s="29"/>
      <c r="B119" s="11" t="s">
        <v>22</v>
      </c>
      <c r="C119" s="12">
        <f t="shared" ref="C119:D120" si="30">C124</f>
        <v>0</v>
      </c>
      <c r="D119" s="12">
        <f t="shared" si="30"/>
        <v>0</v>
      </c>
      <c r="E119" s="10"/>
      <c r="F119" s="13"/>
    </row>
    <row r="120" spans="1:6" s="14" customFormat="1" ht="18" hidden="1" customHeight="1" thickBot="1">
      <c r="A120" s="29"/>
      <c r="B120" s="11" t="s">
        <v>26</v>
      </c>
      <c r="C120" s="12">
        <f t="shared" si="30"/>
        <v>0</v>
      </c>
      <c r="D120" s="12">
        <f t="shared" si="30"/>
        <v>0</v>
      </c>
      <c r="E120" s="10"/>
      <c r="F120" s="13"/>
    </row>
    <row r="121" spans="1:6" s="14" customFormat="1" ht="18" hidden="1" customHeight="1" thickBot="1">
      <c r="A121" s="29"/>
      <c r="B121" s="11" t="s">
        <v>27</v>
      </c>
      <c r="C121" s="12">
        <f t="shared" ref="C121:D121" si="31">C126+C131+C136</f>
        <v>0</v>
      </c>
      <c r="D121" s="12">
        <f t="shared" si="31"/>
        <v>0</v>
      </c>
      <c r="E121" s="10"/>
      <c r="F121" s="13"/>
    </row>
    <row r="122" spans="1:6" s="14" customFormat="1" ht="18" hidden="1" customHeight="1" thickBot="1">
      <c r="A122" s="30"/>
      <c r="B122" s="11" t="s">
        <v>25</v>
      </c>
      <c r="C122" s="12">
        <f>SUM(C118:C121)</f>
        <v>0</v>
      </c>
      <c r="D122" s="12">
        <f>SUM(D118:D121)</f>
        <v>0</v>
      </c>
      <c r="E122" s="10" t="e">
        <f t="shared" si="26"/>
        <v>#DIV/0!</v>
      </c>
      <c r="F122" s="13"/>
    </row>
    <row r="123" spans="1:6" ht="18" hidden="1" customHeight="1" thickBot="1">
      <c r="A123" s="31" t="s">
        <v>50</v>
      </c>
      <c r="B123" s="9" t="s">
        <v>28</v>
      </c>
      <c r="C123" s="10"/>
      <c r="D123" s="10"/>
      <c r="E123" s="10" t="e">
        <f t="shared" si="26"/>
        <v>#DIV/0!</v>
      </c>
      <c r="F123" s="7"/>
    </row>
    <row r="124" spans="1:6" ht="18" hidden="1" customHeight="1" thickBot="1">
      <c r="A124" s="32"/>
      <c r="B124" s="9" t="s">
        <v>22</v>
      </c>
      <c r="C124" s="10"/>
      <c r="D124" s="10"/>
      <c r="E124" s="10"/>
      <c r="F124" s="15"/>
    </row>
    <row r="125" spans="1:6" ht="18" hidden="1" customHeight="1" thickBot="1">
      <c r="A125" s="32"/>
      <c r="B125" s="9" t="s">
        <v>26</v>
      </c>
      <c r="C125" s="10"/>
      <c r="D125" s="10"/>
      <c r="E125" s="10"/>
      <c r="F125" s="7"/>
    </row>
    <row r="126" spans="1:6" ht="18" hidden="1" customHeight="1" thickBot="1">
      <c r="A126" s="32"/>
      <c r="B126" s="9" t="s">
        <v>27</v>
      </c>
      <c r="C126" s="10"/>
      <c r="D126" s="10"/>
      <c r="E126" s="10"/>
      <c r="F126" s="7"/>
    </row>
    <row r="127" spans="1:6" ht="18" hidden="1" customHeight="1" thickBot="1">
      <c r="A127" s="33"/>
      <c r="B127" s="9" t="s">
        <v>25</v>
      </c>
      <c r="C127" s="10">
        <f>SUM(C123:C126)</f>
        <v>0</v>
      </c>
      <c r="D127" s="10">
        <f>SUM(D123:D126)</f>
        <v>0</v>
      </c>
      <c r="E127" s="10" t="e">
        <f t="shared" si="26"/>
        <v>#DIV/0!</v>
      </c>
      <c r="F127" s="7"/>
    </row>
    <row r="128" spans="1:6" s="14" customFormat="1" ht="31.5" customHeight="1" thickBot="1">
      <c r="A128" s="28" t="s">
        <v>41</v>
      </c>
      <c r="B128" s="11" t="s">
        <v>21</v>
      </c>
      <c r="C128" s="12">
        <f>C133+C138</f>
        <v>0</v>
      </c>
      <c r="D128" s="12">
        <f>D133+D138</f>
        <v>0</v>
      </c>
      <c r="E128" s="10"/>
      <c r="F128" s="13"/>
    </row>
    <row r="129" spans="1:6" s="14" customFormat="1" ht="18" customHeight="1" thickBot="1">
      <c r="A129" s="29"/>
      <c r="B129" s="11" t="s">
        <v>22</v>
      </c>
      <c r="C129" s="12">
        <f t="shared" ref="C129:D129" si="32">C134+C139</f>
        <v>193100</v>
      </c>
      <c r="D129" s="12">
        <f t="shared" si="32"/>
        <v>190324.4</v>
      </c>
      <c r="E129" s="10">
        <f t="shared" si="26"/>
        <v>98.562610046607972</v>
      </c>
      <c r="F129" s="13"/>
    </row>
    <row r="130" spans="1:6" s="14" customFormat="1" ht="18" customHeight="1" thickBot="1">
      <c r="A130" s="29"/>
      <c r="B130" s="11" t="s">
        <v>26</v>
      </c>
      <c r="C130" s="12">
        <f t="shared" ref="C130:D130" si="33">C135+C140</f>
        <v>0</v>
      </c>
      <c r="D130" s="12">
        <f t="shared" si="33"/>
        <v>0</v>
      </c>
      <c r="E130" s="10"/>
      <c r="F130" s="13"/>
    </row>
    <row r="131" spans="1:6" s="14" customFormat="1" ht="18" customHeight="1" thickBot="1">
      <c r="A131" s="29"/>
      <c r="B131" s="11" t="s">
        <v>27</v>
      </c>
      <c r="C131" s="12">
        <f t="shared" ref="C131:D131" si="34">C136+C141</f>
        <v>0</v>
      </c>
      <c r="D131" s="12">
        <f t="shared" si="34"/>
        <v>0</v>
      </c>
      <c r="E131" s="10"/>
      <c r="F131" s="13"/>
    </row>
    <row r="132" spans="1:6" s="14" customFormat="1" ht="18" customHeight="1" thickBot="1">
      <c r="A132" s="30"/>
      <c r="B132" s="11" t="s">
        <v>25</v>
      </c>
      <c r="C132" s="12">
        <f t="shared" ref="C132:D132" si="35">C137+C142</f>
        <v>193100</v>
      </c>
      <c r="D132" s="12">
        <f t="shared" si="35"/>
        <v>190324.4</v>
      </c>
      <c r="E132" s="10">
        <f t="shared" si="26"/>
        <v>98.562610046607972</v>
      </c>
      <c r="F132" s="13"/>
    </row>
    <row r="133" spans="1:6" ht="18" customHeight="1" thickBot="1">
      <c r="A133" s="31" t="s">
        <v>42</v>
      </c>
      <c r="B133" s="9" t="s">
        <v>28</v>
      </c>
      <c r="C133" s="10"/>
      <c r="D133" s="10"/>
      <c r="E133" s="10"/>
      <c r="F133" s="34" t="s">
        <v>95</v>
      </c>
    </row>
    <row r="134" spans="1:6" ht="18" customHeight="1" thickBot="1">
      <c r="A134" s="32"/>
      <c r="B134" s="9" t="s">
        <v>22</v>
      </c>
      <c r="C134" s="10">
        <v>184900</v>
      </c>
      <c r="D134" s="10">
        <v>182124.4</v>
      </c>
      <c r="E134" s="10">
        <f t="shared" si="26"/>
        <v>98.498864250946454</v>
      </c>
      <c r="F134" s="35"/>
    </row>
    <row r="135" spans="1:6" ht="18" customHeight="1" thickBot="1">
      <c r="A135" s="32"/>
      <c r="B135" s="9" t="s">
        <v>26</v>
      </c>
      <c r="C135" s="10"/>
      <c r="D135" s="10"/>
      <c r="E135" s="10"/>
      <c r="F135" s="35"/>
    </row>
    <row r="136" spans="1:6" ht="18" customHeight="1" thickBot="1">
      <c r="A136" s="32"/>
      <c r="B136" s="9" t="s">
        <v>27</v>
      </c>
      <c r="C136" s="10"/>
      <c r="D136" s="10"/>
      <c r="E136" s="10"/>
      <c r="F136" s="35"/>
    </row>
    <row r="137" spans="1:6" ht="18" customHeight="1" thickBot="1">
      <c r="A137" s="33"/>
      <c r="B137" s="9" t="s">
        <v>25</v>
      </c>
      <c r="C137" s="10">
        <f>SUM(C133:C136)</f>
        <v>184900</v>
      </c>
      <c r="D137" s="10">
        <f>SUM(D133:D136)</f>
        <v>182124.4</v>
      </c>
      <c r="E137" s="10">
        <f t="shared" si="26"/>
        <v>98.498864250946454</v>
      </c>
      <c r="F137" s="36"/>
    </row>
    <row r="138" spans="1:6" ht="18" customHeight="1" thickBot="1">
      <c r="A138" s="31" t="s">
        <v>43</v>
      </c>
      <c r="B138" s="9" t="s">
        <v>28</v>
      </c>
      <c r="C138" s="10"/>
      <c r="D138" s="10"/>
      <c r="E138" s="10"/>
      <c r="F138" s="7"/>
    </row>
    <row r="139" spans="1:6" ht="18" customHeight="1" thickBot="1">
      <c r="A139" s="32"/>
      <c r="B139" s="9" t="s">
        <v>22</v>
      </c>
      <c r="C139" s="10">
        <v>8200</v>
      </c>
      <c r="D139" s="10">
        <v>8200</v>
      </c>
      <c r="E139" s="10">
        <f t="shared" si="26"/>
        <v>100</v>
      </c>
      <c r="F139" s="15"/>
    </row>
    <row r="140" spans="1:6" ht="18" customHeight="1" thickBot="1">
      <c r="A140" s="32"/>
      <c r="B140" s="9" t="s">
        <v>26</v>
      </c>
      <c r="C140" s="10"/>
      <c r="D140" s="10"/>
      <c r="E140" s="10"/>
      <c r="F140" s="7"/>
    </row>
    <row r="141" spans="1:6" ht="18" customHeight="1" thickBot="1">
      <c r="A141" s="32"/>
      <c r="B141" s="9" t="s">
        <v>27</v>
      </c>
      <c r="C141" s="10"/>
      <c r="D141" s="10"/>
      <c r="E141" s="10"/>
      <c r="F141" s="7"/>
    </row>
    <row r="142" spans="1:6" ht="18" customHeight="1" thickBot="1">
      <c r="A142" s="33"/>
      <c r="B142" s="9" t="s">
        <v>25</v>
      </c>
      <c r="C142" s="10">
        <f>SUM(C138:C141)</f>
        <v>8200</v>
      </c>
      <c r="D142" s="10">
        <f>SUM(D138:D141)</f>
        <v>8200</v>
      </c>
      <c r="E142" s="10">
        <f t="shared" ref="E142:E144" si="36">D142/C142*100</f>
        <v>100</v>
      </c>
      <c r="F142" s="7"/>
    </row>
    <row r="143" spans="1:6" s="14" customFormat="1" ht="32.25" hidden="1" customHeight="1" thickBot="1">
      <c r="A143" s="28" t="s">
        <v>51</v>
      </c>
      <c r="B143" s="11" t="s">
        <v>21</v>
      </c>
      <c r="C143" s="12">
        <f>C148</f>
        <v>0</v>
      </c>
      <c r="D143" s="12">
        <f>D148</f>
        <v>0</v>
      </c>
      <c r="E143" s="10" t="e">
        <f t="shared" si="36"/>
        <v>#DIV/0!</v>
      </c>
      <c r="F143" s="13"/>
    </row>
    <row r="144" spans="1:6" s="14" customFormat="1" ht="18" hidden="1" customHeight="1" thickBot="1">
      <c r="A144" s="29"/>
      <c r="B144" s="11" t="s">
        <v>22</v>
      </c>
      <c r="C144" s="12">
        <f t="shared" ref="C144:D144" si="37">C149</f>
        <v>0</v>
      </c>
      <c r="D144" s="12">
        <f t="shared" si="37"/>
        <v>0</v>
      </c>
      <c r="E144" s="10" t="e">
        <f t="shared" si="36"/>
        <v>#DIV/0!</v>
      </c>
      <c r="F144" s="13"/>
    </row>
    <row r="145" spans="1:6" s="14" customFormat="1" ht="18" hidden="1" customHeight="1" thickBot="1">
      <c r="A145" s="29"/>
      <c r="B145" s="11" t="s">
        <v>26</v>
      </c>
      <c r="C145" s="12">
        <f t="shared" ref="C145:D145" si="38">C150</f>
        <v>0</v>
      </c>
      <c r="D145" s="12">
        <f t="shared" si="38"/>
        <v>0</v>
      </c>
      <c r="E145" s="10"/>
      <c r="F145" s="13"/>
    </row>
    <row r="146" spans="1:6" s="14" customFormat="1" ht="18" hidden="1" customHeight="1" thickBot="1">
      <c r="A146" s="29"/>
      <c r="B146" s="11" t="s">
        <v>27</v>
      </c>
      <c r="C146" s="12">
        <f t="shared" ref="C146:D146" si="39">C151</f>
        <v>0</v>
      </c>
      <c r="D146" s="12">
        <f t="shared" si="39"/>
        <v>0</v>
      </c>
      <c r="E146" s="10"/>
      <c r="F146" s="13"/>
    </row>
    <row r="147" spans="1:6" s="14" customFormat="1" ht="18" hidden="1" customHeight="1" thickBot="1">
      <c r="A147" s="30"/>
      <c r="B147" s="11" t="s">
        <v>25</v>
      </c>
      <c r="C147" s="12">
        <f t="shared" ref="C147:D147" si="40">C152</f>
        <v>0</v>
      </c>
      <c r="D147" s="12">
        <f t="shared" si="40"/>
        <v>0</v>
      </c>
      <c r="E147" s="10" t="e">
        <f t="shared" ref="E147:E149" si="41">D147/C147*100</f>
        <v>#DIV/0!</v>
      </c>
      <c r="F147" s="13"/>
    </row>
    <row r="148" spans="1:6" ht="18" hidden="1" customHeight="1" thickBot="1">
      <c r="A148" s="31" t="s">
        <v>52</v>
      </c>
      <c r="B148" s="9" t="s">
        <v>28</v>
      </c>
      <c r="C148" s="10"/>
      <c r="D148" s="10"/>
      <c r="E148" s="10" t="e">
        <f t="shared" si="41"/>
        <v>#DIV/0!</v>
      </c>
      <c r="F148" s="7"/>
    </row>
    <row r="149" spans="1:6" ht="18" hidden="1" customHeight="1" thickBot="1">
      <c r="A149" s="32"/>
      <c r="B149" s="9" t="s">
        <v>22</v>
      </c>
      <c r="C149" s="10"/>
      <c r="D149" s="10"/>
      <c r="E149" s="10" t="e">
        <f t="shared" si="41"/>
        <v>#DIV/0!</v>
      </c>
      <c r="F149" s="15"/>
    </row>
    <row r="150" spans="1:6" ht="18" hidden="1" customHeight="1" thickBot="1">
      <c r="A150" s="32"/>
      <c r="B150" s="9" t="s">
        <v>26</v>
      </c>
      <c r="C150" s="10"/>
      <c r="D150" s="10"/>
      <c r="E150" s="10"/>
      <c r="F150" s="7"/>
    </row>
    <row r="151" spans="1:6" ht="18" hidden="1" customHeight="1" thickBot="1">
      <c r="A151" s="32"/>
      <c r="B151" s="9" t="s">
        <v>27</v>
      </c>
      <c r="C151" s="10"/>
      <c r="D151" s="10"/>
      <c r="E151" s="10"/>
      <c r="F151" s="7"/>
    </row>
    <row r="152" spans="1:6" ht="18" hidden="1" customHeight="1" thickBot="1">
      <c r="A152" s="33"/>
      <c r="B152" s="9" t="s">
        <v>25</v>
      </c>
      <c r="C152" s="10">
        <f>SUM(C148:C151)</f>
        <v>0</v>
      </c>
      <c r="D152" s="10">
        <f>SUM(D148:D151)</f>
        <v>0</v>
      </c>
      <c r="E152" s="10" t="e">
        <f t="shared" ref="E152" si="42">D152/C152*100</f>
        <v>#DIV/0!</v>
      </c>
      <c r="F152" s="7"/>
    </row>
    <row r="153" spans="1:6" s="14" customFormat="1" ht="32.25" customHeight="1" thickBot="1">
      <c r="A153" s="28" t="s">
        <v>44</v>
      </c>
      <c r="B153" s="11" t="s">
        <v>21</v>
      </c>
      <c r="C153" s="12">
        <f>C158</f>
        <v>166565.26999999999</v>
      </c>
      <c r="D153" s="12">
        <f>D158</f>
        <v>166565.26999999999</v>
      </c>
      <c r="E153" s="10">
        <f t="shared" ref="E153:E159" si="43">D153/C153*100</f>
        <v>100</v>
      </c>
      <c r="F153" s="13"/>
    </row>
    <row r="154" spans="1:6" s="14" customFormat="1" ht="18" customHeight="1" thickBot="1">
      <c r="A154" s="29"/>
      <c r="B154" s="11" t="s">
        <v>22</v>
      </c>
      <c r="C154" s="12">
        <f t="shared" ref="C154:D157" si="44">C159</f>
        <v>1252114.44</v>
      </c>
      <c r="D154" s="12">
        <f t="shared" si="44"/>
        <v>1252114.44</v>
      </c>
      <c r="E154" s="10">
        <f t="shared" si="43"/>
        <v>100</v>
      </c>
      <c r="F154" s="13"/>
    </row>
    <row r="155" spans="1:6" s="14" customFormat="1" ht="18" customHeight="1" thickBot="1">
      <c r="A155" s="29"/>
      <c r="B155" s="11" t="s">
        <v>26</v>
      </c>
      <c r="C155" s="12">
        <f t="shared" si="44"/>
        <v>0</v>
      </c>
      <c r="D155" s="12">
        <f t="shared" si="44"/>
        <v>0</v>
      </c>
      <c r="E155" s="10"/>
      <c r="F155" s="13"/>
    </row>
    <row r="156" spans="1:6" s="14" customFormat="1" ht="18" customHeight="1" thickBot="1">
      <c r="A156" s="29"/>
      <c r="B156" s="11" t="s">
        <v>27</v>
      </c>
      <c r="C156" s="12">
        <f t="shared" si="44"/>
        <v>0</v>
      </c>
      <c r="D156" s="12">
        <f t="shared" si="44"/>
        <v>0</v>
      </c>
      <c r="E156" s="10"/>
      <c r="F156" s="13"/>
    </row>
    <row r="157" spans="1:6" s="14" customFormat="1" ht="18" customHeight="1" thickBot="1">
      <c r="A157" s="30"/>
      <c r="B157" s="11" t="s">
        <v>25</v>
      </c>
      <c r="C157" s="12">
        <f t="shared" si="44"/>
        <v>1418679.71</v>
      </c>
      <c r="D157" s="12">
        <f t="shared" si="44"/>
        <v>1418679.71</v>
      </c>
      <c r="E157" s="10">
        <f t="shared" si="43"/>
        <v>100</v>
      </c>
      <c r="F157" s="13"/>
    </row>
    <row r="158" spans="1:6" ht="18" customHeight="1" thickBot="1">
      <c r="A158" s="31" t="s">
        <v>45</v>
      </c>
      <c r="B158" s="9" t="s">
        <v>28</v>
      </c>
      <c r="C158" s="10">
        <v>166565.26999999999</v>
      </c>
      <c r="D158" s="10">
        <v>166565.26999999999</v>
      </c>
      <c r="E158" s="10">
        <f t="shared" si="43"/>
        <v>100</v>
      </c>
      <c r="F158" s="7"/>
    </row>
    <row r="159" spans="1:6" ht="18" customHeight="1" thickBot="1">
      <c r="A159" s="32"/>
      <c r="B159" s="9" t="s">
        <v>22</v>
      </c>
      <c r="C159" s="10">
        <v>1252114.44</v>
      </c>
      <c r="D159" s="10">
        <v>1252114.44</v>
      </c>
      <c r="E159" s="10">
        <f t="shared" si="43"/>
        <v>100</v>
      </c>
      <c r="F159" s="15"/>
    </row>
    <row r="160" spans="1:6" ht="18" customHeight="1" thickBot="1">
      <c r="A160" s="32"/>
      <c r="B160" s="9" t="s">
        <v>26</v>
      </c>
      <c r="C160" s="10"/>
      <c r="D160" s="10"/>
      <c r="E160" s="10"/>
      <c r="F160" s="7"/>
    </row>
    <row r="161" spans="1:6" ht="18" customHeight="1" thickBot="1">
      <c r="A161" s="32"/>
      <c r="B161" s="9" t="s">
        <v>27</v>
      </c>
      <c r="C161" s="10"/>
      <c r="D161" s="10"/>
      <c r="E161" s="10"/>
      <c r="F161" s="7"/>
    </row>
    <row r="162" spans="1:6" ht="18" customHeight="1" thickBot="1">
      <c r="A162" s="33"/>
      <c r="B162" s="9" t="s">
        <v>25</v>
      </c>
      <c r="C162" s="10">
        <f>SUM(C158:C161)</f>
        <v>1418679.71</v>
      </c>
      <c r="D162" s="10">
        <f>SUM(D158:D161)</f>
        <v>1418679.71</v>
      </c>
      <c r="E162" s="10">
        <f t="shared" ref="E162:E168" si="45">D162/C162*100</f>
        <v>100</v>
      </c>
      <c r="F162" s="7"/>
    </row>
    <row r="163" spans="1:6" s="14" customFormat="1" ht="30" customHeight="1" thickBot="1">
      <c r="A163" s="28" t="s">
        <v>46</v>
      </c>
      <c r="B163" s="11" t="s">
        <v>21</v>
      </c>
      <c r="C163" s="12">
        <f>C168</f>
        <v>80604</v>
      </c>
      <c r="D163" s="12">
        <f>D168</f>
        <v>80604</v>
      </c>
      <c r="E163" s="10">
        <f t="shared" si="45"/>
        <v>100</v>
      </c>
      <c r="F163" s="13"/>
    </row>
    <row r="164" spans="1:6" s="14" customFormat="1" ht="18" customHeight="1" thickBot="1">
      <c r="A164" s="29"/>
      <c r="B164" s="11" t="s">
        <v>22</v>
      </c>
      <c r="C164" s="12">
        <f t="shared" ref="C164:D166" si="46">C169</f>
        <v>0</v>
      </c>
      <c r="D164" s="12">
        <f t="shared" si="46"/>
        <v>0</v>
      </c>
      <c r="E164" s="10"/>
      <c r="F164" s="13"/>
    </row>
    <row r="165" spans="1:6" s="14" customFormat="1" ht="18" customHeight="1" thickBot="1">
      <c r="A165" s="29"/>
      <c r="B165" s="11" t="s">
        <v>26</v>
      </c>
      <c r="C165" s="12">
        <f t="shared" si="46"/>
        <v>0</v>
      </c>
      <c r="D165" s="12">
        <f t="shared" si="46"/>
        <v>0</v>
      </c>
      <c r="E165" s="10"/>
      <c r="F165" s="13"/>
    </row>
    <row r="166" spans="1:6" s="14" customFormat="1" ht="18" customHeight="1" thickBot="1">
      <c r="A166" s="29"/>
      <c r="B166" s="11" t="s">
        <v>27</v>
      </c>
      <c r="C166" s="12">
        <f t="shared" si="46"/>
        <v>0</v>
      </c>
      <c r="D166" s="12">
        <f t="shared" si="46"/>
        <v>0</v>
      </c>
      <c r="E166" s="10"/>
      <c r="F166" s="13"/>
    </row>
    <row r="167" spans="1:6" s="14" customFormat="1" ht="18" customHeight="1" thickBot="1">
      <c r="A167" s="30"/>
      <c r="B167" s="11" t="s">
        <v>25</v>
      </c>
      <c r="C167" s="12">
        <f>C172</f>
        <v>80604</v>
      </c>
      <c r="D167" s="12">
        <f>D172</f>
        <v>80604</v>
      </c>
      <c r="E167" s="10">
        <f t="shared" si="45"/>
        <v>100</v>
      </c>
      <c r="F167" s="13"/>
    </row>
    <row r="168" spans="1:6" ht="18" customHeight="1" thickBot="1">
      <c r="A168" s="31" t="s">
        <v>47</v>
      </c>
      <c r="B168" s="9" t="s">
        <v>28</v>
      </c>
      <c r="C168" s="10">
        <v>80604</v>
      </c>
      <c r="D168" s="10">
        <v>80604</v>
      </c>
      <c r="E168" s="10">
        <f t="shared" si="45"/>
        <v>100</v>
      </c>
      <c r="F168" s="7"/>
    </row>
    <row r="169" spans="1:6" ht="18" customHeight="1" thickBot="1">
      <c r="A169" s="32"/>
      <c r="B169" s="9" t="s">
        <v>22</v>
      </c>
      <c r="C169" s="10"/>
      <c r="D169" s="10"/>
      <c r="E169" s="10"/>
      <c r="F169" s="15"/>
    </row>
    <row r="170" spans="1:6" ht="18" customHeight="1" thickBot="1">
      <c r="A170" s="32"/>
      <c r="B170" s="9" t="s">
        <v>26</v>
      </c>
      <c r="C170" s="10"/>
      <c r="D170" s="10"/>
      <c r="E170" s="10"/>
      <c r="F170" s="7"/>
    </row>
    <row r="171" spans="1:6" ht="18" customHeight="1" thickBot="1">
      <c r="A171" s="32"/>
      <c r="B171" s="9" t="s">
        <v>27</v>
      </c>
      <c r="C171" s="10"/>
      <c r="D171" s="10"/>
      <c r="E171" s="10"/>
      <c r="F171" s="7"/>
    </row>
    <row r="172" spans="1:6" ht="18" customHeight="1" thickBot="1">
      <c r="A172" s="33"/>
      <c r="B172" s="9" t="s">
        <v>25</v>
      </c>
      <c r="C172" s="10">
        <f>SUM(C168:C171)</f>
        <v>80604</v>
      </c>
      <c r="D172" s="10">
        <f>SUM(D168:D171)</f>
        <v>80604</v>
      </c>
      <c r="E172" s="10">
        <f t="shared" ref="E172:E174" si="47">D172/C172*100</f>
        <v>100</v>
      </c>
      <c r="F172" s="7"/>
    </row>
    <row r="173" spans="1:6" s="14" customFormat="1" ht="32.25" hidden="1" customHeight="1" thickBot="1">
      <c r="A173" s="28" t="s">
        <v>53</v>
      </c>
      <c r="B173" s="11" t="s">
        <v>21</v>
      </c>
      <c r="C173" s="12">
        <f>C178</f>
        <v>247564.6</v>
      </c>
      <c r="D173" s="12">
        <f>D178</f>
        <v>247564.6</v>
      </c>
      <c r="E173" s="10">
        <f t="shared" si="47"/>
        <v>100</v>
      </c>
      <c r="F173" s="13"/>
    </row>
    <row r="174" spans="1:6" s="14" customFormat="1" ht="18" hidden="1" customHeight="1" thickBot="1">
      <c r="A174" s="29"/>
      <c r="B174" s="11" t="s">
        <v>22</v>
      </c>
      <c r="C174" s="12">
        <f t="shared" ref="C174:D174" si="48">C179</f>
        <v>2228081.33</v>
      </c>
      <c r="D174" s="12">
        <f t="shared" si="48"/>
        <v>2228081.33</v>
      </c>
      <c r="E174" s="10">
        <f t="shared" si="47"/>
        <v>100</v>
      </c>
      <c r="F174" s="13"/>
    </row>
    <row r="175" spans="1:6" s="14" customFormat="1" ht="16.5" thickBot="1">
      <c r="A175" s="29"/>
      <c r="B175" s="11" t="s">
        <v>26</v>
      </c>
      <c r="C175" s="12">
        <f t="shared" ref="C175:D175" si="49">C180</f>
        <v>0</v>
      </c>
      <c r="D175" s="12">
        <f t="shared" si="49"/>
        <v>0</v>
      </c>
      <c r="E175" s="10"/>
      <c r="F175" s="13"/>
    </row>
    <row r="176" spans="1:6" s="14" customFormat="1" ht="16.5" thickBot="1">
      <c r="A176" s="29"/>
      <c r="B176" s="11" t="s">
        <v>27</v>
      </c>
      <c r="C176" s="12">
        <f t="shared" ref="C176:D176" si="50">C181</f>
        <v>0</v>
      </c>
      <c r="D176" s="12">
        <f t="shared" si="50"/>
        <v>0</v>
      </c>
      <c r="E176" s="10"/>
      <c r="F176" s="13"/>
    </row>
    <row r="177" spans="1:6" s="14" customFormat="1" ht="16.5" thickBot="1">
      <c r="A177" s="30"/>
      <c r="B177" s="11" t="s">
        <v>25</v>
      </c>
      <c r="C177" s="12">
        <f>C182</f>
        <v>2475645.9300000002</v>
      </c>
      <c r="D177" s="12">
        <f t="shared" ref="D177" si="51">D182</f>
        <v>2475645.9300000002</v>
      </c>
      <c r="E177" s="10">
        <f t="shared" ref="E177:E179" si="52">D177/C177*100</f>
        <v>100</v>
      </c>
      <c r="F177" s="13"/>
    </row>
    <row r="178" spans="1:6" ht="32.25" thickBot="1">
      <c r="A178" s="31" t="s">
        <v>54</v>
      </c>
      <c r="B178" s="9" t="s">
        <v>28</v>
      </c>
      <c r="C178" s="10">
        <v>247564.6</v>
      </c>
      <c r="D178" s="10">
        <v>247564.6</v>
      </c>
      <c r="E178" s="10">
        <f t="shared" si="52"/>
        <v>100</v>
      </c>
      <c r="F178" s="7"/>
    </row>
    <row r="179" spans="1:6" ht="16.5" thickBot="1">
      <c r="A179" s="32"/>
      <c r="B179" s="9" t="s">
        <v>22</v>
      </c>
      <c r="C179" s="10">
        <v>2228081.33</v>
      </c>
      <c r="D179" s="10">
        <v>2228081.33</v>
      </c>
      <c r="E179" s="10">
        <f t="shared" si="52"/>
        <v>100</v>
      </c>
      <c r="F179" s="15"/>
    </row>
    <row r="180" spans="1:6" ht="16.5" thickBot="1">
      <c r="A180" s="32"/>
      <c r="B180" s="9" t="s">
        <v>26</v>
      </c>
      <c r="C180" s="10"/>
      <c r="D180" s="10"/>
      <c r="E180" s="10"/>
      <c r="F180" s="7"/>
    </row>
    <row r="181" spans="1:6" ht="16.5" thickBot="1">
      <c r="A181" s="32"/>
      <c r="B181" s="9" t="s">
        <v>27</v>
      </c>
      <c r="C181" s="10"/>
      <c r="D181" s="10"/>
      <c r="E181" s="10"/>
      <c r="F181" s="7"/>
    </row>
    <row r="182" spans="1:6" ht="16.5" thickBot="1">
      <c r="A182" s="33"/>
      <c r="B182" s="9" t="s">
        <v>25</v>
      </c>
      <c r="C182" s="10">
        <v>2475645.9300000002</v>
      </c>
      <c r="D182" s="10">
        <f>SUM(D178:D181)</f>
        <v>2475645.9300000002</v>
      </c>
      <c r="E182" s="10">
        <f t="shared" ref="E182:E184" si="53">D182/C182*100</f>
        <v>100</v>
      </c>
      <c r="F182" s="7"/>
    </row>
    <row r="183" spans="1:6" s="14" customFormat="1" ht="32.25" customHeight="1" thickBot="1">
      <c r="A183" s="28" t="s">
        <v>55</v>
      </c>
      <c r="B183" s="11" t="s">
        <v>21</v>
      </c>
      <c r="C183" s="12">
        <f>C188</f>
        <v>121083.29</v>
      </c>
      <c r="D183" s="12">
        <f>D188</f>
        <v>121083.29</v>
      </c>
      <c r="E183" s="10">
        <f t="shared" si="53"/>
        <v>100</v>
      </c>
      <c r="F183" s="13"/>
    </row>
    <row r="184" spans="1:6" s="14" customFormat="1" ht="18" customHeight="1" thickBot="1">
      <c r="A184" s="29"/>
      <c r="B184" s="11" t="s">
        <v>22</v>
      </c>
      <c r="C184" s="12">
        <f t="shared" ref="C184:D184" si="54">C189</f>
        <v>605400</v>
      </c>
      <c r="D184" s="12">
        <f t="shared" si="54"/>
        <v>605400</v>
      </c>
      <c r="E184" s="10">
        <f t="shared" si="53"/>
        <v>100</v>
      </c>
      <c r="F184" s="13"/>
    </row>
    <row r="185" spans="1:6" s="14" customFormat="1" ht="18" customHeight="1" thickBot="1">
      <c r="A185" s="29"/>
      <c r="B185" s="11" t="s">
        <v>26</v>
      </c>
      <c r="C185" s="12">
        <f t="shared" ref="C185:D185" si="55">C190</f>
        <v>0</v>
      </c>
      <c r="D185" s="12">
        <f t="shared" si="55"/>
        <v>0</v>
      </c>
      <c r="E185" s="10"/>
      <c r="F185" s="13"/>
    </row>
    <row r="186" spans="1:6" s="14" customFormat="1" ht="18" customHeight="1" thickBot="1">
      <c r="A186" s="29"/>
      <c r="B186" s="11" t="s">
        <v>27</v>
      </c>
      <c r="C186" s="12">
        <f t="shared" ref="C186:D186" si="56">C191</f>
        <v>0</v>
      </c>
      <c r="D186" s="12">
        <f t="shared" si="56"/>
        <v>0</v>
      </c>
      <c r="E186" s="10"/>
      <c r="F186" s="13"/>
    </row>
    <row r="187" spans="1:6" s="14" customFormat="1" ht="18" customHeight="1" thickBot="1">
      <c r="A187" s="30"/>
      <c r="B187" s="11" t="s">
        <v>25</v>
      </c>
      <c r="C187" s="12">
        <f t="shared" ref="C187:D187" si="57">C192</f>
        <v>726483.29</v>
      </c>
      <c r="D187" s="12">
        <f t="shared" si="57"/>
        <v>726483.29</v>
      </c>
      <c r="E187" s="10">
        <f t="shared" ref="E187:E189" si="58">D187/C187*100</f>
        <v>100</v>
      </c>
      <c r="F187" s="13"/>
    </row>
    <row r="188" spans="1:6" ht="18" customHeight="1" thickBot="1">
      <c r="A188" s="31" t="s">
        <v>56</v>
      </c>
      <c r="B188" s="9" t="s">
        <v>28</v>
      </c>
      <c r="C188" s="10">
        <v>121083.29</v>
      </c>
      <c r="D188" s="10">
        <v>121083.29</v>
      </c>
      <c r="E188" s="10">
        <f t="shared" si="58"/>
        <v>100</v>
      </c>
      <c r="F188" s="7"/>
    </row>
    <row r="189" spans="1:6" ht="18" customHeight="1" thickBot="1">
      <c r="A189" s="32"/>
      <c r="B189" s="9" t="s">
        <v>22</v>
      </c>
      <c r="C189" s="10">
        <v>605400</v>
      </c>
      <c r="D189" s="10">
        <v>605400</v>
      </c>
      <c r="E189" s="10">
        <f t="shared" si="58"/>
        <v>100</v>
      </c>
      <c r="F189" s="15"/>
    </row>
    <row r="190" spans="1:6" ht="18" customHeight="1" thickBot="1">
      <c r="A190" s="32"/>
      <c r="B190" s="9" t="s">
        <v>26</v>
      </c>
      <c r="C190" s="10"/>
      <c r="D190" s="10"/>
      <c r="E190" s="10"/>
      <c r="F190" s="7"/>
    </row>
    <row r="191" spans="1:6" ht="18" customHeight="1" thickBot="1">
      <c r="A191" s="32"/>
      <c r="B191" s="9" t="s">
        <v>27</v>
      </c>
      <c r="C191" s="10"/>
      <c r="D191" s="10"/>
      <c r="E191" s="10"/>
      <c r="F191" s="7"/>
    </row>
    <row r="192" spans="1:6" ht="18" customHeight="1" thickBot="1">
      <c r="A192" s="33"/>
      <c r="B192" s="9" t="s">
        <v>25</v>
      </c>
      <c r="C192" s="10">
        <f>SUM(C188:C191)</f>
        <v>726483.29</v>
      </c>
      <c r="D192" s="10">
        <f>SUM(D188:D191)</f>
        <v>726483.29</v>
      </c>
      <c r="E192" s="10">
        <f t="shared" ref="E192:E194" si="59">D192/C192*100</f>
        <v>100</v>
      </c>
      <c r="F192" s="7"/>
    </row>
    <row r="193" spans="1:6" s="14" customFormat="1" ht="32.25" customHeight="1" thickBot="1">
      <c r="A193" s="28" t="s">
        <v>61</v>
      </c>
      <c r="B193" s="11" t="s">
        <v>21</v>
      </c>
      <c r="C193" s="12">
        <f>C198</f>
        <v>385576.29</v>
      </c>
      <c r="D193" s="12">
        <f>D198</f>
        <v>385576.29</v>
      </c>
      <c r="E193" s="10">
        <f t="shared" si="59"/>
        <v>100</v>
      </c>
      <c r="F193" s="13"/>
    </row>
    <row r="194" spans="1:6" s="14" customFormat="1" ht="18" customHeight="1" thickBot="1">
      <c r="A194" s="29"/>
      <c r="B194" s="11" t="s">
        <v>22</v>
      </c>
      <c r="C194" s="12">
        <f t="shared" ref="C194:D194" si="60">C199</f>
        <v>138807.46</v>
      </c>
      <c r="D194" s="12">
        <f t="shared" si="60"/>
        <v>138807.46</v>
      </c>
      <c r="E194" s="10">
        <f t="shared" si="59"/>
        <v>100</v>
      </c>
      <c r="F194" s="13"/>
    </row>
    <row r="195" spans="1:6" s="14" customFormat="1" ht="18" customHeight="1" thickBot="1">
      <c r="A195" s="29"/>
      <c r="B195" s="11" t="s">
        <v>26</v>
      </c>
      <c r="C195" s="12">
        <f t="shared" ref="C195:D195" si="61">C200</f>
        <v>3331379.11</v>
      </c>
      <c r="D195" s="12">
        <f t="shared" si="61"/>
        <v>3331379.11</v>
      </c>
      <c r="E195" s="10"/>
      <c r="F195" s="13"/>
    </row>
    <row r="196" spans="1:6" s="14" customFormat="1" ht="18" customHeight="1" thickBot="1">
      <c r="A196" s="29"/>
      <c r="B196" s="11" t="s">
        <v>27</v>
      </c>
      <c r="C196" s="12">
        <f t="shared" ref="C196:D196" si="62">C201</f>
        <v>0</v>
      </c>
      <c r="D196" s="12">
        <f t="shared" si="62"/>
        <v>0</v>
      </c>
      <c r="E196" s="10"/>
      <c r="F196" s="13"/>
    </row>
    <row r="197" spans="1:6" s="14" customFormat="1" ht="18" customHeight="1" thickBot="1">
      <c r="A197" s="30"/>
      <c r="B197" s="11" t="s">
        <v>25</v>
      </c>
      <c r="C197" s="12">
        <f t="shared" ref="C197:D197" si="63">C202</f>
        <v>3855762.86</v>
      </c>
      <c r="D197" s="12">
        <f t="shared" si="63"/>
        <v>3855762.86</v>
      </c>
      <c r="E197" s="10">
        <f t="shared" ref="E197:E199" si="64">D197/C197*100</f>
        <v>100</v>
      </c>
      <c r="F197" s="13"/>
    </row>
    <row r="198" spans="1:6" ht="18" customHeight="1" thickBot="1">
      <c r="A198" s="31" t="s">
        <v>62</v>
      </c>
      <c r="B198" s="9" t="s">
        <v>28</v>
      </c>
      <c r="C198" s="10">
        <v>385576.29</v>
      </c>
      <c r="D198" s="10">
        <v>385576.29</v>
      </c>
      <c r="E198" s="10">
        <f t="shared" si="64"/>
        <v>100</v>
      </c>
      <c r="F198" s="7"/>
    </row>
    <row r="199" spans="1:6" ht="18" customHeight="1" thickBot="1">
      <c r="A199" s="32"/>
      <c r="B199" s="9" t="s">
        <v>22</v>
      </c>
      <c r="C199" s="10">
        <v>138807.46</v>
      </c>
      <c r="D199" s="10">
        <v>138807.46</v>
      </c>
      <c r="E199" s="10">
        <f t="shared" si="64"/>
        <v>100</v>
      </c>
      <c r="F199" s="15"/>
    </row>
    <row r="200" spans="1:6" ht="18" customHeight="1" thickBot="1">
      <c r="A200" s="32"/>
      <c r="B200" s="9" t="s">
        <v>26</v>
      </c>
      <c r="C200" s="10">
        <v>3331379.11</v>
      </c>
      <c r="D200" s="10">
        <v>3331379.11</v>
      </c>
      <c r="E200" s="10"/>
      <c r="F200" s="7"/>
    </row>
    <row r="201" spans="1:6" ht="18" customHeight="1" thickBot="1">
      <c r="A201" s="32"/>
      <c r="B201" s="9" t="s">
        <v>27</v>
      </c>
      <c r="C201" s="10"/>
      <c r="D201" s="10"/>
      <c r="E201" s="10"/>
      <c r="F201" s="7"/>
    </row>
    <row r="202" spans="1:6" ht="18" customHeight="1" thickBot="1">
      <c r="A202" s="33"/>
      <c r="B202" s="9" t="s">
        <v>25</v>
      </c>
      <c r="C202" s="10">
        <f>SUM(C198:C201)</f>
        <v>3855762.86</v>
      </c>
      <c r="D202" s="10">
        <f>SUM(D198:D201)</f>
        <v>3855762.86</v>
      </c>
      <c r="E202" s="10">
        <f t="shared" ref="E202" si="65">D202/C202*100</f>
        <v>100</v>
      </c>
      <c r="F202" s="7"/>
    </row>
    <row r="204" spans="1:6" ht="15.75">
      <c r="A204" s="14" t="s">
        <v>89</v>
      </c>
      <c r="F204" s="23"/>
    </row>
    <row r="205" spans="1:6">
      <c r="A205" t="s">
        <v>94</v>
      </c>
    </row>
    <row r="206" spans="1:6">
      <c r="A206" s="26" t="s">
        <v>96</v>
      </c>
    </row>
    <row r="208" spans="1:6">
      <c r="A208" s="14" t="s">
        <v>90</v>
      </c>
    </row>
    <row r="209" spans="1:7" ht="31.5" customHeight="1">
      <c r="A209" s="27" t="s">
        <v>92</v>
      </c>
      <c r="B209" s="27"/>
      <c r="C209" s="27"/>
      <c r="D209" s="27"/>
      <c r="E209" s="27"/>
      <c r="F209" s="27"/>
      <c r="G209" s="27"/>
    </row>
    <row r="210" spans="1:7" ht="33" customHeight="1">
      <c r="A210" s="27" t="s">
        <v>93</v>
      </c>
      <c r="B210" s="27"/>
      <c r="C210" s="27"/>
      <c r="D210" s="27"/>
      <c r="E210" s="27"/>
      <c r="F210" s="27"/>
      <c r="G210" s="27"/>
    </row>
    <row r="211" spans="1:7" ht="44.25" customHeight="1">
      <c r="A211" s="27" t="s">
        <v>97</v>
      </c>
      <c r="B211" s="27"/>
      <c r="C211" s="27"/>
      <c r="D211" s="27"/>
      <c r="E211" s="27"/>
      <c r="F211" s="27"/>
      <c r="G211" s="27"/>
    </row>
    <row r="212" spans="1:7" ht="41.25" customHeight="1">
      <c r="A212" s="27" t="s">
        <v>98</v>
      </c>
      <c r="B212" s="27"/>
      <c r="C212" s="27"/>
      <c r="D212" s="27"/>
      <c r="E212" s="27"/>
      <c r="F212" s="27"/>
      <c r="G212" s="27"/>
    </row>
    <row r="213" spans="1:7" ht="39" customHeight="1">
      <c r="A213" s="27" t="s">
        <v>99</v>
      </c>
      <c r="B213" s="27"/>
      <c r="C213" s="27"/>
      <c r="D213" s="27"/>
      <c r="E213" s="27"/>
      <c r="F213" s="27"/>
      <c r="G213" s="27"/>
    </row>
    <row r="214" spans="1:7" ht="39" customHeight="1">
      <c r="A214" s="27" t="s">
        <v>100</v>
      </c>
      <c r="B214" s="27"/>
      <c r="C214" s="27"/>
      <c r="D214" s="27"/>
      <c r="E214" s="27"/>
      <c r="F214" s="27"/>
      <c r="G214" s="27"/>
    </row>
    <row r="215" spans="1:7">
      <c r="A215" s="14" t="s">
        <v>91</v>
      </c>
    </row>
    <row r="216" spans="1:7">
      <c r="C216" s="24"/>
      <c r="G216" s="25"/>
    </row>
  </sheetData>
  <mergeCells count="58">
    <mergeCell ref="A103:A107"/>
    <mergeCell ref="A108:A112"/>
    <mergeCell ref="A113:A117"/>
    <mergeCell ref="A73:A77"/>
    <mergeCell ref="A78:A82"/>
    <mergeCell ref="A83:A87"/>
    <mergeCell ref="A88:A92"/>
    <mergeCell ref="A93:A97"/>
    <mergeCell ref="A63:A67"/>
    <mergeCell ref="A68:A72"/>
    <mergeCell ref="A9:A11"/>
    <mergeCell ref="B9:B11"/>
    <mergeCell ref="C9:C11"/>
    <mergeCell ref="A58:A62"/>
    <mergeCell ref="D9:D11"/>
    <mergeCell ref="A38:A42"/>
    <mergeCell ref="A98:A102"/>
    <mergeCell ref="A1:G1"/>
    <mergeCell ref="A2:G2"/>
    <mergeCell ref="A3:G3"/>
    <mergeCell ref="A7:G7"/>
    <mergeCell ref="A43:A47"/>
    <mergeCell ref="A53:A57"/>
    <mergeCell ref="F38:F39"/>
    <mergeCell ref="A25:A26"/>
    <mergeCell ref="B25:E25"/>
    <mergeCell ref="F25:F26"/>
    <mergeCell ref="A28:A32"/>
    <mergeCell ref="A33:A37"/>
    <mergeCell ref="B5:F5"/>
    <mergeCell ref="E9:G9"/>
    <mergeCell ref="E10:E11"/>
    <mergeCell ref="F10:F11"/>
    <mergeCell ref="A193:A197"/>
    <mergeCell ref="A198:A202"/>
    <mergeCell ref="A48:A52"/>
    <mergeCell ref="A173:A177"/>
    <mergeCell ref="A178:A182"/>
    <mergeCell ref="A183:A187"/>
    <mergeCell ref="A188:A192"/>
    <mergeCell ref="A168:A172"/>
    <mergeCell ref="A153:A157"/>
    <mergeCell ref="A158:A162"/>
    <mergeCell ref="A163:A167"/>
    <mergeCell ref="A143:A147"/>
    <mergeCell ref="A148:A152"/>
    <mergeCell ref="A211:G211"/>
    <mergeCell ref="A212:G212"/>
    <mergeCell ref="A213:G213"/>
    <mergeCell ref="A214:G214"/>
    <mergeCell ref="A118:A122"/>
    <mergeCell ref="A123:A127"/>
    <mergeCell ref="A128:A132"/>
    <mergeCell ref="A209:G209"/>
    <mergeCell ref="A210:G210"/>
    <mergeCell ref="F133:F137"/>
    <mergeCell ref="A138:A142"/>
    <mergeCell ref="A133:A137"/>
  </mergeCells>
  <pageMargins left="0.70866141732283472" right="0.5118110236220472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pervy</dc:creator>
  <cp:lastModifiedBy>zemlya1</cp:lastModifiedBy>
  <cp:lastPrinted>2023-02-10T09:01:27Z</cp:lastPrinted>
  <dcterms:created xsi:type="dcterms:W3CDTF">2021-02-09T05:14:10Z</dcterms:created>
  <dcterms:modified xsi:type="dcterms:W3CDTF">2026-05-08T04:38:44Z</dcterms:modified>
</cp:coreProperties>
</file>